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Neringa\Desktop\kainų derinimas\"/>
    </mc:Choice>
  </mc:AlternateContent>
  <xr:revisionPtr revIDLastSave="0" documentId="8_{A8E2313D-0496-40C3-A305-7003AC526DAA}" xr6:coauthVersionLast="47" xr6:coauthVersionMax="47" xr10:uidLastSave="{00000000-0000-0000-0000-000000000000}"/>
  <bookViews>
    <workbookView xWindow="-108" yWindow="-108" windowWidth="30936" windowHeight="16776" firstSheet="2" activeTab="2" xr2:uid="{00000000-000D-0000-FFFF-FFFF00000000}"/>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 name="Forma 13" sheetId="14" r:id="rId13"/>
  </sheets>
  <definedNames>
    <definedName name="VAS070_D_Apskaitospriet1" localSheetId="0">'Forma 1'!$D$25</definedName>
    <definedName name="VAS070_D_Apskaitospriet1">'Forma 1'!$D$25</definedName>
    <definedName name="VAS070_D_Atsiskaitomiej1" localSheetId="0">'Forma 1'!$D$26</definedName>
    <definedName name="VAS070_D_Atsiskaitomiej1">'Forma 1'!$D$26</definedName>
    <definedName name="VAS070_D_Irankiaimatavi1" localSheetId="0">'Forma 1'!$D$30</definedName>
    <definedName name="VAS070_D_Irankiaimatavi1">'Forma 1'!$D$30</definedName>
    <definedName name="VAS070_D_Keliaiaikstele1" localSheetId="0">'Forma 1'!$D$16</definedName>
    <definedName name="VAS070_D_Keliaiaikstele1">'Forma 1'!$D$16</definedName>
    <definedName name="VAS070_D_Kitasnemateria1" localSheetId="0">'Forma 1'!$D$13</definedName>
    <definedName name="VAS070_D_Kitasnemateria1">'Forma 1'!$D$13</definedName>
    <definedName name="VAS070_D_Kitigeriamojov1" localSheetId="0">'Forma 1'!$D$28</definedName>
    <definedName name="VAS070_D_Kitigeriamojov1">'Forma 1'!$D$28</definedName>
    <definedName name="VAS070_D_Kitiirenginiai1" localSheetId="0">'Forma 1'!$D$20</definedName>
    <definedName name="VAS070_D_Kitiirenginiai1">'Forma 1'!$D$20</definedName>
    <definedName name="VAS070_D_Kitiirenginiai2" localSheetId="0">'Forma 1'!$D$24</definedName>
    <definedName name="VAS070_D_Kitiirenginiai2">'Forma 1'!$D$24</definedName>
    <definedName name="VAS070_D_Kitostransport1" localSheetId="0">'Forma 1'!$D$33</definedName>
    <definedName name="VAS070_D_Kitostransport1">'Forma 1'!$D$33</definedName>
    <definedName name="VAS070_D_Kompiuteriaiko1" localSheetId="0">'Forma 1'!$D$29</definedName>
    <definedName name="VAS070_D_Kompiuteriaiko1">'Forma 1'!$D$29</definedName>
    <definedName name="VAS070_D_LaikotarpisMetais" localSheetId="0">'Forma 1'!$E$9</definedName>
    <definedName name="VAS070_D_LaikotarpisMetais">'Forma 1'!$E$9</definedName>
    <definedName name="VAS070_D_Lengviejiautom1" localSheetId="0">'Forma 1'!$D$32</definedName>
    <definedName name="VAS070_D_Lengviejiautom1">'Forma 1'!$D$32</definedName>
    <definedName name="VAS070_D_Masinosiriranga1" localSheetId="0">'Forma 1'!$D$21</definedName>
    <definedName name="VAS070_D_Masinosiriranga1">'Forma 1'!$D$21</definedName>
    <definedName name="VAS070_D_Nematerialusis1" localSheetId="0">'Forma 1'!$D$10</definedName>
    <definedName name="VAS070_D_Nematerialusis1">'Forma 1'!$D$10</definedName>
    <definedName name="VAS070_D_Nuotekuirdumbl1" localSheetId="0">'Forma 1'!$D$23</definedName>
    <definedName name="VAS070_D_Nuotekuirdumbl1">'Forma 1'!$D$23</definedName>
    <definedName name="VAS070_D_Pastataiadmini1" localSheetId="0">'Forma 1'!$D$15</definedName>
    <definedName name="VAS070_D_Pastataiadmini1">'Forma 1'!$D$15</definedName>
    <definedName name="VAS070_D_Pastataiirstat1" localSheetId="0">'Forma 1'!$D$14</definedName>
    <definedName name="VAS070_D_Pastataiirstat1">'Forma 1'!$D$14</definedName>
    <definedName name="VAS070_D_Saulessviesose1" localSheetId="0">'Forma 1'!$D$19</definedName>
    <definedName name="VAS070_D_Saulessviesose1">'Forma 1'!$D$19</definedName>
    <definedName name="VAS070_D_Silumosatsiska1" localSheetId="0">'Forma 1'!$D$27</definedName>
    <definedName name="VAS070_D_Silumosatsiska1">'Forma 1'!$D$27</definedName>
    <definedName name="VAS070_D_Silumosirkarst1" localSheetId="0">'Forma 1'!$D$18</definedName>
    <definedName name="VAS070_D_Silumosirkarst1">'Forma 1'!$D$18</definedName>
    <definedName name="VAS070_D_Specprogramine1" localSheetId="0">'Forma 1'!$D$12</definedName>
    <definedName name="VAS070_D_Specprogramine1">'Forma 1'!$D$12</definedName>
    <definedName name="VAS070_D_Standartinepro1" localSheetId="0">'Forma 1'!$D$11</definedName>
    <definedName name="VAS070_D_Standartinepro1">'Forma 1'!$D$11</definedName>
    <definedName name="VAS070_D_Transportoprie1" localSheetId="0">'Forma 1'!$D$31</definedName>
    <definedName name="VAS070_D_Transportoprie1">'Forma 1'!$D$31</definedName>
    <definedName name="VAS070_D_Vamzdynai1" localSheetId="0">'Forma 1'!$D$17</definedName>
    <definedName name="VAS070_D_Vamzdynai1">'Forma 1'!$D$17</definedName>
    <definedName name="VAS070_D_Vandenssiurbli1" localSheetId="0">'Forma 1'!$D$22</definedName>
    <definedName name="VAS070_D_Vandenssiurbli1">'Forma 1'!$D$22</definedName>
    <definedName name="VAS070_F_Apskaitospriet1LaikotarpisMetais" localSheetId="0">'Forma 1'!$E$25</definedName>
    <definedName name="VAS070_F_Apskaitospriet1LaikotarpisMetais">'Forma 1'!$E$25</definedName>
    <definedName name="VAS070_F_Atsiskaitomiej1LaikotarpisMetais" localSheetId="0">'Forma 1'!$E$26</definedName>
    <definedName name="VAS070_F_Atsiskaitomiej1LaikotarpisMetais">'Forma 1'!$E$26</definedName>
    <definedName name="VAS070_F_Irankiaimatavi1LaikotarpisMetais" localSheetId="0">'Forma 1'!$E$30</definedName>
    <definedName name="VAS070_F_Irankiaimatavi1LaikotarpisMetais">'Forma 1'!$E$30</definedName>
    <definedName name="VAS070_F_Keliaiaikstele1LaikotarpisMetais" localSheetId="0">'Forma 1'!$E$16</definedName>
    <definedName name="VAS070_F_Keliaiaikstele1LaikotarpisMetais">'Forma 1'!$E$16</definedName>
    <definedName name="VAS070_F_Kitasnemateria1LaikotarpisMetais" localSheetId="0">'Forma 1'!$E$13</definedName>
    <definedName name="VAS070_F_Kitasnemateria1LaikotarpisMetais">'Forma 1'!$E$13</definedName>
    <definedName name="VAS070_F_Kitigeriamojov1LaikotarpisMetais" localSheetId="0">'Forma 1'!$E$28</definedName>
    <definedName name="VAS070_F_Kitigeriamojov1LaikotarpisMetais">'Forma 1'!$E$28</definedName>
    <definedName name="VAS070_F_Kitiirenginiai1LaikotarpisMetais" localSheetId="0">'Forma 1'!$E$20</definedName>
    <definedName name="VAS070_F_Kitiirenginiai1LaikotarpisMetais">'Forma 1'!$E$20</definedName>
    <definedName name="VAS070_F_Kitiirenginiai2LaikotarpisMetais" localSheetId="0">'Forma 1'!$E$24</definedName>
    <definedName name="VAS070_F_Kitiirenginiai2LaikotarpisMetais">'Forma 1'!$E$24</definedName>
    <definedName name="VAS070_F_Kitostransport1LaikotarpisMetais" localSheetId="0">'Forma 1'!$E$33</definedName>
    <definedName name="VAS070_F_Kitostransport1LaikotarpisMetais">'Forma 1'!$E$33</definedName>
    <definedName name="VAS070_F_Kompiuteriaiko1LaikotarpisMetais" localSheetId="0">'Forma 1'!$E$29</definedName>
    <definedName name="VAS070_F_Kompiuteriaiko1LaikotarpisMetais">'Forma 1'!$E$29</definedName>
    <definedName name="VAS070_F_Lengviejiautom1LaikotarpisMetais" localSheetId="0">'Forma 1'!$E$32</definedName>
    <definedName name="VAS070_F_Lengviejiautom1LaikotarpisMetais">'Forma 1'!$E$32</definedName>
    <definedName name="VAS070_F_Masinosiriranga1LaikotarpisMetais" localSheetId="0">'Forma 1'!$E$21</definedName>
    <definedName name="VAS070_F_Masinosiriranga1LaikotarpisMetais">'Forma 1'!$E$21</definedName>
    <definedName name="VAS070_F_Nematerialusis1LaikotarpisMetais" localSheetId="0">'Forma 1'!$E$10</definedName>
    <definedName name="VAS070_F_Nematerialusis1LaikotarpisMetais">'Forma 1'!$E$10</definedName>
    <definedName name="VAS070_F_Nuotekuirdumbl1LaikotarpisMetais" localSheetId="0">'Forma 1'!$E$23</definedName>
    <definedName name="VAS070_F_Nuotekuirdumbl1LaikotarpisMetais">'Forma 1'!$E$23</definedName>
    <definedName name="VAS070_F_Pastataiadmini1LaikotarpisMetais" localSheetId="0">'Forma 1'!$E$15</definedName>
    <definedName name="VAS070_F_Pastataiadmini1LaikotarpisMetais">'Forma 1'!$E$15</definedName>
    <definedName name="VAS070_F_Pastataiirstat1LaikotarpisMetais" localSheetId="0">'Forma 1'!$E$14</definedName>
    <definedName name="VAS070_F_Pastataiirstat1LaikotarpisMetais">'Forma 1'!$E$14</definedName>
    <definedName name="VAS070_F_Saulessviesose1LaikotarpisMetais" localSheetId="0">'Forma 1'!$E$19</definedName>
    <definedName name="VAS070_F_Saulessviesose1LaikotarpisMetais">'Forma 1'!$E$19</definedName>
    <definedName name="VAS070_F_Silumosatsiska1LaikotarpisMetais" localSheetId="0">'Forma 1'!$E$27</definedName>
    <definedName name="VAS070_F_Silumosatsiska1LaikotarpisMetais">'Forma 1'!$E$27</definedName>
    <definedName name="VAS070_F_Silumosirkarst1LaikotarpisMetais" localSheetId="0">'Forma 1'!$E$18</definedName>
    <definedName name="VAS070_F_Silumosirkarst1LaikotarpisMetais">'Forma 1'!$E$18</definedName>
    <definedName name="VAS070_F_Specprogramine1LaikotarpisMetais" localSheetId="0">'Forma 1'!$E$12</definedName>
    <definedName name="VAS070_F_Specprogramine1LaikotarpisMetais">'Forma 1'!$E$12</definedName>
    <definedName name="VAS070_F_Standartinepro1LaikotarpisMetais" localSheetId="0">'Forma 1'!$E$11</definedName>
    <definedName name="VAS070_F_Standartinepro1LaikotarpisMetais">'Forma 1'!$E$11</definedName>
    <definedName name="VAS070_F_Transportoprie1LaikotarpisMetais" localSheetId="0">'Forma 1'!$E$31</definedName>
    <definedName name="VAS070_F_Transportoprie1LaikotarpisMetais">'Forma 1'!$E$31</definedName>
    <definedName name="VAS070_F_Vamzdynai1LaikotarpisMetais" localSheetId="0">'Forma 1'!$E$17</definedName>
    <definedName name="VAS070_F_Vamzdynai1LaikotarpisMetais">'Forma 1'!$E$17</definedName>
    <definedName name="VAS070_F_Vandenssiurbli1LaikotarpisMetais" localSheetId="0">'Forma 1'!$E$22</definedName>
    <definedName name="VAS070_F_Vandenssiurbli1LaikotarpisMetais">'Forma 1'!$E$22</definedName>
    <definedName name="VAS071_D_Nereikia1" localSheetId="1">'Forma 2'!$D$10</definedName>
    <definedName name="VAS071_D_Nereikia1">'Forma 2'!$D$10</definedName>
    <definedName name="VAS071_D_Priedasnetekog1" localSheetId="1">'Forma 2'!$C$11</definedName>
    <definedName name="VAS071_D_Priedasnetekog1">'Forma 2'!$C$11</definedName>
    <definedName name="VAS071_F_Priedasnetekog1Nereikia1" localSheetId="1">'Forma 2'!$D$11</definedName>
    <definedName name="VAS071_F_Priedasnetekog1Nereikia1">'Forma 2'!$D$11</definedName>
    <definedName name="VAS072_D_Apskaitosveikl1" localSheetId="2">'Forma 3'!$C$87</definedName>
    <definedName name="VAS072_D_Apskaitosveikl1">'Forma 3'!$C$87</definedName>
    <definedName name="VAS072_D_Apskaitosveikl2" localSheetId="2">'Forma 3'!$C$53</definedName>
    <definedName name="VAS072_D_Apskaitosveikl2">'Forma 3'!$C$53</definedName>
    <definedName name="VAS072_D_Apskaitosveikl3" localSheetId="2">'Forma 3'!$C$36</definedName>
    <definedName name="VAS072_D_Apskaitosveikl3">'Forma 3'!$C$36</definedName>
    <definedName name="VAS072_D_AtaskaitinisLaikotarpis" localSheetId="2">'Forma 3'!$D$9</definedName>
    <definedName name="VAS072_D_AtaskaitinisLaikotarpis">'Forma 3'!$D$9</definedName>
    <definedName name="VAS072_D_Beviltiskossko1" localSheetId="2">'Forma 3'!$C$57</definedName>
    <definedName name="VAS072_D_Beviltiskossko1">'Forma 3'!$C$57</definedName>
    <definedName name="VAS072_D_Elektrosenergi1" localSheetId="2">'Forma 3'!$C$25</definedName>
    <definedName name="VAS072_D_Elektrosenergi1">'Forma 3'!$C$25</definedName>
    <definedName name="VAS072_D_Elektrosenergi2" localSheetId="2">'Forma 3'!$C$43</definedName>
    <definedName name="VAS072_D_Elektrosenergi2">'Forma 3'!$C$43</definedName>
    <definedName name="VAS072_D_Garantiniamtie1" localSheetId="2">'Forma 3'!$C$37</definedName>
    <definedName name="VAS072_D_Garantiniamtie1">'Forma 3'!$C$37</definedName>
    <definedName name="VAS072_D_Geriamojovande1" localSheetId="2">'Forma 3'!$C$11</definedName>
    <definedName name="VAS072_D_Geriamojovande1">'Forma 3'!$C$11</definedName>
    <definedName name="VAS072_D_Geriamojovande10" localSheetId="2">'Forma 3'!$C$94</definedName>
    <definedName name="VAS072_D_Geriamojovande10">'Forma 3'!$C$94</definedName>
    <definedName name="VAS072_D_Geriamojovande2" localSheetId="2">'Forma 3'!$C$12</definedName>
    <definedName name="VAS072_D_Geriamojovande2">'Forma 3'!$C$12</definedName>
    <definedName name="VAS072_D_Geriamojovande3" localSheetId="2">'Forma 3'!$C$13</definedName>
    <definedName name="VAS072_D_Geriamojovande3">'Forma 3'!$C$13</definedName>
    <definedName name="VAS072_D_Geriamojovande5" localSheetId="2">'Forma 3'!$C$45</definedName>
    <definedName name="VAS072_D_Geriamojovande5">'Forma 3'!$C$45</definedName>
    <definedName name="VAS072_D_Geriamojovande6" localSheetId="2">'Forma 3'!$C$46</definedName>
    <definedName name="VAS072_D_Geriamojovande6">'Forma 3'!$C$46</definedName>
    <definedName name="VAS072_D_Geriamojovande7" localSheetId="2">'Forma 3'!$C$79</definedName>
    <definedName name="VAS072_D_Geriamojovande7">'Forma 3'!$C$79</definedName>
    <definedName name="VAS072_D_Geriamojovande8" localSheetId="2">'Forma 3'!$C$80</definedName>
    <definedName name="VAS072_D_Geriamojovande8">'Forma 3'!$C$80</definedName>
    <definedName name="VAS072_D_Geriamojovande9" localSheetId="2">'Forma 3'!$C$93</definedName>
    <definedName name="VAS072_D_Geriamojovande9">'Forma 3'!$C$93</definedName>
    <definedName name="VAS072_D_Grynasispelnas1" localSheetId="2">'Forma 3'!$C$92</definedName>
    <definedName name="VAS072_D_Grynasispelnas1">'Forma 3'!$C$92</definedName>
    <definedName name="VAS072_D_Gvtntilgalaiki1" localSheetId="2">'Forma 3'!$C$14</definedName>
    <definedName name="VAS072_D_Gvtntilgalaiki1">'Forma 3'!$C$14</definedName>
    <definedName name="VAS072_D_Gvtntilgalaiki2" localSheetId="2">'Forma 3'!$C$19</definedName>
    <definedName name="VAS072_D_Gvtntilgalaiki2">'Forma 3'!$C$19</definedName>
    <definedName name="VAS072_D_Gvtntilgalaiki3" localSheetId="2">'Forma 3'!$C$24</definedName>
    <definedName name="VAS072_D_Gvtntilgalaiki3">'Forma 3'!$C$24</definedName>
    <definedName name="VAS072_D_Gvtntilgalaiki4" localSheetId="2">'Forma 3'!$C$30</definedName>
    <definedName name="VAS072_D_Gvtntilgalaiki4">'Forma 3'!$C$30</definedName>
    <definedName name="VAS072_D_Gvtntilgalaiki5" localSheetId="2">'Forma 3'!$C$33</definedName>
    <definedName name="VAS072_D_Gvtntilgalaiki5">'Forma 3'!$C$33</definedName>
    <definedName name="VAS072_D_Gvtntilgalaiki7" localSheetId="2">'Forma 3'!$C$39</definedName>
    <definedName name="VAS072_D_Gvtntilgalaiki7">'Forma 3'!$C$39</definedName>
    <definedName name="VAS072_D_Gvtntilgalaiki8" localSheetId="2">'Forma 3'!$C$42</definedName>
    <definedName name="VAS072_D_Gvtntilgalaiki8">'Forma 3'!$C$42</definedName>
    <definedName name="VAS072_D_Ismokosivairio1" localSheetId="2">'Forma 3'!$C$70</definedName>
    <definedName name="VAS072_D_Ismokosivairio1">'Forma 3'!$C$70</definedName>
    <definedName name="VAS072_D_Kitosreguliuoj1" localSheetId="2">'Forma 3'!$C$35</definedName>
    <definedName name="VAS072_D_Kitosreguliuoj1">'Forma 3'!$C$35</definedName>
    <definedName name="VAS072_D_Kitosreguliuoj2" localSheetId="2">'Forma 3'!$C$38</definedName>
    <definedName name="VAS072_D_Kitosreguliuoj2">'Forma 3'!$C$38</definedName>
    <definedName name="VAS072_D_Kitosreguliuoj3" localSheetId="2">'Forma 3'!$C$54</definedName>
    <definedName name="VAS072_D_Kitosreguliuoj3">'Forma 3'!$C$54</definedName>
    <definedName name="VAS072_D_Kitosreguliuoj4" localSheetId="2">'Forma 3'!$C$76</definedName>
    <definedName name="VAS072_D_Kitosreguliuoj4">'Forma 3'!$C$76</definedName>
    <definedName name="VAS072_D_Kitosreguliuoj5" localSheetId="2">'Forma 3'!$C$88</definedName>
    <definedName name="VAS072_D_Kitosreguliuoj5">'Forma 3'!$C$88</definedName>
    <definedName name="VAS072_D_Kituveiklupaja1" localSheetId="2">'Forma 3'!$C$34</definedName>
    <definedName name="VAS072_D_Kituveiklupaja1">'Forma 3'!$C$34</definedName>
    <definedName name="VAS072_D_Kituveiklupeln1" localSheetId="2">'Forma 3'!$C$86</definedName>
    <definedName name="VAS072_D_Kituveiklupeln1">'Forma 3'!$C$86</definedName>
    <definedName name="VAS072_D_Kituveiklusana1" localSheetId="2">'Forma 3'!$C$52</definedName>
    <definedName name="VAS072_D_Kituveiklusana1">'Forma 3'!$C$52</definedName>
    <definedName name="VAS072_D_Komandiruociup1" localSheetId="2">'Forma 3'!$C$62</definedName>
    <definedName name="VAS072_D_Komandiruociup1">'Forma 3'!$C$62</definedName>
    <definedName name="VAS072_D_Mokymudalyvium1" localSheetId="2">'Forma 3'!$C$71</definedName>
    <definedName name="VAS072_D_Mokymudalyvium1">'Forma 3'!$C$71</definedName>
    <definedName name="VAS072_D_Narystesstojam1" localSheetId="2">'Forma 3'!$C$60</definedName>
    <definedName name="VAS072_D_Narystesstojam1">'Forma 3'!$C$60</definedName>
    <definedName name="VAS072_D_Nebaigtosstaty1" localSheetId="2">'Forma 3'!$C$65</definedName>
    <definedName name="VAS072_D_Nebaigtosstaty1">'Forma 3'!$C$65</definedName>
    <definedName name="VAS072_D_Nenaudojamolik1" localSheetId="2">'Forma 3'!$C$64</definedName>
    <definedName name="VAS072_D_Nenaudojamolik1">'Forma 3'!$C$64</definedName>
    <definedName name="VAS072_D_Nepaskirstomos1" localSheetId="2">'Forma 3'!$C$56</definedName>
    <definedName name="VAS072_D_Nepaskirstomos1">'Forma 3'!$C$56</definedName>
    <definedName name="VAS072_D_Nereguliuojamo1" localSheetId="2">'Forma 3'!$C$40</definedName>
    <definedName name="VAS072_D_Nereguliuojamo1">'Forma 3'!$C$40</definedName>
    <definedName name="VAS072_D_Nereguliuojamo2" localSheetId="2">'Forma 3'!$C$41</definedName>
    <definedName name="VAS072_D_Nereguliuojamo2">'Forma 3'!$C$41</definedName>
    <definedName name="VAS072_D_Nereguliuojamo3" localSheetId="2">'Forma 3'!$C$55</definedName>
    <definedName name="VAS072_D_Nereguliuojamo3">'Forma 3'!$C$55</definedName>
    <definedName name="VAS072_D_Nereguliuojamo4" localSheetId="2">'Forma 3'!$C$89</definedName>
    <definedName name="VAS072_D_Nereguliuojamo4">'Forma 3'!$C$89</definedName>
    <definedName name="VAS072_D_Nuotekudumblot1" localSheetId="2">'Forma 3'!$C$26</definedName>
    <definedName name="VAS072_D_Nuotekudumblot1">'Forma 3'!$C$26</definedName>
    <definedName name="VAS072_D_Nuotekudumblot2" localSheetId="2">'Forma 3'!$C$50</definedName>
    <definedName name="VAS072_D_Nuotekudumblot2">'Forma 3'!$C$50</definedName>
    <definedName name="VAS072_D_Nuotekudumblot3" localSheetId="2">'Forma 3'!$C$84</definedName>
    <definedName name="VAS072_D_Nuotekudumblot3">'Forma 3'!$C$84</definedName>
    <definedName name="VAS072_D_Nuotekudumblot4" localSheetId="2">'Forma 3'!$C$98</definedName>
    <definedName name="VAS072_D_Nuotekudumblot4">'Forma 3'!$C$98</definedName>
    <definedName name="VAS072_D_Nuotekusurinki1" localSheetId="2">'Forma 3'!$C$16</definedName>
    <definedName name="VAS072_D_Nuotekusurinki1">'Forma 3'!$C$16</definedName>
    <definedName name="VAS072_D_Nuotekusurinki2" localSheetId="2">'Forma 3'!$C$48</definedName>
    <definedName name="VAS072_D_Nuotekusurinki2">'Forma 3'!$C$48</definedName>
    <definedName name="VAS072_D_Nuotekusurinki3" localSheetId="2">'Forma 3'!$C$82</definedName>
    <definedName name="VAS072_D_Nuotekusurinki3">'Forma 3'!$C$82</definedName>
    <definedName name="VAS072_D_Nuotekusurinki4" localSheetId="2">'Forma 3'!$C$96</definedName>
    <definedName name="VAS072_D_Nuotekusurinki4">'Forma 3'!$C$96</definedName>
    <definedName name="VAS072_D_Nuotekutvarkym1" localSheetId="2">'Forma 3'!$C$15</definedName>
    <definedName name="VAS072_D_Nuotekutvarkym1">'Forma 3'!$C$15</definedName>
    <definedName name="VAS072_D_Nuotekutvarkym2" localSheetId="2">'Forma 3'!$C$47</definedName>
    <definedName name="VAS072_D_Nuotekutvarkym2">'Forma 3'!$C$47</definedName>
    <definedName name="VAS072_D_Nuotekutvarkym3" localSheetId="2">'Forma 3'!$C$81</definedName>
    <definedName name="VAS072_D_Nuotekutvarkym3">'Forma 3'!$C$81</definedName>
    <definedName name="VAS072_D_Nuotekutvarkym4" localSheetId="2">'Forma 3'!$C$95</definedName>
    <definedName name="VAS072_D_Nuotekutvarkym4">'Forma 3'!$C$95</definedName>
    <definedName name="VAS072_D_Nuotekuvalymop1" localSheetId="2">'Forma 3'!$C$20</definedName>
    <definedName name="VAS072_D_Nuotekuvalymop1">'Forma 3'!$C$20</definedName>
    <definedName name="VAS072_D_Nuotekuvalymop2" localSheetId="2">'Forma 3'!$C$83</definedName>
    <definedName name="VAS072_D_Nuotekuvalymop2">'Forma 3'!$C$83</definedName>
    <definedName name="VAS072_D_Nuotekuvalymop3" localSheetId="2">'Forma 3'!$C$97</definedName>
    <definedName name="VAS072_D_Nuotekuvalymop3">'Forma 3'!$C$97</definedName>
    <definedName name="VAS072_D_Nuotekuvalymos1" localSheetId="2">'Forma 3'!$C$49</definedName>
    <definedName name="VAS072_D_Nuotekuvalymos1">'Forma 3'!$C$49</definedName>
    <definedName name="VAS072_D_Nurasytoisanau1" localSheetId="2">'Forma 3'!$C$75</definedName>
    <definedName name="VAS072_D_Nurasytoisanau1">'Forma 3'!$C$75</definedName>
    <definedName name="VAS072_D_Nusidevejimoam1" localSheetId="2">'Forma 3'!$C$66</definedName>
    <definedName name="VAS072_D_Nusidevejimoam1">'Forma 3'!$C$66</definedName>
    <definedName name="VAS072_D_Nusidevejimoam2" localSheetId="2">'Forma 3'!$C$67</definedName>
    <definedName name="VAS072_D_Nusidevejimoam2">'Forma 3'!$C$67</definedName>
    <definedName name="VAS072_D_Nusidevejimoam3" localSheetId="2">'Forma 3'!$C$68</definedName>
    <definedName name="VAS072_D_Nusidevejimoam3">'Forma 3'!$C$68</definedName>
    <definedName name="VAS072_D_Nusidevejimoam4" localSheetId="2">'Forma 3'!$C$69</definedName>
    <definedName name="VAS072_D_Nusidevejimoam4">'Forma 3'!$C$69</definedName>
    <definedName name="VAS072_D_Nusidevejimoam5" localSheetId="2">'Forma 3'!$C$73</definedName>
    <definedName name="VAS072_D_Nusidevejimoam5">'Forma 3'!$C$73</definedName>
    <definedName name="VAS072_D_Nusidevejimoam6" localSheetId="2">'Forma 3'!$C$74</definedName>
    <definedName name="VAS072_D_Nusidevejimoam6">'Forma 3'!$C$74</definedName>
    <definedName name="VAS072_D_Pagautenetekim1" localSheetId="2">'Forma 3'!$C$90</definedName>
    <definedName name="VAS072_D_Pagautenetekim1">'Forma 3'!$C$90</definedName>
    <definedName name="VAS072_D_Pajamos1" localSheetId="2">'Forma 3'!$C$10</definedName>
    <definedName name="VAS072_D_Pajamos1">'Forma 3'!$C$10</definedName>
    <definedName name="VAS072_D_Pajamosuzbuiti1" localSheetId="2">'Forma 3'!$C$17</definedName>
    <definedName name="VAS072_D_Pajamosuzbuiti1">'Forma 3'!$C$17</definedName>
    <definedName name="VAS072_D_Pajamosuzbuiti2" localSheetId="2">'Forma 3'!$C$21</definedName>
    <definedName name="VAS072_D_Pajamosuzbuiti2">'Forma 3'!$C$21</definedName>
    <definedName name="VAS072_D_Pajamosuzdumbl1" localSheetId="2">'Forma 3'!$C$27</definedName>
    <definedName name="VAS072_D_Pajamosuzdumbl1">'Forma 3'!$C$27</definedName>
    <definedName name="VAS072_D_Pajamosuzkitub1" localSheetId="2">'Forma 3'!$C$28</definedName>
    <definedName name="VAS072_D_Pajamosuzkitub1">'Forma 3'!$C$28</definedName>
    <definedName name="VAS072_D_Pajamosuzpadid1" localSheetId="2">'Forma 3'!$C$22</definedName>
    <definedName name="VAS072_D_Pajamosuzpadid1">'Forma 3'!$C$22</definedName>
    <definedName name="VAS072_D_Pajamosuzpavir2" localSheetId="2">'Forma 3'!$C$32</definedName>
    <definedName name="VAS072_D_Pajamosuzpavir2">'Forma 3'!$C$32</definedName>
    <definedName name="VAS072_D_Pajamosuzpavir3" localSheetId="2">'Forma 3'!$C$18</definedName>
    <definedName name="VAS072_D_Pajamosuzpavir3">'Forma 3'!$C$18</definedName>
    <definedName name="VAS072_D_Pajamosuzpavir4" localSheetId="2">'Forma 3'!$C$23</definedName>
    <definedName name="VAS072_D_Pajamosuzpavir4">'Forma 3'!$C$23</definedName>
    <definedName name="VAS072_D_Pajamosuzpavir5" localSheetId="2">'Forma 3'!$C$29</definedName>
    <definedName name="VAS072_D_Pajamosuzpavir5">'Forma 3'!$C$29</definedName>
    <definedName name="VAS072_D_Paramalabdarav1" localSheetId="2">'Forma 3'!$C$58</definedName>
    <definedName name="VAS072_D_Paramalabdarav1">'Forma 3'!$C$58</definedName>
    <definedName name="VAS072_D_Paskirstomosio1" localSheetId="2">'Forma 3'!$C$44</definedName>
    <definedName name="VAS072_D_Paskirstomosio1">'Forma 3'!$C$44</definedName>
    <definedName name="VAS072_D_Patirtospaluka1" localSheetId="2">'Forma 3'!$C$61</definedName>
    <definedName name="VAS072_D_Patirtospaluka1">'Forma 3'!$C$61</definedName>
    <definedName name="VAS072_D_Pavirsiniunuot1" localSheetId="2">'Forma 3'!$C$31</definedName>
    <definedName name="VAS072_D_Pavirsiniunuot1">'Forma 3'!$C$31</definedName>
    <definedName name="VAS072_D_Pavirsiniunuot2" localSheetId="2">'Forma 3'!$C$51</definedName>
    <definedName name="VAS072_D_Pavirsiniunuot2">'Forma 3'!$C$51</definedName>
    <definedName name="VAS072_D_Pavirsiniunuot3" localSheetId="2">'Forma 3'!$C$85</definedName>
    <definedName name="VAS072_D_Pavirsiniunuot3">'Forma 3'!$C$85</definedName>
    <definedName name="VAS072_D_Pavirsiniunuot4" localSheetId="2">'Forma 3'!$C$99</definedName>
    <definedName name="VAS072_D_Pavirsiniunuot4">'Forma 3'!$C$99</definedName>
    <definedName name="VAS072_D_Pelnasnuostoli1" localSheetId="2">'Forma 3'!$C$78</definedName>
    <definedName name="VAS072_D_Pelnasnuostoli1">'Forma 3'!$C$78</definedName>
    <definedName name="VAS072_D_Pelnomokestis1" localSheetId="2">'Forma 3'!$C$91</definedName>
    <definedName name="VAS072_D_Pelnomokestis1">'Forma 3'!$C$91</definedName>
    <definedName name="VAS072_D_Praeituataskai1" localSheetId="2">'Forma 3'!$C$77</definedName>
    <definedName name="VAS072_D_Praeituataskai1">'Forma 3'!$C$77</definedName>
    <definedName name="VAS072_D_Reprezentacijo1" localSheetId="2">'Forma 3'!$C$63</definedName>
    <definedName name="VAS072_D_Reprezentacijo1">'Forma 3'!$C$63</definedName>
    <definedName name="VAS072_D_Sanaudossusiju1" localSheetId="2">'Forma 3'!$C$72</definedName>
    <definedName name="VAS072_D_Sanaudossusiju1">'Forma 3'!$C$72</definedName>
    <definedName name="VAS072_D_Tantjemuismoko1" localSheetId="2">'Forma 3'!$C$59</definedName>
    <definedName name="VAS072_D_Tantjemuismoko1">'Forma 3'!$C$59</definedName>
    <definedName name="VAS072_F_Apskaitosveikl1AtaskaitinisLaikotarpis" localSheetId="2">'Forma 3'!$D$87</definedName>
    <definedName name="VAS072_F_Apskaitosveikl1AtaskaitinisLaikotarpis">'Forma 3'!$D$87</definedName>
    <definedName name="VAS072_F_Apskaitosveikl2AtaskaitinisLaikotarpis" localSheetId="2">'Forma 3'!$D$53</definedName>
    <definedName name="VAS072_F_Apskaitosveikl2AtaskaitinisLaikotarpis">'Forma 3'!$D$53</definedName>
    <definedName name="VAS072_F_Apskaitosveikl3AtaskaitinisLaikotarpis" localSheetId="2">'Forma 3'!$D$36</definedName>
    <definedName name="VAS072_F_Apskaitosveikl3AtaskaitinisLaikotarpis">'Forma 3'!$D$36</definedName>
    <definedName name="VAS072_F_Beviltiskossko1AtaskaitinisLaikotarpis" localSheetId="2">'Forma 3'!$D$57</definedName>
    <definedName name="VAS072_F_Beviltiskossko1AtaskaitinisLaikotarpis">'Forma 3'!$D$57</definedName>
    <definedName name="VAS072_F_Elektrosenergi1AtaskaitinisLaikotarpis" localSheetId="2">'Forma 3'!$D$25</definedName>
    <definedName name="VAS072_F_Elektrosenergi1AtaskaitinisLaikotarpis">'Forma 3'!$D$25</definedName>
    <definedName name="VAS072_F_Elektrosenergi2AtaskaitinisLaikotarpis" localSheetId="2">'Forma 3'!$D$43</definedName>
    <definedName name="VAS072_F_Elektrosenergi2AtaskaitinisLaikotarpis">'Forma 3'!$D$43</definedName>
    <definedName name="VAS072_F_Garantiniamtie1AtaskaitinisLaikotarpis" localSheetId="2">'Forma 3'!$D$37</definedName>
    <definedName name="VAS072_F_Garantiniamtie1AtaskaitinisLaikotarpis">'Forma 3'!$D$37</definedName>
    <definedName name="VAS072_F_Geriamojovande10AtaskaitinisLaikotarpis" localSheetId="2">'Forma 3'!$D$94</definedName>
    <definedName name="VAS072_F_Geriamojovande10AtaskaitinisLaikotarpis">'Forma 3'!$D$94</definedName>
    <definedName name="VAS072_F_Geriamojovande1AtaskaitinisLaikotarpis" localSheetId="2">'Forma 3'!$D$11</definedName>
    <definedName name="VAS072_F_Geriamojovande1AtaskaitinisLaikotarpis">'Forma 3'!$D$11</definedName>
    <definedName name="VAS072_F_Geriamojovande2AtaskaitinisLaikotarpis" localSheetId="2">'Forma 3'!$D$12</definedName>
    <definedName name="VAS072_F_Geriamojovande2AtaskaitinisLaikotarpis">'Forma 3'!$D$12</definedName>
    <definedName name="VAS072_F_Geriamojovande3AtaskaitinisLaikotarpis" localSheetId="2">'Forma 3'!$D$13</definedName>
    <definedName name="VAS072_F_Geriamojovande3AtaskaitinisLaikotarpis">'Forma 3'!$D$13</definedName>
    <definedName name="VAS072_F_Geriamojovande5AtaskaitinisLaikotarpis" localSheetId="2">'Forma 3'!$D$45</definedName>
    <definedName name="VAS072_F_Geriamojovande5AtaskaitinisLaikotarpis">'Forma 3'!$D$45</definedName>
    <definedName name="VAS072_F_Geriamojovande6AtaskaitinisLaikotarpis" localSheetId="2">'Forma 3'!$D$46</definedName>
    <definedName name="VAS072_F_Geriamojovande6AtaskaitinisLaikotarpis">'Forma 3'!$D$46</definedName>
    <definedName name="VAS072_F_Geriamojovande7AtaskaitinisLaikotarpis" localSheetId="2">'Forma 3'!$D$79</definedName>
    <definedName name="VAS072_F_Geriamojovande7AtaskaitinisLaikotarpis">'Forma 3'!$D$79</definedName>
    <definedName name="VAS072_F_Geriamojovande8AtaskaitinisLaikotarpis" localSheetId="2">'Forma 3'!$D$80</definedName>
    <definedName name="VAS072_F_Geriamojovande8AtaskaitinisLaikotarpis">'Forma 3'!$D$80</definedName>
    <definedName name="VAS072_F_Geriamojovande9AtaskaitinisLaikotarpis" localSheetId="2">'Forma 3'!$D$93</definedName>
    <definedName name="VAS072_F_Geriamojovande9AtaskaitinisLaikotarpis">'Forma 3'!$D$93</definedName>
    <definedName name="VAS072_F_Grynasispelnas1AtaskaitinisLaikotarpis" localSheetId="2">'Forma 3'!$D$92</definedName>
    <definedName name="VAS072_F_Grynasispelnas1AtaskaitinisLaikotarpis">'Forma 3'!$D$92</definedName>
    <definedName name="VAS072_F_Gvtntilgalaiki1AtaskaitinisLaikotarpis" localSheetId="2">'Forma 3'!$D$14</definedName>
    <definedName name="VAS072_F_Gvtntilgalaiki1AtaskaitinisLaikotarpis">'Forma 3'!$D$14</definedName>
    <definedName name="VAS072_F_Gvtntilgalaiki2AtaskaitinisLaikotarpis" localSheetId="2">'Forma 3'!$D$19</definedName>
    <definedName name="VAS072_F_Gvtntilgalaiki2AtaskaitinisLaikotarpis">'Forma 3'!$D$19</definedName>
    <definedName name="VAS072_F_Gvtntilgalaiki3AtaskaitinisLaikotarpis" localSheetId="2">'Forma 3'!$D$24</definedName>
    <definedName name="VAS072_F_Gvtntilgalaiki3AtaskaitinisLaikotarpis">'Forma 3'!$D$24</definedName>
    <definedName name="VAS072_F_Gvtntilgalaiki4AtaskaitinisLaikotarpis" localSheetId="2">'Forma 3'!$D$30</definedName>
    <definedName name="VAS072_F_Gvtntilgalaiki4AtaskaitinisLaikotarpis">'Forma 3'!$D$30</definedName>
    <definedName name="VAS072_F_Gvtntilgalaiki5AtaskaitinisLaikotarpis" localSheetId="2">'Forma 3'!$D$33</definedName>
    <definedName name="VAS072_F_Gvtntilgalaiki5AtaskaitinisLaikotarpis">'Forma 3'!$D$33</definedName>
    <definedName name="VAS072_F_Gvtntilgalaiki7AtaskaitinisLaikotarpis" localSheetId="2">'Forma 3'!$D$39</definedName>
    <definedName name="VAS072_F_Gvtntilgalaiki7AtaskaitinisLaikotarpis">'Forma 3'!$D$39</definedName>
    <definedName name="VAS072_F_Gvtntilgalaiki8AtaskaitinisLaikotarpis" localSheetId="2">'Forma 3'!$D$42</definedName>
    <definedName name="VAS072_F_Gvtntilgalaiki8AtaskaitinisLaikotarpis">'Forma 3'!$D$42</definedName>
    <definedName name="VAS072_F_Ismokosivairio1AtaskaitinisLaikotarpis" localSheetId="2">'Forma 3'!$D$70</definedName>
    <definedName name="VAS072_F_Ismokosivairio1AtaskaitinisLaikotarpis">'Forma 3'!$D$70</definedName>
    <definedName name="VAS072_F_Kitosreguliuoj1AtaskaitinisLaikotarpis" localSheetId="2">'Forma 3'!$D$35</definedName>
    <definedName name="VAS072_F_Kitosreguliuoj1AtaskaitinisLaikotarpis">'Forma 3'!$D$35</definedName>
    <definedName name="VAS072_F_Kitosreguliuoj2AtaskaitinisLaikotarpis" localSheetId="2">'Forma 3'!$D$38</definedName>
    <definedName name="VAS072_F_Kitosreguliuoj2AtaskaitinisLaikotarpis">'Forma 3'!$D$38</definedName>
    <definedName name="VAS072_F_Kitosreguliuoj3AtaskaitinisLaikotarpis" localSheetId="2">'Forma 3'!$D$54</definedName>
    <definedName name="VAS072_F_Kitosreguliuoj3AtaskaitinisLaikotarpis">'Forma 3'!$D$54</definedName>
    <definedName name="VAS072_F_Kitosreguliuoj4AtaskaitinisLaikotarpis" localSheetId="2">'Forma 3'!$D$76</definedName>
    <definedName name="VAS072_F_Kitosreguliuoj4AtaskaitinisLaikotarpis">'Forma 3'!$D$76</definedName>
    <definedName name="VAS072_F_Kitosreguliuoj5AtaskaitinisLaikotarpis" localSheetId="2">'Forma 3'!$D$88</definedName>
    <definedName name="VAS072_F_Kitosreguliuoj5AtaskaitinisLaikotarpis">'Forma 3'!$D$88</definedName>
    <definedName name="VAS072_F_Kituveiklupaja1AtaskaitinisLaikotarpis" localSheetId="2">'Forma 3'!$D$34</definedName>
    <definedName name="VAS072_F_Kituveiklupaja1AtaskaitinisLaikotarpis">'Forma 3'!$D$34</definedName>
    <definedName name="VAS072_F_Kituveiklupeln1AtaskaitinisLaikotarpis" localSheetId="2">'Forma 3'!$D$86</definedName>
    <definedName name="VAS072_F_Kituveiklupeln1AtaskaitinisLaikotarpis">'Forma 3'!$D$86</definedName>
    <definedName name="VAS072_F_Kituveiklusana1AtaskaitinisLaikotarpis" localSheetId="2">'Forma 3'!$D$52</definedName>
    <definedName name="VAS072_F_Kituveiklusana1AtaskaitinisLaikotarpis">'Forma 3'!$D$52</definedName>
    <definedName name="VAS072_F_Komandiruociup1AtaskaitinisLaikotarpis" localSheetId="2">'Forma 3'!$D$62</definedName>
    <definedName name="VAS072_F_Komandiruociup1AtaskaitinisLaikotarpis">'Forma 3'!$D$62</definedName>
    <definedName name="VAS072_F_Mokymudalyvium1AtaskaitinisLaikotarpis" localSheetId="2">'Forma 3'!$D$71</definedName>
    <definedName name="VAS072_F_Mokymudalyvium1AtaskaitinisLaikotarpis">'Forma 3'!$D$71</definedName>
    <definedName name="VAS072_F_Narystesstojam1AtaskaitinisLaikotarpis" localSheetId="2">'Forma 3'!$D$60</definedName>
    <definedName name="VAS072_F_Narystesstojam1AtaskaitinisLaikotarpis">'Forma 3'!$D$60</definedName>
    <definedName name="VAS072_F_Nebaigtosstaty1AtaskaitinisLaikotarpis" localSheetId="2">'Forma 3'!$D$65</definedName>
    <definedName name="VAS072_F_Nebaigtosstaty1AtaskaitinisLaikotarpis">'Forma 3'!$D$65</definedName>
    <definedName name="VAS072_F_Nenaudojamolik1AtaskaitinisLaikotarpis" localSheetId="2">'Forma 3'!$D$64</definedName>
    <definedName name="VAS072_F_Nenaudojamolik1AtaskaitinisLaikotarpis">'Forma 3'!$D$64</definedName>
    <definedName name="VAS072_F_Nepaskirstomos1AtaskaitinisLaikotarpis" localSheetId="2">'Forma 3'!$D$56</definedName>
    <definedName name="VAS072_F_Nepaskirstomos1AtaskaitinisLaikotarpis">'Forma 3'!$D$56</definedName>
    <definedName name="VAS072_F_Nereguliuojamo1AtaskaitinisLaikotarpis" localSheetId="2">'Forma 3'!$D$40</definedName>
    <definedName name="VAS072_F_Nereguliuojamo1AtaskaitinisLaikotarpis">'Forma 3'!$D$40</definedName>
    <definedName name="VAS072_F_Nereguliuojamo2AtaskaitinisLaikotarpis" localSheetId="2">'Forma 3'!$D$41</definedName>
    <definedName name="VAS072_F_Nereguliuojamo2AtaskaitinisLaikotarpis">'Forma 3'!$D$41</definedName>
    <definedName name="VAS072_F_Nereguliuojamo3AtaskaitinisLaikotarpis" localSheetId="2">'Forma 3'!$D$55</definedName>
    <definedName name="VAS072_F_Nereguliuojamo3AtaskaitinisLaikotarpis">'Forma 3'!$D$55</definedName>
    <definedName name="VAS072_F_Nereguliuojamo4AtaskaitinisLaikotarpis" localSheetId="2">'Forma 3'!$D$89</definedName>
    <definedName name="VAS072_F_Nereguliuojamo4AtaskaitinisLaikotarpis">'Forma 3'!$D$89</definedName>
    <definedName name="VAS072_F_Nuotekudumblot1AtaskaitinisLaikotarpis" localSheetId="2">'Forma 3'!$D$26</definedName>
    <definedName name="VAS072_F_Nuotekudumblot1AtaskaitinisLaikotarpis">'Forma 3'!$D$26</definedName>
    <definedName name="VAS072_F_Nuotekudumblot2AtaskaitinisLaikotarpis" localSheetId="2">'Forma 3'!$D$50</definedName>
    <definedName name="VAS072_F_Nuotekudumblot2AtaskaitinisLaikotarpis">'Forma 3'!$D$50</definedName>
    <definedName name="VAS072_F_Nuotekudumblot3AtaskaitinisLaikotarpis" localSheetId="2">'Forma 3'!$D$84</definedName>
    <definedName name="VAS072_F_Nuotekudumblot3AtaskaitinisLaikotarpis">'Forma 3'!$D$84</definedName>
    <definedName name="VAS072_F_Nuotekudumblot4AtaskaitinisLaikotarpis" localSheetId="2">'Forma 3'!$D$98</definedName>
    <definedName name="VAS072_F_Nuotekudumblot4AtaskaitinisLaikotarpis">'Forma 3'!$D$98</definedName>
    <definedName name="VAS072_F_Nuotekusurinki1AtaskaitinisLaikotarpis" localSheetId="2">'Forma 3'!$D$16</definedName>
    <definedName name="VAS072_F_Nuotekusurinki1AtaskaitinisLaikotarpis">'Forma 3'!$D$16</definedName>
    <definedName name="VAS072_F_Nuotekusurinki2AtaskaitinisLaikotarpis" localSheetId="2">'Forma 3'!$D$48</definedName>
    <definedName name="VAS072_F_Nuotekusurinki2AtaskaitinisLaikotarpis">'Forma 3'!$D$48</definedName>
    <definedName name="VAS072_F_Nuotekusurinki3AtaskaitinisLaikotarpis" localSheetId="2">'Forma 3'!$D$82</definedName>
    <definedName name="VAS072_F_Nuotekusurinki3AtaskaitinisLaikotarpis">'Forma 3'!$D$82</definedName>
    <definedName name="VAS072_F_Nuotekusurinki4AtaskaitinisLaikotarpis" localSheetId="2">'Forma 3'!$D$96</definedName>
    <definedName name="VAS072_F_Nuotekusurinki4AtaskaitinisLaikotarpis">'Forma 3'!$D$96</definedName>
    <definedName name="VAS072_F_Nuotekutvarkym1AtaskaitinisLaikotarpis" localSheetId="2">'Forma 3'!$D$15</definedName>
    <definedName name="VAS072_F_Nuotekutvarkym1AtaskaitinisLaikotarpis">'Forma 3'!$D$15</definedName>
    <definedName name="VAS072_F_Nuotekutvarkym2AtaskaitinisLaikotarpis" localSheetId="2">'Forma 3'!$D$47</definedName>
    <definedName name="VAS072_F_Nuotekutvarkym2AtaskaitinisLaikotarpis">'Forma 3'!$D$47</definedName>
    <definedName name="VAS072_F_Nuotekutvarkym3AtaskaitinisLaikotarpis" localSheetId="2">'Forma 3'!$D$81</definedName>
    <definedName name="VAS072_F_Nuotekutvarkym3AtaskaitinisLaikotarpis">'Forma 3'!$D$81</definedName>
    <definedName name="VAS072_F_Nuotekutvarkym4AtaskaitinisLaikotarpis" localSheetId="2">'Forma 3'!$D$95</definedName>
    <definedName name="VAS072_F_Nuotekutvarkym4AtaskaitinisLaikotarpis">'Forma 3'!$D$95</definedName>
    <definedName name="VAS072_F_Nuotekuvalymop1AtaskaitinisLaikotarpis" localSheetId="2">'Forma 3'!$D$20</definedName>
    <definedName name="VAS072_F_Nuotekuvalymop1AtaskaitinisLaikotarpis">'Forma 3'!$D$20</definedName>
    <definedName name="VAS072_F_Nuotekuvalymop2AtaskaitinisLaikotarpis" localSheetId="2">'Forma 3'!$D$83</definedName>
    <definedName name="VAS072_F_Nuotekuvalymop2AtaskaitinisLaikotarpis">'Forma 3'!$D$83</definedName>
    <definedName name="VAS072_F_Nuotekuvalymop3AtaskaitinisLaikotarpis" localSheetId="2">'Forma 3'!$D$97</definedName>
    <definedName name="VAS072_F_Nuotekuvalymop3AtaskaitinisLaikotarpis">'Forma 3'!$D$97</definedName>
    <definedName name="VAS072_F_Nuotekuvalymos1AtaskaitinisLaikotarpis" localSheetId="2">'Forma 3'!$D$49</definedName>
    <definedName name="VAS072_F_Nuotekuvalymos1AtaskaitinisLaikotarpis">'Forma 3'!$D$49</definedName>
    <definedName name="VAS072_F_Nurasytoisanau1AtaskaitinisLaikotarpis" localSheetId="2">'Forma 3'!$D$75</definedName>
    <definedName name="VAS072_F_Nurasytoisanau1AtaskaitinisLaikotarpis">'Forma 3'!$D$75</definedName>
    <definedName name="VAS072_F_Nusidevejimoam1AtaskaitinisLaikotarpis" localSheetId="2">'Forma 3'!$D$66</definedName>
    <definedName name="VAS072_F_Nusidevejimoam1AtaskaitinisLaikotarpis">'Forma 3'!$D$66</definedName>
    <definedName name="VAS072_F_Nusidevejimoam2AtaskaitinisLaikotarpis" localSheetId="2">'Forma 3'!$D$67</definedName>
    <definedName name="VAS072_F_Nusidevejimoam2AtaskaitinisLaikotarpis">'Forma 3'!$D$67</definedName>
    <definedName name="VAS072_F_Nusidevejimoam3AtaskaitinisLaikotarpis" localSheetId="2">'Forma 3'!$D$68</definedName>
    <definedName name="VAS072_F_Nusidevejimoam3AtaskaitinisLaikotarpis">'Forma 3'!$D$68</definedName>
    <definedName name="VAS072_F_Nusidevejimoam4AtaskaitinisLaikotarpis" localSheetId="2">'Forma 3'!$D$69</definedName>
    <definedName name="VAS072_F_Nusidevejimoam4AtaskaitinisLaikotarpis">'Forma 3'!$D$69</definedName>
    <definedName name="VAS072_F_Nusidevejimoam5AtaskaitinisLaikotarpis" localSheetId="2">'Forma 3'!$D$73</definedName>
    <definedName name="VAS072_F_Nusidevejimoam5AtaskaitinisLaikotarpis">'Forma 3'!$D$73</definedName>
    <definedName name="VAS072_F_Nusidevejimoam6AtaskaitinisLaikotarpis" localSheetId="2">'Forma 3'!$D$74</definedName>
    <definedName name="VAS072_F_Nusidevejimoam6AtaskaitinisLaikotarpis">'Forma 3'!$D$74</definedName>
    <definedName name="VAS072_F_Pagautenetekim1AtaskaitinisLaikotarpis" localSheetId="2">'Forma 3'!$D$90</definedName>
    <definedName name="VAS072_F_Pagautenetekim1AtaskaitinisLaikotarpis">'Forma 3'!$D$90</definedName>
    <definedName name="VAS072_F_Pajamos1AtaskaitinisLaikotarpis" localSheetId="2">'Forma 3'!$D$10</definedName>
    <definedName name="VAS072_F_Pajamos1AtaskaitinisLaikotarpis">'Forma 3'!$D$10</definedName>
    <definedName name="VAS072_F_Pajamosuzbuiti1AtaskaitinisLaikotarpis" localSheetId="2">'Forma 3'!$D$17</definedName>
    <definedName name="VAS072_F_Pajamosuzbuiti1AtaskaitinisLaikotarpis">'Forma 3'!$D$17</definedName>
    <definedName name="VAS072_F_Pajamosuzbuiti2AtaskaitinisLaikotarpis" localSheetId="2">'Forma 3'!$D$21</definedName>
    <definedName name="VAS072_F_Pajamosuzbuiti2AtaskaitinisLaikotarpis">'Forma 3'!$D$21</definedName>
    <definedName name="VAS072_F_Pajamosuzdumbl1AtaskaitinisLaikotarpis" localSheetId="2">'Forma 3'!$D$27</definedName>
    <definedName name="VAS072_F_Pajamosuzdumbl1AtaskaitinisLaikotarpis">'Forma 3'!$D$27</definedName>
    <definedName name="VAS072_F_Pajamosuzkitub1AtaskaitinisLaikotarpis" localSheetId="2">'Forma 3'!$D$28</definedName>
    <definedName name="VAS072_F_Pajamosuzkitub1AtaskaitinisLaikotarpis">'Forma 3'!$D$28</definedName>
    <definedName name="VAS072_F_Pajamosuzpadid1AtaskaitinisLaikotarpis" localSheetId="2">'Forma 3'!$D$22</definedName>
    <definedName name="VAS072_F_Pajamosuzpadid1AtaskaitinisLaikotarpis">'Forma 3'!$D$22</definedName>
    <definedName name="VAS072_F_Pajamosuzpavir2AtaskaitinisLaikotarpis" localSheetId="2">'Forma 3'!$D$32</definedName>
    <definedName name="VAS072_F_Pajamosuzpavir2AtaskaitinisLaikotarpis">'Forma 3'!$D$32</definedName>
    <definedName name="VAS072_F_Pajamosuzpavir3AtaskaitinisLaikotarpis" localSheetId="2">'Forma 3'!$D$18</definedName>
    <definedName name="VAS072_F_Pajamosuzpavir3AtaskaitinisLaikotarpis">'Forma 3'!$D$18</definedName>
    <definedName name="VAS072_F_Pajamosuzpavir4AtaskaitinisLaikotarpis" localSheetId="2">'Forma 3'!$D$23</definedName>
    <definedName name="VAS072_F_Pajamosuzpavir4AtaskaitinisLaikotarpis">'Forma 3'!$D$23</definedName>
    <definedName name="VAS072_F_Pajamosuzpavir5AtaskaitinisLaikotarpis" localSheetId="2">'Forma 3'!$D$29</definedName>
    <definedName name="VAS072_F_Pajamosuzpavir5AtaskaitinisLaikotarpis">'Forma 3'!$D$29</definedName>
    <definedName name="VAS072_F_Paramalabdarav1AtaskaitinisLaikotarpis" localSheetId="2">'Forma 3'!$D$58</definedName>
    <definedName name="VAS072_F_Paramalabdarav1AtaskaitinisLaikotarpis">'Forma 3'!$D$58</definedName>
    <definedName name="VAS072_F_Paskirstomosio1AtaskaitinisLaikotarpis" localSheetId="2">'Forma 3'!$D$44</definedName>
    <definedName name="VAS072_F_Paskirstomosio1AtaskaitinisLaikotarpis">'Forma 3'!$D$44</definedName>
    <definedName name="VAS072_F_Patirtospaluka1AtaskaitinisLaikotarpis" localSheetId="2">'Forma 3'!$D$61</definedName>
    <definedName name="VAS072_F_Patirtospaluka1AtaskaitinisLaikotarpis">'Forma 3'!$D$61</definedName>
    <definedName name="VAS072_F_Pavirsiniunuot1AtaskaitinisLaikotarpis" localSheetId="2">'Forma 3'!$D$31</definedName>
    <definedName name="VAS072_F_Pavirsiniunuot1AtaskaitinisLaikotarpis">'Forma 3'!$D$31</definedName>
    <definedName name="VAS072_F_Pavirsiniunuot2AtaskaitinisLaikotarpis" localSheetId="2">'Forma 3'!$D$51</definedName>
    <definedName name="VAS072_F_Pavirsiniunuot2AtaskaitinisLaikotarpis">'Forma 3'!$D$51</definedName>
    <definedName name="VAS072_F_Pavirsiniunuot3AtaskaitinisLaikotarpis" localSheetId="2">'Forma 3'!$D$85</definedName>
    <definedName name="VAS072_F_Pavirsiniunuot3AtaskaitinisLaikotarpis">'Forma 3'!$D$85</definedName>
    <definedName name="VAS072_F_Pavirsiniunuot4AtaskaitinisLaikotarpis" localSheetId="2">'Forma 3'!$D$99</definedName>
    <definedName name="VAS072_F_Pavirsiniunuot4AtaskaitinisLaikotarpis">'Forma 3'!$D$99</definedName>
    <definedName name="VAS072_F_Pelnasnuostoli1AtaskaitinisLaikotarpis" localSheetId="2">'Forma 3'!$D$78</definedName>
    <definedName name="VAS072_F_Pelnasnuostoli1AtaskaitinisLaikotarpis">'Forma 3'!$D$78</definedName>
    <definedName name="VAS072_F_Pelnomokestis1AtaskaitinisLaikotarpis" localSheetId="2">'Forma 3'!$D$91</definedName>
    <definedName name="VAS072_F_Pelnomokestis1AtaskaitinisLaikotarpis">'Forma 3'!$D$91</definedName>
    <definedName name="VAS072_F_Praeituataskai1AtaskaitinisLaikotarpis" localSheetId="2">'Forma 3'!$D$77</definedName>
    <definedName name="VAS072_F_Praeituataskai1AtaskaitinisLaikotarpis">'Forma 3'!$D$77</definedName>
    <definedName name="VAS072_F_Reprezentacijo1AtaskaitinisLaikotarpis" localSheetId="2">'Forma 3'!$D$63</definedName>
    <definedName name="VAS072_F_Reprezentacijo1AtaskaitinisLaikotarpis">'Forma 3'!$D$63</definedName>
    <definedName name="VAS072_F_Sanaudossusiju1AtaskaitinisLaikotarpis" localSheetId="2">'Forma 3'!$D$72</definedName>
    <definedName name="VAS072_F_Sanaudossusiju1AtaskaitinisLaikotarpis">'Forma 3'!$D$72</definedName>
    <definedName name="VAS072_F_Tantjemuismoko1AtaskaitinisLaikotarpis" localSheetId="2">'Forma 3'!$D$59</definedName>
    <definedName name="VAS072_F_Tantjemuismoko1AtaskaitinisLaikotarpis">'Forma 3'!$D$59</definedName>
    <definedName name="VAS073_D_1IS" localSheetId="3">'Forma 4'!$D$9</definedName>
    <definedName name="VAS073_D_1IS">'Forma 4'!$D$9</definedName>
    <definedName name="VAS073_D_31GeriamojoVandens" localSheetId="3">'Forma 4'!$F$9</definedName>
    <definedName name="VAS073_D_31GeriamojoVandens">'Forma 4'!$F$9</definedName>
    <definedName name="VAS073_D_32GeriamojoVandens" localSheetId="3">'Forma 4'!$G$9</definedName>
    <definedName name="VAS073_D_32GeriamojoVandens">'Forma 4'!$G$9</definedName>
    <definedName name="VAS073_D_33GeriamojoVandens" localSheetId="3">'Forma 4'!$H$9</definedName>
    <definedName name="VAS073_D_33GeriamojoVandens">'Forma 4'!$H$9</definedName>
    <definedName name="VAS073_D_3IsViso" localSheetId="3">'Forma 4'!$E$9</definedName>
    <definedName name="VAS073_D_3IsViso">'Forma 4'!$E$9</definedName>
    <definedName name="VAS073_D_41NuotekuSurinkimas" localSheetId="3">'Forma 4'!$J$9</definedName>
    <definedName name="VAS073_D_41NuotekuSurinkimas">'Forma 4'!$J$9</definedName>
    <definedName name="VAS073_D_42NuotekuValymas" localSheetId="3">'Forma 4'!$K$9</definedName>
    <definedName name="VAS073_D_42NuotekuValymas">'Forma 4'!$K$9</definedName>
    <definedName name="VAS073_D_43NuotekuDumblo" localSheetId="3">'Forma 4'!$L$9</definedName>
    <definedName name="VAS073_D_43NuotekuDumblo">'Forma 4'!$L$9</definedName>
    <definedName name="VAS073_D_4IsViso" localSheetId="3">'Forma 4'!$I$9</definedName>
    <definedName name="VAS073_D_4IsViso">'Forma 4'!$I$9</definedName>
    <definedName name="VAS073_D_5PavirsiniuNuoteku" localSheetId="3">'Forma 4'!$M$9</definedName>
    <definedName name="VAS073_D_5PavirsiniuNuoteku">'Forma 4'!$M$9</definedName>
    <definedName name="VAS073_D_6KitosReguliuojamosios" localSheetId="3">'Forma 4'!$N$9</definedName>
    <definedName name="VAS073_D_6KitosReguliuojamosios">'Forma 4'!$N$9</definedName>
    <definedName name="VAS073_D_7KitosVeiklos" localSheetId="3">'Forma 4'!$Q$9</definedName>
    <definedName name="VAS073_D_7KitosVeiklos">'Forma 4'!$Q$9</definedName>
    <definedName name="VAS073_D_Administracine1" localSheetId="3">'Forma 4'!$C$68</definedName>
    <definedName name="VAS073_D_Administracine1">'Forma 4'!$C$68</definedName>
    <definedName name="VAS073_D_Administracine2" localSheetId="3">'Forma 4'!$C$121</definedName>
    <definedName name="VAS073_D_Administracine2">'Forma 4'!$C$121</definedName>
    <definedName name="VAS073_D_Administracine3" localSheetId="3">'Forma 4'!$C$218</definedName>
    <definedName name="VAS073_D_Administracine3">'Forma 4'!$C$218</definedName>
    <definedName name="VAS073_D_Apskaitosiraud1" localSheetId="3">'Forma 4'!$C$78</definedName>
    <definedName name="VAS073_D_Apskaitosiraud1">'Forma 4'!$C$78</definedName>
    <definedName name="VAS073_D_Apskaitosiraud2" localSheetId="3">'Forma 4'!$C$131</definedName>
    <definedName name="VAS073_D_Apskaitosiraud2">'Forma 4'!$C$131</definedName>
    <definedName name="VAS073_D_Apskaitosiraud3" localSheetId="3">'Forma 4'!$C$183</definedName>
    <definedName name="VAS073_D_Apskaitosiraud3">'Forma 4'!$C$183</definedName>
    <definedName name="VAS073_D_Apskaitosiraud4" localSheetId="3">'Forma 4'!$C$228</definedName>
    <definedName name="VAS073_D_Apskaitosiraud4">'Forma 4'!$C$228</definedName>
    <definedName name="VAS073_D_Apskaitosveikla1" localSheetId="3">'Forma 4'!$O$9</definedName>
    <definedName name="VAS073_D_Apskaitosveikla1">'Forma 4'!$O$9</definedName>
    <definedName name="VAS073_D_Avarijusalinim1" localSheetId="3">'Forma 4'!$C$18</definedName>
    <definedName name="VAS073_D_Avarijusalinim1">'Forma 4'!$C$18</definedName>
    <definedName name="VAS073_D_Avarijusalinim2" localSheetId="3">'Forma 4'!$C$49</definedName>
    <definedName name="VAS073_D_Avarijusalinim2">'Forma 4'!$C$49</definedName>
    <definedName name="VAS073_D_Avarijusalinim3" localSheetId="3">'Forma 4'!$C$105</definedName>
    <definedName name="VAS073_D_Avarijusalinim3">'Forma 4'!$C$105</definedName>
    <definedName name="VAS073_D_Avarijusalinim4" localSheetId="3">'Forma 4'!$C$157</definedName>
    <definedName name="VAS073_D_Avarijusalinim4">'Forma 4'!$C$157</definedName>
    <definedName name="VAS073_D_Avarijusalinim5" localSheetId="3">'Forma 4'!$C$202</definedName>
    <definedName name="VAS073_D_Avarijusalinim5">'Forma 4'!$C$202</definedName>
    <definedName name="VAS073_D_Bankopaslauguk1" localSheetId="3">'Forma 4'!$C$66</definedName>
    <definedName name="VAS073_D_Bankopaslauguk1">'Forma 4'!$C$66</definedName>
    <definedName name="VAS073_D_Bankopaslauguk2" localSheetId="3">'Forma 4'!$C$119</definedName>
    <definedName name="VAS073_D_Bankopaslauguk2">'Forma 4'!$C$119</definedName>
    <definedName name="VAS073_D_Bankopaslauguk3" localSheetId="3">'Forma 4'!$C$171</definedName>
    <definedName name="VAS073_D_Bankopaslauguk3">'Forma 4'!$C$171</definedName>
    <definedName name="VAS073_D_Bankopaslauguk4" localSheetId="3">'Forma 4'!$C$216</definedName>
    <definedName name="VAS073_D_Bankopaslauguk4">'Forma 4'!$C$216</definedName>
    <definedName name="VAS073_D_Bendrosiospast1" localSheetId="3">'Forma 4'!$C$27</definedName>
    <definedName name="VAS073_D_Bendrosiospast1">'Forma 4'!$C$27</definedName>
    <definedName name="VAS073_D_Bendrosiossana1" localSheetId="3">'Forma 4'!$C$190</definedName>
    <definedName name="VAS073_D_Bendrosiossana1">'Forma 4'!$C$190</definedName>
    <definedName name="VAS073_D_Bendrujusanaud1" localSheetId="3">'Forma 4'!$C$241</definedName>
    <definedName name="VAS073_D_Bendrujusanaud1">'Forma 4'!$C$241</definedName>
    <definedName name="VAS073_D_Bendrupatalpus1" localSheetId="3">'Forma 4'!$C$192</definedName>
    <definedName name="VAS073_D_Bendrupatalpus1">'Forma 4'!$C$192</definedName>
    <definedName name="VAS073_D_Cpunktui1" localSheetId="3">'Forma 4'!$C$145</definedName>
    <definedName name="VAS073_D_Cpunktui1">'Forma 4'!$C$145</definedName>
    <definedName name="VAS073_D_Cpunktui2" localSheetId="3">'Forma 4'!$C$148</definedName>
    <definedName name="VAS073_D_Cpunktui2">'Forma 4'!$C$148</definedName>
    <definedName name="VAS073_D_Cpunktui3" localSheetId="3">'Forma 4'!$C$151</definedName>
    <definedName name="VAS073_D_Cpunktui3">'Forma 4'!$C$151</definedName>
    <definedName name="VAS073_D_Cpunktui4" localSheetId="3">'Forma 4'!$C$153</definedName>
    <definedName name="VAS073_D_Cpunktui4">'Forma 4'!$C$153</definedName>
    <definedName name="VAS073_D_Cpunktui5" localSheetId="3">'Forma 4'!$C$160</definedName>
    <definedName name="VAS073_D_Cpunktui5">'Forma 4'!$C$160</definedName>
    <definedName name="VAS073_D_Cpunktui6" localSheetId="3">'Forma 4'!$C$166</definedName>
    <definedName name="VAS073_D_Cpunktui6">'Forma 4'!$C$166</definedName>
    <definedName name="VAS073_D_Cpunktui7" localSheetId="3">'Forma 4'!$C$170</definedName>
    <definedName name="VAS073_D_Cpunktui7">'Forma 4'!$C$170</definedName>
    <definedName name="VAS073_D_Cpunktui8" localSheetId="3">'Forma 4'!$C$173</definedName>
    <definedName name="VAS073_D_Cpunktui8">'Forma 4'!$C$173</definedName>
    <definedName name="VAS073_D_Darbdavioimoku1" localSheetId="3">'Forma 4'!$C$54</definedName>
    <definedName name="VAS073_D_Darbdavioimoku1">'Forma 4'!$C$54</definedName>
    <definedName name="VAS073_D_Darbdavioimoku2" localSheetId="3">'Forma 4'!$C$110</definedName>
    <definedName name="VAS073_D_Darbdavioimoku2">'Forma 4'!$C$110</definedName>
    <definedName name="VAS073_D_Darbdavioimoku3" localSheetId="3">'Forma 4'!$C$162</definedName>
    <definedName name="VAS073_D_Darbdavioimoku3">'Forma 4'!$C$162</definedName>
    <definedName name="VAS073_D_Darbdavioimoku4" localSheetId="3">'Forma 4'!$C$207</definedName>
    <definedName name="VAS073_D_Darbdavioimoku4">'Forma 4'!$C$207</definedName>
    <definedName name="VAS073_D_Darbosaugossan1" localSheetId="3">'Forma 4'!$C$55</definedName>
    <definedName name="VAS073_D_Darbosaugossan1">'Forma 4'!$C$55</definedName>
    <definedName name="VAS073_D_Darbosaugossan2" localSheetId="3">'Forma 4'!$C$111</definedName>
    <definedName name="VAS073_D_Darbosaugossan2">'Forma 4'!$C$111</definedName>
    <definedName name="VAS073_D_Darbosaugossan3" localSheetId="3">'Forma 4'!$C$163</definedName>
    <definedName name="VAS073_D_Darbosaugossan3">'Forma 4'!$C$163</definedName>
    <definedName name="VAS073_D_Darbosaugossan4" localSheetId="3">'Forma 4'!$C$208</definedName>
    <definedName name="VAS073_D_Darbosaugossan4">'Forma 4'!$C$208</definedName>
    <definedName name="VAS073_D_Darbouzmokesci1" localSheetId="3">'Forma 4'!$C$21</definedName>
    <definedName name="VAS073_D_Darbouzmokesci1">'Forma 4'!$C$21</definedName>
    <definedName name="VAS073_D_Darbouzmokesci2" localSheetId="3">'Forma 4'!$C$53</definedName>
    <definedName name="VAS073_D_Darbouzmokesci2">'Forma 4'!$C$53</definedName>
    <definedName name="VAS073_D_Darbouzmokesci3" localSheetId="3">'Forma 4'!$C$109</definedName>
    <definedName name="VAS073_D_Darbouzmokesci3">'Forma 4'!$C$109</definedName>
    <definedName name="VAS073_D_Darbouzmokesci4" localSheetId="3">'Forma 4'!$C$161</definedName>
    <definedName name="VAS073_D_Darbouzmokesci4">'Forma 4'!$C$161</definedName>
    <definedName name="VAS073_D_Darbouzmokesci5" localSheetId="3">'Forma 4'!$C$206</definedName>
    <definedName name="VAS073_D_Darbouzmokesci5">'Forma 4'!$C$206</definedName>
    <definedName name="VAS073_D_Draudimosanaud1" localSheetId="3">'Forma 4'!$C$86</definedName>
    <definedName name="VAS073_D_Draudimosanaud1">'Forma 4'!$C$86</definedName>
    <definedName name="VAS073_D_Draudimosanaud2" localSheetId="3">'Forma 4'!$C$139</definedName>
    <definedName name="VAS073_D_Draudimosanaud2">'Forma 4'!$C$139</definedName>
    <definedName name="VAS073_D_Draudimosanaud3" localSheetId="3">'Forma 4'!$C$237</definedName>
    <definedName name="VAS073_D_Draudimosanaud3">'Forma 4'!$C$237</definedName>
    <definedName name="VAS073_D_Dumblotvarkymo1" localSheetId="3">'Forma 4'!$C$33</definedName>
    <definedName name="VAS073_D_Dumblotvarkymo1">'Forma 4'!$C$33</definedName>
    <definedName name="VAS073_D_Einamojoremont1" localSheetId="3">'Forma 4'!$C$16</definedName>
    <definedName name="VAS073_D_Einamojoremont1">'Forma 4'!$C$16</definedName>
    <definedName name="VAS073_D_Einamojoremont2" localSheetId="3">'Forma 4'!$C$45</definedName>
    <definedName name="VAS073_D_Einamojoremont2">'Forma 4'!$C$45</definedName>
    <definedName name="VAS073_D_Einamojoremont3" localSheetId="3">'Forma 4'!$C$101</definedName>
    <definedName name="VAS073_D_Einamojoremont3">'Forma 4'!$C$101</definedName>
    <definedName name="VAS073_D_Einamojoremont4" localSheetId="3">'Forma 4'!$C$198</definedName>
    <definedName name="VAS073_D_Einamojoremont4">'Forma 4'!$C$198</definedName>
    <definedName name="VAS073_D_Elektrosenergi1" localSheetId="3">'Forma 4'!$C$13</definedName>
    <definedName name="VAS073_D_Elektrosenergi1">'Forma 4'!$C$13</definedName>
    <definedName name="VAS073_D_Elektrosenergi2" localSheetId="3">'Forma 4'!$C$14</definedName>
    <definedName name="VAS073_D_Elektrosenergi2">'Forma 4'!$C$14</definedName>
    <definedName name="VAS073_D_Elektrosenergi3" localSheetId="3">'Forma 4'!$C$34</definedName>
    <definedName name="VAS073_D_Elektrosenergi3">'Forma 4'!$C$34</definedName>
    <definedName name="VAS073_D_Elektrosenergi4" localSheetId="3">'Forma 4'!$C$35</definedName>
    <definedName name="VAS073_D_Elektrosenergi4">'Forma 4'!$C$35</definedName>
    <definedName name="VAS073_D_Elektrosenergi5" localSheetId="3">'Forma 4'!$C$93</definedName>
    <definedName name="VAS073_D_Elektrosenergi5">'Forma 4'!$C$93</definedName>
    <definedName name="VAS073_D_Elektrosenergi6" localSheetId="3">'Forma 4'!$C$94</definedName>
    <definedName name="VAS073_D_Elektrosenergi6">'Forma 4'!$C$94</definedName>
    <definedName name="VAS073_D_Elektrosenergi7" localSheetId="3">'Forma 4'!$C$146</definedName>
    <definedName name="VAS073_D_Elektrosenergi7">'Forma 4'!$C$146</definedName>
    <definedName name="VAS073_D_Elektrosenergi8" localSheetId="3">'Forma 4'!$C$191</definedName>
    <definedName name="VAS073_D_Elektrosenergi8">'Forma 4'!$C$191</definedName>
    <definedName name="VAS073_D_Finansinessana1" localSheetId="3">'Forma 4'!$C$65</definedName>
    <definedName name="VAS073_D_Finansinessana1">'Forma 4'!$C$65</definedName>
    <definedName name="VAS073_D_Finansinessana2" localSheetId="3">'Forma 4'!$C$118</definedName>
    <definedName name="VAS073_D_Finansinessana2">'Forma 4'!$C$118</definedName>
    <definedName name="VAS073_D_Finansinessana3" localSheetId="3">'Forma 4'!$C$215</definedName>
    <definedName name="VAS073_D_Finansinessana3">'Forma 4'!$C$215</definedName>
    <definedName name="VAS073_D_Geriamojovande11" localSheetId="3">'Forma 4'!$C$11</definedName>
    <definedName name="VAS073_D_Geriamojovande11">'Forma 4'!$C$11</definedName>
    <definedName name="VAS073_D_Geriamojovande12" localSheetId="3">'Forma 4'!$C$30</definedName>
    <definedName name="VAS073_D_Geriamojovande12">'Forma 4'!$C$30</definedName>
    <definedName name="VAS073_D_Imokosgarantin1" localSheetId="3">'Forma 4'!$C$63</definedName>
    <definedName name="VAS073_D_Imokosgarantin1">'Forma 4'!$C$63</definedName>
    <definedName name="VAS073_D_Imokuadministr1" localSheetId="3">'Forma 4'!$C$80</definedName>
    <definedName name="VAS073_D_Imokuadministr1">'Forma 4'!$C$80</definedName>
    <definedName name="VAS073_D_Imokuadministr2" localSheetId="3">'Forma 4'!$C$133</definedName>
    <definedName name="VAS073_D_Imokuadministr2">'Forma 4'!$C$133</definedName>
    <definedName name="VAS073_D_Imokuadministr3" localSheetId="3">'Forma 4'!$C$185</definedName>
    <definedName name="VAS073_D_Imokuadministr3">'Forma 4'!$C$185</definedName>
    <definedName name="VAS073_D_Imokuadministr4" localSheetId="3">'Forma 4'!$C$230</definedName>
    <definedName name="VAS073_D_Imokuadministr4">'Forma 4'!$C$230</definedName>
    <definedName name="VAS073_D_Kanceliariness1" localSheetId="3">'Forma 4'!$C$74</definedName>
    <definedName name="VAS073_D_Kanceliariness1">'Forma 4'!$C$74</definedName>
    <definedName name="VAS073_D_Kanceliariness2" localSheetId="3">'Forma 4'!$C$127</definedName>
    <definedName name="VAS073_D_Kanceliariness2">'Forma 4'!$C$127</definedName>
    <definedName name="VAS073_D_Kanceliariness3" localSheetId="3">'Forma 4'!$C$179</definedName>
    <definedName name="VAS073_D_Kanceliariness3">'Forma 4'!$C$179</definedName>
    <definedName name="VAS073_D_Kanceliariness4" localSheetId="3">'Forma 4'!$C$224</definedName>
    <definedName name="VAS073_D_Kanceliariness4">'Forma 4'!$C$224</definedName>
    <definedName name="VAS073_D_Kintamosiospas1" localSheetId="3">'Forma 4'!$C$28</definedName>
    <definedName name="VAS073_D_Kintamosiospas1">'Forma 4'!$C$28</definedName>
    <definedName name="VAS073_D_Kitareguliuoja1" localSheetId="3">'Forma 4'!$P$9</definedName>
    <definedName name="VAS073_D_Kitareguliuoja1">'Forma 4'!$P$9</definedName>
    <definedName name="VAS073_D_Kitosadministr1" localSheetId="3">'Forma 4'!$C$82</definedName>
    <definedName name="VAS073_D_Kitosadministr1">'Forma 4'!$C$82</definedName>
    <definedName name="VAS073_D_Kitosadministr2" localSheetId="3">'Forma 4'!$C$135</definedName>
    <definedName name="VAS073_D_Kitosadministr2">'Forma 4'!$C$135</definedName>
    <definedName name="VAS073_D_Kitosadministr3" localSheetId="3">'Forma 4'!$C$187</definedName>
    <definedName name="VAS073_D_Kitosadministr3">'Forma 4'!$C$187</definedName>
    <definedName name="VAS073_D_Kitosadministr4" localSheetId="3">'Forma 4'!$C$233</definedName>
    <definedName name="VAS073_D_Kitosadministr4">'Forma 4'!$C$233</definedName>
    <definedName name="VAS073_D_Kitosfinansine1" localSheetId="3">'Forma 4'!$C$67</definedName>
    <definedName name="VAS073_D_Kitosfinansine1">'Forma 4'!$C$67</definedName>
    <definedName name="VAS073_D_Kitosfinansine2" localSheetId="3">'Forma 4'!$C$120</definedName>
    <definedName name="VAS073_D_Kitosfinansine2">'Forma 4'!$C$120</definedName>
    <definedName name="VAS073_D_Kitosfinansine3" localSheetId="3">'Forma 4'!$C$172</definedName>
    <definedName name="VAS073_D_Kitosfinansine3">'Forma 4'!$C$172</definedName>
    <definedName name="VAS073_D_Kitosfinansine4" localSheetId="3">'Forma 4'!$C$217</definedName>
    <definedName name="VAS073_D_Kitosfinansine4">'Forma 4'!$C$217</definedName>
    <definedName name="VAS073_D_Kitoskintamosi1" localSheetId="3">'Forma 4'!$C$91</definedName>
    <definedName name="VAS073_D_Kitoskintamosi1">'Forma 4'!$C$91</definedName>
    <definedName name="VAS073_D_Kitoskintamosi2" localSheetId="3">'Forma 4'!$C$143</definedName>
    <definedName name="VAS073_D_Kitoskintamosi2">'Forma 4'!$C$143</definedName>
    <definedName name="VAS073_D_Kitospastovios1" localSheetId="3">'Forma 4'!$C$89</definedName>
    <definedName name="VAS073_D_Kitospastovios1">'Forma 4'!$C$89</definedName>
    <definedName name="VAS073_D_Kitospastovios2" localSheetId="3">'Forma 4'!$C$142</definedName>
    <definedName name="VAS073_D_Kitospastovios2">'Forma 4'!$C$142</definedName>
    <definedName name="VAS073_D_Kitospersonalo1" localSheetId="3">'Forma 4'!$C$57</definedName>
    <definedName name="VAS073_D_Kitospersonalo1">'Forma 4'!$C$57</definedName>
    <definedName name="VAS073_D_Kitospersonalo2" localSheetId="3">'Forma 4'!$C$113</definedName>
    <definedName name="VAS073_D_Kitospersonalo2">'Forma 4'!$C$113</definedName>
    <definedName name="VAS073_D_Kitospersonalo3" localSheetId="3">'Forma 4'!$C$165</definedName>
    <definedName name="VAS073_D_Kitospersonalo3">'Forma 4'!$C$165</definedName>
    <definedName name="VAS073_D_Kitospersonalo4" localSheetId="3">'Forma 4'!$C$210</definedName>
    <definedName name="VAS073_D_Kitospersonalo4">'Forma 4'!$C$210</definedName>
    <definedName name="VAS073_D_Kitossanaudos1" localSheetId="3">'Forma 4'!$C$84</definedName>
    <definedName name="VAS073_D_Kitossanaudos1">'Forma 4'!$C$84</definedName>
    <definedName name="VAS073_D_Kitossanaudos2" localSheetId="3">'Forma 4'!$C$137</definedName>
    <definedName name="VAS073_D_Kitossanaudos2">'Forma 4'!$C$137</definedName>
    <definedName name="VAS073_D_Kitossanaudos3" localSheetId="3">'Forma 4'!$C$189</definedName>
    <definedName name="VAS073_D_Kitossanaudos3">'Forma 4'!$C$189</definedName>
    <definedName name="VAS073_D_Kitossanaudos4" localSheetId="3">'Forma 4'!$C$235</definedName>
    <definedName name="VAS073_D_Kitossanaudos4">'Forma 4'!$C$235</definedName>
    <definedName name="VAS073_D_Kitossanaudos5" localSheetId="3">'Forma 4'!$C$240</definedName>
    <definedName name="VAS073_D_Kitossanaudos5">'Forma 4'!$C$240</definedName>
    <definedName name="VAS073_D_Kitostechninio1" localSheetId="3">'Forma 4'!$C$50</definedName>
    <definedName name="VAS073_D_Kitostechninio1">'Forma 4'!$C$50</definedName>
    <definedName name="VAS073_D_Kitostechninio2" localSheetId="3">'Forma 4'!$C$106</definedName>
    <definedName name="VAS073_D_Kitostechninio2">'Forma 4'!$C$106</definedName>
    <definedName name="VAS073_D_Kitostechninio3" localSheetId="3">'Forma 4'!$C$158</definedName>
    <definedName name="VAS073_D_Kitostechninio3">'Forma 4'!$C$158</definedName>
    <definedName name="VAS073_D_Kitostechninio4" localSheetId="3">'Forma 4'!$C$203</definedName>
    <definedName name="VAS073_D_Kitostechninio4">'Forma 4'!$C$203</definedName>
    <definedName name="VAS073_D_Kitumokesciusa1" localSheetId="3">'Forma 4'!$C$64</definedName>
    <definedName name="VAS073_D_Kitumokesciusa1">'Forma 4'!$C$64</definedName>
    <definedName name="VAS073_D_Kitumokesciusa2" localSheetId="3">'Forma 4'!$C$117</definedName>
    <definedName name="VAS073_D_Kitumokesciusa2">'Forma 4'!$C$117</definedName>
    <definedName name="VAS073_D_Kitumokesciusa3" localSheetId="3">'Forma 4'!$C$169</definedName>
    <definedName name="VAS073_D_Kitumokesciusa3">'Forma 4'!$C$169</definedName>
    <definedName name="VAS073_D_Kitumokesciusa4" localSheetId="3">'Forma 4'!$C$214</definedName>
    <definedName name="VAS073_D_Kitumokesciusa4">'Forma 4'!$C$214</definedName>
    <definedName name="VAS073_D_Kitupaslaugupi1" localSheetId="3">'Forma 4'!$C$88</definedName>
    <definedName name="VAS073_D_Kitupaslaugupi1">'Forma 4'!$C$88</definedName>
    <definedName name="VAS073_D_Kitupaslaugupi2" localSheetId="3">'Forma 4'!$C$141</definedName>
    <definedName name="VAS073_D_Kitupaslaugupi2">'Forma 4'!$C$141</definedName>
    <definedName name="VAS073_D_Kitupaslaugupi3" localSheetId="3">'Forma 4'!$C$239</definedName>
    <definedName name="VAS073_D_Kitupaslaugupi3">'Forma 4'!$C$239</definedName>
    <definedName name="VAS073_D_Konsultaciniup1" localSheetId="3">'Forma 4'!$C$71</definedName>
    <definedName name="VAS073_D_Konsultaciniup1">'Forma 4'!$C$71</definedName>
    <definedName name="VAS073_D_Konsultaciniup2" localSheetId="3">'Forma 4'!$C$124</definedName>
    <definedName name="VAS073_D_Konsultaciniup2">'Forma 4'!$C$124</definedName>
    <definedName name="VAS073_D_Konsultaciniup3" localSheetId="3">'Forma 4'!$C$176</definedName>
    <definedName name="VAS073_D_Konsultaciniup3">'Forma 4'!$C$176</definedName>
    <definedName name="VAS073_D_Konsultaciniup4" localSheetId="3">'Forma 4'!$C$221</definedName>
    <definedName name="VAS073_D_Konsultaciniup4">'Forma 4'!$C$221</definedName>
    <definedName name="VAS073_D_Kuraslengviesi1" localSheetId="3">'Forma 4'!$C$42</definedName>
    <definedName name="VAS073_D_Kuraslengviesi1">'Forma 4'!$C$42</definedName>
    <definedName name="VAS073_D_Kuraslengviesi2" localSheetId="3">'Forma 4'!$C$98</definedName>
    <definedName name="VAS073_D_Kuraslengviesi2">'Forma 4'!$C$98</definedName>
    <definedName name="VAS073_D_Kuraslengviesi3" localSheetId="3">'Forma 4'!$C$150</definedName>
    <definedName name="VAS073_D_Kuraslengviesi3">'Forma 4'!$C$150</definedName>
    <definedName name="VAS073_D_Kuraslengviesi4" localSheetId="3">'Forma 4'!$C$195</definedName>
    <definedName name="VAS073_D_Kuraslengviesi4">'Forma 4'!$C$195</definedName>
    <definedName name="VAS073_D_Kurasmasinomsi1" localSheetId="3">'Forma 4'!$C$41</definedName>
    <definedName name="VAS073_D_Kurasmasinomsi1">'Forma 4'!$C$41</definedName>
    <definedName name="VAS073_D_Kurasmasinomsi2" localSheetId="3">'Forma 4'!$C$97</definedName>
    <definedName name="VAS073_D_Kurasmasinomsi2">'Forma 4'!$C$97</definedName>
    <definedName name="VAS073_D_Kurasmasinomsi3" localSheetId="3">'Forma 4'!$C$149</definedName>
    <definedName name="VAS073_D_Kurasmasinomsi3">'Forma 4'!$C$149</definedName>
    <definedName name="VAS073_D_Kurasmasinomsi4" localSheetId="3">'Forma 4'!$C$194</definedName>
    <definedName name="VAS073_D_Kurasmasinomsi4">'Forma 4'!$C$194</definedName>
    <definedName name="VAS073_D_Kurotransportu1" localSheetId="3">'Forma 4'!$C$40</definedName>
    <definedName name="VAS073_D_Kurotransportu1">'Forma 4'!$C$40</definedName>
    <definedName name="VAS073_D_Kurotransportu2" localSheetId="3">'Forma 4'!$C$96</definedName>
    <definedName name="VAS073_D_Kurotransportu2">'Forma 4'!$C$96</definedName>
    <definedName name="VAS073_D_Kurotransportu3" localSheetId="3">'Forma 4'!$C$193</definedName>
    <definedName name="VAS073_D_Kurotransportu3">'Forma 4'!$C$193</definedName>
    <definedName name="VAS073_D_Laboratoriniut1" localSheetId="3">'Forma 4'!$C$87</definedName>
    <definedName name="VAS073_D_Laboratoriniut1">'Forma 4'!$C$87</definedName>
    <definedName name="VAS073_D_Laboratoriniut2" localSheetId="3">'Forma 4'!$C$140</definedName>
    <definedName name="VAS073_D_Laboratoriniut2">'Forma 4'!$C$140</definedName>
    <definedName name="VAS073_D_Laboratoriniut3" localSheetId="3">'Forma 4'!$C$238</definedName>
    <definedName name="VAS073_D_Laboratoriniut3">'Forma 4'!$C$238</definedName>
    <definedName name="VAS073_D_Metrologinespa1" localSheetId="3">'Forma 4'!$C$48</definedName>
    <definedName name="VAS073_D_Metrologinespa1">'Forma 4'!$C$48</definedName>
    <definedName name="VAS073_D_Metrologinespa2" localSheetId="3">'Forma 4'!$C$104</definedName>
    <definedName name="VAS073_D_Metrologinespa2">'Forma 4'!$C$104</definedName>
    <definedName name="VAS073_D_Metrologinespa3" localSheetId="3">'Forma 4'!$C$156</definedName>
    <definedName name="VAS073_D_Metrologinespa3">'Forma 4'!$C$156</definedName>
    <definedName name="VAS073_D_Metrologinespa4" localSheetId="3">'Forma 4'!$C$201</definedName>
    <definedName name="VAS073_D_Metrologinespa4">'Forma 4'!$C$201</definedName>
    <definedName name="VAS073_D_Mokesciouztars1" localSheetId="3">'Forma 4'!$C$60</definedName>
    <definedName name="VAS073_D_Mokesciouztars1">'Forma 4'!$C$60</definedName>
    <definedName name="VAS073_D_Mokesciouzvals1" localSheetId="3">'Forma 4'!$C$59</definedName>
    <definedName name="VAS073_D_Mokesciouzvals1">'Forma 4'!$C$59</definedName>
    <definedName name="VAS073_D_Mokesciusanaud1" localSheetId="3">'Forma 4'!$C$58</definedName>
    <definedName name="VAS073_D_Mokesciusanaud1">'Forma 4'!$C$58</definedName>
    <definedName name="VAS073_D_Mokesciusanaud2" localSheetId="3">'Forma 4'!$C$114</definedName>
    <definedName name="VAS073_D_Mokesciusanaud2">'Forma 4'!$C$114</definedName>
    <definedName name="VAS073_D_Mokesciusanaud3" localSheetId="3">'Forma 4'!$C$211</definedName>
    <definedName name="VAS073_D_Mokesciusanaud3">'Forma 4'!$C$211</definedName>
    <definedName name="VAS073_D_Nekilnojamojot1" localSheetId="3">'Forma 4'!$C$61</definedName>
    <definedName name="VAS073_D_Nekilnojamojot1">'Forma 4'!$C$61</definedName>
    <definedName name="VAS073_D_Nekilnojamojot2" localSheetId="3">'Forma 4'!$C$115</definedName>
    <definedName name="VAS073_D_Nekilnojamojot2">'Forma 4'!$C$115</definedName>
    <definedName name="VAS073_D_Nekilnojamojot3" localSheetId="3">'Forma 4'!$C$167</definedName>
    <definedName name="VAS073_D_Nekilnojamojot3">'Forma 4'!$C$167</definedName>
    <definedName name="VAS073_D_Nekilnojamojot4" localSheetId="3">'Forma 4'!$C$212</definedName>
    <definedName name="VAS073_D_Nekilnojamojot4">'Forma 4'!$C$212</definedName>
    <definedName name="VAS073_D_Netiesioginesp1" localSheetId="3">'Forma 4'!$C$26</definedName>
    <definedName name="VAS073_D_Netiesioginesp1">'Forma 4'!$C$26</definedName>
    <definedName name="VAS073_D_Netiesioginess1" localSheetId="3">'Forma 4'!$C$92</definedName>
    <definedName name="VAS073_D_Netiesioginess1">'Forma 4'!$C$92</definedName>
    <definedName name="VAS073_D_Netiesioginius1" localSheetId="3">'Forma 4'!$C$144</definedName>
    <definedName name="VAS073_D_Netiesioginius1">'Forma 4'!$C$144</definedName>
    <definedName name="VAS073_D_Nuotekutvarkym5" localSheetId="3">'Forma 4'!$C$12</definedName>
    <definedName name="VAS073_D_Nuotekutvarkym5">'Forma 4'!$C$12</definedName>
    <definedName name="VAS073_D_Nuotekutvarkym6" localSheetId="3">'Forma 4'!$C$31</definedName>
    <definedName name="VAS073_D_Nuotekutvarkym6">'Forma 4'!$C$31</definedName>
    <definedName name="VAS073_D_Nuotekutvarkym7" localSheetId="3">'Forma 4'!$C$32</definedName>
    <definedName name="VAS073_D_Nuotekutvarkym7">'Forma 4'!$C$32</definedName>
    <definedName name="VAS073_D_Nusidevejimoam10" localSheetId="3">'Forma 4'!$C$204</definedName>
    <definedName name="VAS073_D_Nusidevejimoam10">'Forma 4'!$C$204</definedName>
    <definedName name="VAS073_D_Nusidevejimoam7" localSheetId="3">'Forma 4'!$C$51</definedName>
    <definedName name="VAS073_D_Nusidevejimoam7">'Forma 4'!$C$51</definedName>
    <definedName name="VAS073_D_Nusidevejimoam8" localSheetId="3">'Forma 4'!$C$107</definedName>
    <definedName name="VAS073_D_Nusidevejimoam8">'Forma 4'!$C$107</definedName>
    <definedName name="VAS073_D_Nusidevejimoam9" localSheetId="3">'Forma 4'!$C$159</definedName>
    <definedName name="VAS073_D_Nusidevejimoam9">'Forma 4'!$C$159</definedName>
    <definedName name="VAS073_D_Opexbeapskaito1" localSheetId="3">'Forma 4'!$C$248</definedName>
    <definedName name="VAS073_D_Opexbeapskaito1">'Forma 4'!$C$248</definedName>
    <definedName name="VAS073_D_Opexsuapskaito1" localSheetId="3">'Forma 4'!$C$247</definedName>
    <definedName name="VAS073_D_Opexsuapskaito1">'Forma 4'!$C$247</definedName>
    <definedName name="VAS073_D_Orginventoriau1" localSheetId="3">'Forma 4'!$C$75</definedName>
    <definedName name="VAS073_D_Orginventoriau1">'Forma 4'!$C$75</definedName>
    <definedName name="VAS073_D_Orginventoriau2" localSheetId="3">'Forma 4'!$C$128</definedName>
    <definedName name="VAS073_D_Orginventoriau2">'Forma 4'!$C$128</definedName>
    <definedName name="VAS073_D_Orginventoriau3" localSheetId="3">'Forma 4'!$C$180</definedName>
    <definedName name="VAS073_D_Orginventoriau3">'Forma 4'!$C$180</definedName>
    <definedName name="VAS073_D_Orginventoriau4" localSheetId="3">'Forma 4'!$C$225</definedName>
    <definedName name="VAS073_D_Orginventoriau4">'Forma 4'!$C$225</definedName>
    <definedName name="VAS073_D_Paskirstomosio2" localSheetId="3">'Forma 4'!$C$232</definedName>
    <definedName name="VAS073_D_Paskirstomosio2">'Forma 4'!$C$232</definedName>
    <definedName name="VAS073_D_Paskirstomujus1" localSheetId="3">'Forma 4'!$C$10</definedName>
    <definedName name="VAS073_D_Paskirstomujus1">'Forma 4'!$C$10</definedName>
    <definedName name="VAS073_D_Pastopasiuntin1" localSheetId="3">'Forma 4'!$C$73</definedName>
    <definedName name="VAS073_D_Pastopasiuntin1">'Forma 4'!$C$73</definedName>
    <definedName name="VAS073_D_Pastopasiuntin2" localSheetId="3">'Forma 4'!$C$126</definedName>
    <definedName name="VAS073_D_Pastopasiuntin2">'Forma 4'!$C$126</definedName>
    <definedName name="VAS073_D_Pastopasiuntin3" localSheetId="3">'Forma 4'!$C$178</definedName>
    <definedName name="VAS073_D_Pastopasiuntin3">'Forma 4'!$C$178</definedName>
    <definedName name="VAS073_D_Pastopasiuntin4" localSheetId="3">'Forma 4'!$C$223</definedName>
    <definedName name="VAS073_D_Pastopasiuntin4">'Forma 4'!$C$223</definedName>
    <definedName name="VAS073_D_Pastoviosiospa1" localSheetId="3">'Forma 4'!$C$24</definedName>
    <definedName name="VAS073_D_Pastoviosiospa1">'Forma 4'!$C$24</definedName>
    <definedName name="VAS073_D_Patalpuprieziu1" localSheetId="3">'Forma 4'!$C$77</definedName>
    <definedName name="VAS073_D_Patalpuprieziu1">'Forma 4'!$C$77</definedName>
    <definedName name="VAS073_D_Patalpuprieziu2" localSheetId="3">'Forma 4'!$C$130</definedName>
    <definedName name="VAS073_D_Patalpuprieziu2">'Forma 4'!$C$130</definedName>
    <definedName name="VAS073_D_Patalpuprieziu3" localSheetId="3">'Forma 4'!$C$182</definedName>
    <definedName name="VAS073_D_Patalpuprieziu3">'Forma 4'!$C$182</definedName>
    <definedName name="VAS073_D_Patalpuprieziu4" localSheetId="3">'Forma 4'!$C$227</definedName>
    <definedName name="VAS073_D_Patalpuprieziu4">'Forma 4'!$C$227</definedName>
    <definedName name="VAS073_D_Patalpusildymo1" localSheetId="3">'Forma 4'!$C$36</definedName>
    <definedName name="VAS073_D_Patalpusildymo1">'Forma 4'!$C$36</definedName>
    <definedName name="VAS073_D_Patalpusildymo2" localSheetId="3">'Forma 4'!$C$95</definedName>
    <definedName name="VAS073_D_Patalpusildymo2">'Forma 4'!$C$95</definedName>
    <definedName name="VAS073_D_Patalpusildymo3" localSheetId="3">'Forma 4'!$C$147</definedName>
    <definedName name="VAS073_D_Patalpusildymo3">'Forma 4'!$C$147</definedName>
    <definedName name="VAS073_D_Perkamupaslaug1" localSheetId="3">'Forma 4'!$C$22</definedName>
    <definedName name="VAS073_D_Perkamupaslaug1">'Forma 4'!$C$22</definedName>
    <definedName name="VAS073_D_Personalomokym1" localSheetId="3">'Forma 4'!$C$56</definedName>
    <definedName name="VAS073_D_Personalomokym1">'Forma 4'!$C$56</definedName>
    <definedName name="VAS073_D_Personalomokym2" localSheetId="3">'Forma 4'!$C$112</definedName>
    <definedName name="VAS073_D_Personalomokym2">'Forma 4'!$C$112</definedName>
    <definedName name="VAS073_D_Personalomokym3" localSheetId="3">'Forma 4'!$C$209</definedName>
    <definedName name="VAS073_D_Personalomokym3">'Forma 4'!$C$209</definedName>
    <definedName name="VAS073_D_PersonaloMokymuSanaudos" localSheetId="3">'Forma 4'!$C$164</definedName>
    <definedName name="VAS073_D_PersonaloMokymuSanaudos">'Forma 4'!$C$164</definedName>
    <definedName name="VAS073_D_Personalosanau1" localSheetId="3">'Forma 4'!$C$20</definedName>
    <definedName name="VAS073_D_Personalosanau1">'Forma 4'!$C$20</definedName>
    <definedName name="VAS073_D_Personalosanau2" localSheetId="3">'Forma 4'!$C$52</definedName>
    <definedName name="VAS073_D_Personalosanau2">'Forma 4'!$C$52</definedName>
    <definedName name="VAS073_D_Personalosanau3" localSheetId="3">'Forma 4'!$C$108</definedName>
    <definedName name="VAS073_D_Personalosanau3">'Forma 4'!$C$108</definedName>
    <definedName name="VAS073_D_Personalosanau4" localSheetId="3">'Forma 4'!$C$205</definedName>
    <definedName name="VAS073_D_Personalosanau4">'Forma 4'!$C$205</definedName>
    <definedName name="VAS073_D_Profesineslite1" localSheetId="3">'Forma 4'!$C$76</definedName>
    <definedName name="VAS073_D_Profesineslite1">'Forma 4'!$C$76</definedName>
    <definedName name="VAS073_D_Profesineslite2" localSheetId="3">'Forma 4'!$C$129</definedName>
    <definedName name="VAS073_D_Profesineslite2">'Forma 4'!$C$129</definedName>
    <definedName name="VAS073_D_Profesineslite3" localSheetId="3">'Forma 4'!$C$181</definedName>
    <definedName name="VAS073_D_Profesineslite3">'Forma 4'!$C$181</definedName>
    <definedName name="VAS073_D_Profesineslite4" localSheetId="3">'Forma 4'!$C$226</definedName>
    <definedName name="VAS073_D_Profesineslite4">'Forma 4'!$C$226</definedName>
    <definedName name="VAS073_D_Remontoiraptar1" localSheetId="3">'Forma 4'!$C$19</definedName>
    <definedName name="VAS073_D_Remontoiraptar1">'Forma 4'!$C$19</definedName>
    <definedName name="VAS073_D_Remontoiraptar2" localSheetId="3">'Forma 4'!$C$47</definedName>
    <definedName name="VAS073_D_Remontoiraptar2">'Forma 4'!$C$47</definedName>
    <definedName name="VAS073_D_Remontoiraptar3" localSheetId="3">'Forma 4'!$C$103</definedName>
    <definedName name="VAS073_D_Remontoiraptar3">'Forma 4'!$C$103</definedName>
    <definedName name="VAS073_D_Remontoiraptar4" localSheetId="3">'Forma 4'!$C$155</definedName>
    <definedName name="VAS073_D_Remontoiraptar4">'Forma 4'!$C$155</definedName>
    <definedName name="VAS073_D_Remontoiraptar5" localSheetId="3">'Forma 4'!$C$200</definedName>
    <definedName name="VAS073_D_Remontoiraptar5">'Forma 4'!$C$200</definedName>
    <definedName name="VAS073_D_Remontomedziag1" localSheetId="3">'Forma 4'!$C$17</definedName>
    <definedName name="VAS073_D_Remontomedziag1">'Forma 4'!$C$17</definedName>
    <definedName name="VAS073_D_Remontomedziag2" localSheetId="3">'Forma 4'!$C$46</definedName>
    <definedName name="VAS073_D_Remontomedziag2">'Forma 4'!$C$46</definedName>
    <definedName name="VAS073_D_Remontomedziag3" localSheetId="3">'Forma 4'!$C$102</definedName>
    <definedName name="VAS073_D_Remontomedziag3">'Forma 4'!$C$102</definedName>
    <definedName name="VAS073_D_Remontomedziag4" localSheetId="3">'Forma 4'!$C$154</definedName>
    <definedName name="VAS073_D_Remontomedziag4">'Forma 4'!$C$154</definedName>
    <definedName name="VAS073_D_Remontomedziag5" localSheetId="3">'Forma 4'!$C$199</definedName>
    <definedName name="VAS073_D_Remontomedziag5">'Forma 4'!$C$199</definedName>
    <definedName name="VAS073_D_Rinkodarosirpa1" localSheetId="3">'Forma 4'!$C$83</definedName>
    <definedName name="VAS073_D_Rinkodarosirpa1">'Forma 4'!$C$83</definedName>
    <definedName name="VAS073_D_Rinkodarosirpa2" localSheetId="3">'Forma 4'!$C$136</definedName>
    <definedName name="VAS073_D_Rinkodarosirpa2">'Forma 4'!$C$136</definedName>
    <definedName name="VAS073_D_Rinkodarosirpa3" localSheetId="3">'Forma 4'!$C$188</definedName>
    <definedName name="VAS073_D_Rinkodarosirpa3">'Forma 4'!$C$188</definedName>
    <definedName name="VAS073_D_Rinkodarosirpa4" localSheetId="3">'Forma 4'!$C$234</definedName>
    <definedName name="VAS073_D_Rinkodarosirpa4">'Forma 4'!$C$234</definedName>
    <definedName name="VAS073_D_Rysiupaslaugus1" localSheetId="3">'Forma 4'!$C$72</definedName>
    <definedName name="VAS073_D_Rysiupaslaugus1">'Forma 4'!$C$72</definedName>
    <definedName name="VAS073_D_Rysiupaslaugus2" localSheetId="3">'Forma 4'!$C$125</definedName>
    <definedName name="VAS073_D_Rysiupaslaugus2">'Forma 4'!$C$125</definedName>
    <definedName name="VAS073_D_Rysiupaslaugus3" localSheetId="3">'Forma 4'!$C$177</definedName>
    <definedName name="VAS073_D_Rysiupaslaugus3">'Forma 4'!$C$177</definedName>
    <definedName name="VAS073_D_Rysiupaslaugus4" localSheetId="3">'Forma 4'!$C$222</definedName>
    <definedName name="VAS073_D_Rysiupaslaugus4">'Forma 4'!$C$222</definedName>
    <definedName name="VAS073_D_Silumosenergij1" localSheetId="3">'Forma 4'!$C$43</definedName>
    <definedName name="VAS073_D_Silumosenergij1">'Forma 4'!$C$43</definedName>
    <definedName name="VAS073_D_Silumosenergij2" localSheetId="3">'Forma 4'!$C$44</definedName>
    <definedName name="VAS073_D_Silumosenergij2">'Forma 4'!$C$44</definedName>
    <definedName name="VAS073_D_Silumosenergij3" localSheetId="3">'Forma 4'!$C$99</definedName>
    <definedName name="VAS073_D_Silumosenergij3">'Forma 4'!$C$99</definedName>
    <definedName name="VAS073_D_Silumosenergij4" localSheetId="3">'Forma 4'!$C$100</definedName>
    <definedName name="VAS073_D_Silumosenergij4">'Forma 4'!$C$100</definedName>
    <definedName name="VAS073_D_Silumosenergij5" localSheetId="3">'Forma 4'!$C$152</definedName>
    <definedName name="VAS073_D_Silumosenergij5">'Forma 4'!$C$152</definedName>
    <definedName name="VAS073_D_Silumosenergij6" localSheetId="3">'Forma 4'!$C$196</definedName>
    <definedName name="VAS073_D_Silumosenergij6">'Forma 4'!$C$196</definedName>
    <definedName name="VAS073_D_Silumosenergij7" localSheetId="3">'Forma 4'!$C$197</definedName>
    <definedName name="VAS073_D_Silumosenergij7">'Forma 4'!$C$197</definedName>
    <definedName name="VAS073_D_Technologiniok1" localSheetId="3">'Forma 4'!$C$39</definedName>
    <definedName name="VAS073_D_Technologiniok1">'Forma 4'!$C$39</definedName>
    <definedName name="VAS073_D_Technologinium1" localSheetId="3">'Forma 4'!$C$15</definedName>
    <definedName name="VAS073_D_Technologinium1">'Forma 4'!$C$15</definedName>
    <definedName name="VAS073_D_Technologinium2" localSheetId="3">'Forma 4'!$C$37</definedName>
    <definedName name="VAS073_D_Technologinium2">'Forma 4'!$C$37</definedName>
    <definedName name="VAS073_D_Technologinium3" localSheetId="3">'Forma 4'!$C$38</definedName>
    <definedName name="VAS073_D_Technologinium3">'Forma 4'!$C$38</definedName>
    <definedName name="VAS073_D_Teisiniupaslau1" localSheetId="3">'Forma 4'!$C$69</definedName>
    <definedName name="VAS073_D_Teisiniupaslau1">'Forma 4'!$C$69</definedName>
    <definedName name="VAS073_D_Teisiniupaslau2" localSheetId="3">'Forma 4'!$C$122</definedName>
    <definedName name="VAS073_D_Teisiniupaslau2">'Forma 4'!$C$122</definedName>
    <definedName name="VAS073_D_Teisiniupaslau3" localSheetId="3">'Forma 4'!$C$174</definedName>
    <definedName name="VAS073_D_Teisiniupaslau3">'Forma 4'!$C$174</definedName>
    <definedName name="VAS073_D_Teisiniupaslau4" localSheetId="3">'Forma 4'!$C$219</definedName>
    <definedName name="VAS073_D_Teisiniupaslau4">'Forma 4'!$C$219</definedName>
    <definedName name="VAS073_D_Tiesioginespas1" localSheetId="3">'Forma 4'!$C$25</definedName>
    <definedName name="VAS073_D_Tiesioginespas1">'Forma 4'!$C$25</definedName>
    <definedName name="VAS073_D_Tiesioginessan1" localSheetId="3">'Forma 4'!$C$29</definedName>
    <definedName name="VAS073_D_Tiesioginessan1">'Forma 4'!$C$29</definedName>
    <definedName name="VAS073_D_Transportopasl1" localSheetId="3">'Forma 4'!$C$79</definedName>
    <definedName name="VAS073_D_Transportopasl1">'Forma 4'!$C$79</definedName>
    <definedName name="VAS073_D_Transportopasl2" localSheetId="3">'Forma 4'!$C$132</definedName>
    <definedName name="VAS073_D_Transportopasl2">'Forma 4'!$C$132</definedName>
    <definedName name="VAS073_D_Transportopasl3" localSheetId="3">'Forma 4'!$C$184</definedName>
    <definedName name="VAS073_D_Transportopasl3">'Forma 4'!$C$184</definedName>
    <definedName name="VAS073_D_Transportopasl4" localSheetId="3">'Forma 4'!$C$229</definedName>
    <definedName name="VAS073_D_Transportopasl4">'Forma 4'!$C$229</definedName>
    <definedName name="VAS073_D_Trumpalaikiotu1" localSheetId="3">'Forma 4'!$C$90</definedName>
    <definedName name="VAS073_D_Trumpalaikiotu1">'Forma 4'!$C$90</definedName>
    <definedName name="VAS073_D_Turtonuomossan1" localSheetId="3">'Forma 4'!$C$85</definedName>
    <definedName name="VAS073_D_Turtonuomossan1">'Forma 4'!$C$85</definedName>
    <definedName name="VAS073_D_Turtonuomossan2" localSheetId="3">'Forma 4'!$C$138</definedName>
    <definedName name="VAS073_D_Turtonuomossan2">'Forma 4'!$C$138</definedName>
    <definedName name="VAS073_D_Turtonuomossan3" localSheetId="3">'Forma 4'!$C$236</definedName>
    <definedName name="VAS073_D_Turtonuomossan3">'Forma 4'!$C$236</definedName>
    <definedName name="VAS073_D_Vartotojuinfor1" localSheetId="3">'Forma 4'!$C$81</definedName>
    <definedName name="VAS073_D_Vartotojuinfor1">'Forma 4'!$C$81</definedName>
    <definedName name="VAS073_D_Vartotojuinfor2" localSheetId="3">'Forma 4'!$C$134</definedName>
    <definedName name="VAS073_D_Vartotojuinfor2">'Forma 4'!$C$134</definedName>
    <definedName name="VAS073_D_Vartotojuinfor3" localSheetId="3">'Forma 4'!$C$186</definedName>
    <definedName name="VAS073_D_Vartotojuinfor3">'Forma 4'!$C$186</definedName>
    <definedName name="VAS073_D_Vartotojuinfor4" localSheetId="3">'Forma 4'!$C$231</definedName>
    <definedName name="VAS073_D_Vartotojuinfor4">'Forma 4'!$C$231</definedName>
    <definedName name="VAS073_D_Verslovienetop1" localSheetId="3">'Forma 4'!$C$242</definedName>
    <definedName name="VAS073_D_Verslovienetop1">'Forma 4'!$C$242</definedName>
    <definedName name="VAS073_D_Verslovienetui1" localSheetId="3">'Forma 4'!$C$243</definedName>
    <definedName name="VAS073_D_Verslovienetui1">'Forma 4'!$C$243</definedName>
    <definedName name="VAS073_D_Visospaskirsto1" localSheetId="3">'Forma 4'!$C$23</definedName>
    <definedName name="VAS073_D_Visospaskirsto1">'Forma 4'!$C$23</definedName>
    <definedName name="VAS073_D_Zemesnuomosmok1" localSheetId="3">'Forma 4'!$C$62</definedName>
    <definedName name="VAS073_D_Zemesnuomosmok1">'Forma 4'!$C$62</definedName>
    <definedName name="VAS073_D_Zemesnuomosmok2" localSheetId="3">'Forma 4'!$C$116</definedName>
    <definedName name="VAS073_D_Zemesnuomosmok2">'Forma 4'!$C$116</definedName>
    <definedName name="VAS073_D_Zemesnuomosmok3" localSheetId="3">'Forma 4'!$C$168</definedName>
    <definedName name="VAS073_D_Zemesnuomosmok3">'Forma 4'!$C$168</definedName>
    <definedName name="VAS073_D_Zemesnuomosmok4" localSheetId="3">'Forma 4'!$C$213</definedName>
    <definedName name="VAS073_D_Zemesnuomosmok4">'Forma 4'!$C$213</definedName>
    <definedName name="VAS073_D_Zyminiomokesci1" localSheetId="3">'Forma 4'!$C$70</definedName>
    <definedName name="VAS073_D_Zyminiomokesci1">'Forma 4'!$C$70</definedName>
    <definedName name="VAS073_D_Zyminiomokesci2" localSheetId="3">'Forma 4'!$C$123</definedName>
    <definedName name="VAS073_D_Zyminiomokesci2">'Forma 4'!$C$123</definedName>
    <definedName name="VAS073_D_Zyminiomokesci3" localSheetId="3">'Forma 4'!$C$175</definedName>
    <definedName name="VAS073_D_Zyminiomokesci3">'Forma 4'!$C$175</definedName>
    <definedName name="VAS073_D_Zyminiomokesci4" localSheetId="3">'Forma 4'!$C$220</definedName>
    <definedName name="VAS073_D_Zyminiomokesci4">'Forma 4'!$C$220</definedName>
    <definedName name="VAS073_F_Administracine11IS" localSheetId="3">'Forma 4'!$D$68</definedName>
    <definedName name="VAS073_F_Administracine11IS">'Forma 4'!$D$68</definedName>
    <definedName name="VAS073_F_Administracine131GeriamojoVandens" localSheetId="3">'Forma 4'!$F$68</definedName>
    <definedName name="VAS073_F_Administracine131GeriamojoVandens">'Forma 4'!$F$68</definedName>
    <definedName name="VAS073_F_Administracine132GeriamojoVandens" localSheetId="3">'Forma 4'!$G$68</definedName>
    <definedName name="VAS073_F_Administracine132GeriamojoVandens">'Forma 4'!$G$68</definedName>
    <definedName name="VAS073_F_Administracine133GeriamojoVandens" localSheetId="3">'Forma 4'!$H$68</definedName>
    <definedName name="VAS073_F_Administracine133GeriamojoVandens">'Forma 4'!$H$68</definedName>
    <definedName name="VAS073_F_Administracine13IsViso" localSheetId="3">'Forma 4'!$E$68</definedName>
    <definedName name="VAS073_F_Administracine13IsViso">'Forma 4'!$E$68</definedName>
    <definedName name="VAS073_F_Administracine141NuotekuSurinkimas" localSheetId="3">'Forma 4'!$J$68</definedName>
    <definedName name="VAS073_F_Administracine141NuotekuSurinkimas">'Forma 4'!$J$68</definedName>
    <definedName name="VAS073_F_Administracine142NuotekuValymas" localSheetId="3">'Forma 4'!$K$68</definedName>
    <definedName name="VAS073_F_Administracine142NuotekuValymas">'Forma 4'!$K$68</definedName>
    <definedName name="VAS073_F_Administracine143NuotekuDumblo" localSheetId="3">'Forma 4'!$L$68</definedName>
    <definedName name="VAS073_F_Administracine143NuotekuDumblo">'Forma 4'!$L$68</definedName>
    <definedName name="VAS073_F_Administracine14IsViso" localSheetId="3">'Forma 4'!$I$68</definedName>
    <definedName name="VAS073_F_Administracine14IsViso">'Forma 4'!$I$68</definedName>
    <definedName name="VAS073_F_Administracine15PavirsiniuNuoteku" localSheetId="3">'Forma 4'!$M$68</definedName>
    <definedName name="VAS073_F_Administracine15PavirsiniuNuoteku">'Forma 4'!$M$68</definedName>
    <definedName name="VAS073_F_Administracine16KitosReguliuojamosios" localSheetId="3">'Forma 4'!$N$68</definedName>
    <definedName name="VAS073_F_Administracine16KitosReguliuojamosios">'Forma 4'!$N$68</definedName>
    <definedName name="VAS073_F_Administracine17KitosVeiklos" localSheetId="3">'Forma 4'!$Q$68</definedName>
    <definedName name="VAS073_F_Administracine17KitosVeiklos">'Forma 4'!$Q$68</definedName>
    <definedName name="VAS073_F_Administracine1Apskaitosveikla1" localSheetId="3">'Forma 4'!$O$68</definedName>
    <definedName name="VAS073_F_Administracine1Apskaitosveikla1">'Forma 4'!$O$68</definedName>
    <definedName name="VAS073_F_Administracine1Kitareguliuoja1" localSheetId="3">'Forma 4'!$P$68</definedName>
    <definedName name="VAS073_F_Administracine1Kitareguliuoja1">'Forma 4'!$P$68</definedName>
    <definedName name="VAS073_F_Administracine21IS" localSheetId="3">'Forma 4'!$D$121</definedName>
    <definedName name="VAS073_F_Administracine21IS">'Forma 4'!$D$121</definedName>
    <definedName name="VAS073_F_Administracine231GeriamojoVandens" localSheetId="3">'Forma 4'!$F$121</definedName>
    <definedName name="VAS073_F_Administracine231GeriamojoVandens">'Forma 4'!$F$121</definedName>
    <definedName name="VAS073_F_Administracine232GeriamojoVandens" localSheetId="3">'Forma 4'!$G$121</definedName>
    <definedName name="VAS073_F_Administracine232GeriamojoVandens">'Forma 4'!$G$121</definedName>
    <definedName name="VAS073_F_Administracine233GeriamojoVandens" localSheetId="3">'Forma 4'!$H$121</definedName>
    <definedName name="VAS073_F_Administracine233GeriamojoVandens">'Forma 4'!$H$121</definedName>
    <definedName name="VAS073_F_Administracine23IsViso" localSheetId="3">'Forma 4'!$E$121</definedName>
    <definedName name="VAS073_F_Administracine23IsViso">'Forma 4'!$E$121</definedName>
    <definedName name="VAS073_F_Administracine241NuotekuSurinkimas" localSheetId="3">'Forma 4'!$J$121</definedName>
    <definedName name="VAS073_F_Administracine241NuotekuSurinkimas">'Forma 4'!$J$121</definedName>
    <definedName name="VAS073_F_Administracine242NuotekuValymas" localSheetId="3">'Forma 4'!$K$121</definedName>
    <definedName name="VAS073_F_Administracine242NuotekuValymas">'Forma 4'!$K$121</definedName>
    <definedName name="VAS073_F_Administracine243NuotekuDumblo" localSheetId="3">'Forma 4'!$L$121</definedName>
    <definedName name="VAS073_F_Administracine243NuotekuDumblo">'Forma 4'!$L$121</definedName>
    <definedName name="VAS073_F_Administracine24IsViso" localSheetId="3">'Forma 4'!$I$121</definedName>
    <definedName name="VAS073_F_Administracine24IsViso">'Forma 4'!$I$121</definedName>
    <definedName name="VAS073_F_Administracine25PavirsiniuNuoteku" localSheetId="3">'Forma 4'!$M$121</definedName>
    <definedName name="VAS073_F_Administracine25PavirsiniuNuoteku">'Forma 4'!$M$121</definedName>
    <definedName name="VAS073_F_Administracine26KitosReguliuojamosios" localSheetId="3">'Forma 4'!$N$121</definedName>
    <definedName name="VAS073_F_Administracine26KitosReguliuojamosios">'Forma 4'!$N$121</definedName>
    <definedName name="VAS073_F_Administracine27KitosVeiklos" localSheetId="3">'Forma 4'!$Q$121</definedName>
    <definedName name="VAS073_F_Administracine27KitosVeiklos">'Forma 4'!$Q$121</definedName>
    <definedName name="VAS073_F_Administracine2Apskaitosveikla1" localSheetId="3">'Forma 4'!$O$121</definedName>
    <definedName name="VAS073_F_Administracine2Apskaitosveikla1">'Forma 4'!$O$121</definedName>
    <definedName name="VAS073_F_Administracine2Kitareguliuoja1" localSheetId="3">'Forma 4'!$P$121</definedName>
    <definedName name="VAS073_F_Administracine2Kitareguliuoja1">'Forma 4'!$P$121</definedName>
    <definedName name="VAS073_F_Administracine31IS" localSheetId="3">'Forma 4'!$D$218</definedName>
    <definedName name="VAS073_F_Administracine31IS">'Forma 4'!$D$218</definedName>
    <definedName name="VAS073_F_Administracine331GeriamojoVandens" localSheetId="3">'Forma 4'!$F$218</definedName>
    <definedName name="VAS073_F_Administracine331GeriamojoVandens">'Forma 4'!$F$218</definedName>
    <definedName name="VAS073_F_Administracine332GeriamojoVandens" localSheetId="3">'Forma 4'!$G$218</definedName>
    <definedName name="VAS073_F_Administracine332GeriamojoVandens">'Forma 4'!$G$218</definedName>
    <definedName name="VAS073_F_Administracine333GeriamojoVandens" localSheetId="3">'Forma 4'!$H$218</definedName>
    <definedName name="VAS073_F_Administracine333GeriamojoVandens">'Forma 4'!$H$218</definedName>
    <definedName name="VAS073_F_Administracine33IsViso" localSheetId="3">'Forma 4'!$E$218</definedName>
    <definedName name="VAS073_F_Administracine33IsViso">'Forma 4'!$E$218</definedName>
    <definedName name="VAS073_F_Administracine341NuotekuSurinkimas" localSheetId="3">'Forma 4'!$J$218</definedName>
    <definedName name="VAS073_F_Administracine341NuotekuSurinkimas">'Forma 4'!$J$218</definedName>
    <definedName name="VAS073_F_Administracine342NuotekuValymas" localSheetId="3">'Forma 4'!$K$218</definedName>
    <definedName name="VAS073_F_Administracine342NuotekuValymas">'Forma 4'!$K$218</definedName>
    <definedName name="VAS073_F_Administracine343NuotekuDumblo" localSheetId="3">'Forma 4'!$L$218</definedName>
    <definedName name="VAS073_F_Administracine343NuotekuDumblo">'Forma 4'!$L$218</definedName>
    <definedName name="VAS073_F_Administracine34IsViso" localSheetId="3">'Forma 4'!$I$218</definedName>
    <definedName name="VAS073_F_Administracine34IsViso">'Forma 4'!$I$218</definedName>
    <definedName name="VAS073_F_Administracine35PavirsiniuNuoteku" localSheetId="3">'Forma 4'!$M$218</definedName>
    <definedName name="VAS073_F_Administracine35PavirsiniuNuoteku">'Forma 4'!$M$218</definedName>
    <definedName name="VAS073_F_Administracine36KitosReguliuojamosios" localSheetId="3">'Forma 4'!$N$218</definedName>
    <definedName name="VAS073_F_Administracine36KitosReguliuojamosios">'Forma 4'!$N$218</definedName>
    <definedName name="VAS073_F_Administracine37KitosVeiklos" localSheetId="3">'Forma 4'!$Q$218</definedName>
    <definedName name="VAS073_F_Administracine37KitosVeiklos">'Forma 4'!$Q$218</definedName>
    <definedName name="VAS073_F_Administracine3Apskaitosveikla1" localSheetId="3">'Forma 4'!$O$218</definedName>
    <definedName name="VAS073_F_Administracine3Apskaitosveikla1">'Forma 4'!$O$218</definedName>
    <definedName name="VAS073_F_Administracine3Kitareguliuoja1" localSheetId="3">'Forma 4'!$P$218</definedName>
    <definedName name="VAS073_F_Administracine3Kitareguliuoja1">'Forma 4'!$P$218</definedName>
    <definedName name="VAS073_F_Apskaitosiraud11IS" localSheetId="3">'Forma 4'!$D$78</definedName>
    <definedName name="VAS073_F_Apskaitosiraud11IS">'Forma 4'!$D$78</definedName>
    <definedName name="VAS073_F_Apskaitosiraud131GeriamojoVandens" localSheetId="3">'Forma 4'!$F$78</definedName>
    <definedName name="VAS073_F_Apskaitosiraud131GeriamojoVandens">'Forma 4'!$F$78</definedName>
    <definedName name="VAS073_F_Apskaitosiraud132GeriamojoVandens" localSheetId="3">'Forma 4'!$G$78</definedName>
    <definedName name="VAS073_F_Apskaitosiraud132GeriamojoVandens">'Forma 4'!$G$78</definedName>
    <definedName name="VAS073_F_Apskaitosiraud133GeriamojoVandens" localSheetId="3">'Forma 4'!$H$78</definedName>
    <definedName name="VAS073_F_Apskaitosiraud133GeriamojoVandens">'Forma 4'!$H$78</definedName>
    <definedName name="VAS073_F_Apskaitosiraud13IsViso" localSheetId="3">'Forma 4'!$E$78</definedName>
    <definedName name="VAS073_F_Apskaitosiraud13IsViso">'Forma 4'!$E$78</definedName>
    <definedName name="VAS073_F_Apskaitosiraud141NuotekuSurinkimas" localSheetId="3">'Forma 4'!$J$78</definedName>
    <definedName name="VAS073_F_Apskaitosiraud141NuotekuSurinkimas">'Forma 4'!$J$78</definedName>
    <definedName name="VAS073_F_Apskaitosiraud142NuotekuValymas" localSheetId="3">'Forma 4'!$K$78</definedName>
    <definedName name="VAS073_F_Apskaitosiraud142NuotekuValymas">'Forma 4'!$K$78</definedName>
    <definedName name="VAS073_F_Apskaitosiraud143NuotekuDumblo" localSheetId="3">'Forma 4'!$L$78</definedName>
    <definedName name="VAS073_F_Apskaitosiraud143NuotekuDumblo">'Forma 4'!$L$78</definedName>
    <definedName name="VAS073_F_Apskaitosiraud14IsViso" localSheetId="3">'Forma 4'!$I$78</definedName>
    <definedName name="VAS073_F_Apskaitosiraud14IsViso">'Forma 4'!$I$78</definedName>
    <definedName name="VAS073_F_Apskaitosiraud15PavirsiniuNuoteku" localSheetId="3">'Forma 4'!$M$78</definedName>
    <definedName name="VAS073_F_Apskaitosiraud15PavirsiniuNuoteku">'Forma 4'!$M$78</definedName>
    <definedName name="VAS073_F_Apskaitosiraud16KitosReguliuojamosios" localSheetId="3">'Forma 4'!$N$78</definedName>
    <definedName name="VAS073_F_Apskaitosiraud16KitosReguliuojamosios">'Forma 4'!$N$78</definedName>
    <definedName name="VAS073_F_Apskaitosiraud17KitosVeiklos" localSheetId="3">'Forma 4'!$Q$78</definedName>
    <definedName name="VAS073_F_Apskaitosiraud17KitosVeiklos">'Forma 4'!$Q$78</definedName>
    <definedName name="VAS073_F_Apskaitosiraud1Apskaitosveikla1" localSheetId="3">'Forma 4'!$O$78</definedName>
    <definedName name="VAS073_F_Apskaitosiraud1Apskaitosveikla1">'Forma 4'!$O$78</definedName>
    <definedName name="VAS073_F_Apskaitosiraud1Kitareguliuoja1" localSheetId="3">'Forma 4'!$P$78</definedName>
    <definedName name="VAS073_F_Apskaitosiraud1Kitareguliuoja1">'Forma 4'!$P$78</definedName>
    <definedName name="VAS073_F_Apskaitosiraud21IS" localSheetId="3">'Forma 4'!$D$131</definedName>
    <definedName name="VAS073_F_Apskaitosiraud21IS">'Forma 4'!$D$131</definedName>
    <definedName name="VAS073_F_Apskaitosiraud231GeriamojoVandens" localSheetId="3">'Forma 4'!$F$131</definedName>
    <definedName name="VAS073_F_Apskaitosiraud231GeriamojoVandens">'Forma 4'!$F$131</definedName>
    <definedName name="VAS073_F_Apskaitosiraud232GeriamojoVandens" localSheetId="3">'Forma 4'!$G$131</definedName>
    <definedName name="VAS073_F_Apskaitosiraud232GeriamojoVandens">'Forma 4'!$G$131</definedName>
    <definedName name="VAS073_F_Apskaitosiraud233GeriamojoVandens" localSheetId="3">'Forma 4'!$H$131</definedName>
    <definedName name="VAS073_F_Apskaitosiraud233GeriamojoVandens">'Forma 4'!$H$131</definedName>
    <definedName name="VAS073_F_Apskaitosiraud23IsViso" localSheetId="3">'Forma 4'!$E$131</definedName>
    <definedName name="VAS073_F_Apskaitosiraud23IsViso">'Forma 4'!$E$131</definedName>
    <definedName name="VAS073_F_Apskaitosiraud241NuotekuSurinkimas" localSheetId="3">'Forma 4'!$J$131</definedName>
    <definedName name="VAS073_F_Apskaitosiraud241NuotekuSurinkimas">'Forma 4'!$J$131</definedName>
    <definedName name="VAS073_F_Apskaitosiraud242NuotekuValymas" localSheetId="3">'Forma 4'!$K$131</definedName>
    <definedName name="VAS073_F_Apskaitosiraud242NuotekuValymas">'Forma 4'!$K$131</definedName>
    <definedName name="VAS073_F_Apskaitosiraud243NuotekuDumblo" localSheetId="3">'Forma 4'!$L$131</definedName>
    <definedName name="VAS073_F_Apskaitosiraud243NuotekuDumblo">'Forma 4'!$L$131</definedName>
    <definedName name="VAS073_F_Apskaitosiraud24IsViso" localSheetId="3">'Forma 4'!$I$131</definedName>
    <definedName name="VAS073_F_Apskaitosiraud24IsViso">'Forma 4'!$I$131</definedName>
    <definedName name="VAS073_F_Apskaitosiraud25PavirsiniuNuoteku" localSheetId="3">'Forma 4'!$M$131</definedName>
    <definedName name="VAS073_F_Apskaitosiraud25PavirsiniuNuoteku">'Forma 4'!$M$131</definedName>
    <definedName name="VAS073_F_Apskaitosiraud26KitosReguliuojamosios" localSheetId="3">'Forma 4'!$N$131</definedName>
    <definedName name="VAS073_F_Apskaitosiraud26KitosReguliuojamosios">'Forma 4'!$N$131</definedName>
    <definedName name="VAS073_F_Apskaitosiraud27KitosVeiklos" localSheetId="3">'Forma 4'!$Q$131</definedName>
    <definedName name="VAS073_F_Apskaitosiraud27KitosVeiklos">'Forma 4'!$Q$131</definedName>
    <definedName name="VAS073_F_Apskaitosiraud2Apskaitosveikla1" localSheetId="3">'Forma 4'!$O$131</definedName>
    <definedName name="VAS073_F_Apskaitosiraud2Apskaitosveikla1">'Forma 4'!$O$131</definedName>
    <definedName name="VAS073_F_Apskaitosiraud2Kitareguliuoja1" localSheetId="3">'Forma 4'!$P$131</definedName>
    <definedName name="VAS073_F_Apskaitosiraud2Kitareguliuoja1">'Forma 4'!$P$131</definedName>
    <definedName name="VAS073_F_Apskaitosiraud31IS" localSheetId="3">'Forma 4'!$D$183</definedName>
    <definedName name="VAS073_F_Apskaitosiraud31IS">'Forma 4'!$D$183</definedName>
    <definedName name="VAS073_F_Apskaitosiraud331GeriamojoVandens" localSheetId="3">'Forma 4'!$F$183</definedName>
    <definedName name="VAS073_F_Apskaitosiraud331GeriamojoVandens">'Forma 4'!$F$183</definedName>
    <definedName name="VAS073_F_Apskaitosiraud332GeriamojoVandens" localSheetId="3">'Forma 4'!$G$183</definedName>
    <definedName name="VAS073_F_Apskaitosiraud332GeriamojoVandens">'Forma 4'!$G$183</definedName>
    <definedName name="VAS073_F_Apskaitosiraud333GeriamojoVandens" localSheetId="3">'Forma 4'!$H$183</definedName>
    <definedName name="VAS073_F_Apskaitosiraud333GeriamojoVandens">'Forma 4'!$H$183</definedName>
    <definedName name="VAS073_F_Apskaitosiraud33IsViso" localSheetId="3">'Forma 4'!$E$183</definedName>
    <definedName name="VAS073_F_Apskaitosiraud33IsViso">'Forma 4'!$E$183</definedName>
    <definedName name="VAS073_F_Apskaitosiraud341NuotekuSurinkimas" localSheetId="3">'Forma 4'!$J$183</definedName>
    <definedName name="VAS073_F_Apskaitosiraud341NuotekuSurinkimas">'Forma 4'!$J$183</definedName>
    <definedName name="VAS073_F_Apskaitosiraud342NuotekuValymas" localSheetId="3">'Forma 4'!$K$183</definedName>
    <definedName name="VAS073_F_Apskaitosiraud342NuotekuValymas">'Forma 4'!$K$183</definedName>
    <definedName name="VAS073_F_Apskaitosiraud343NuotekuDumblo" localSheetId="3">'Forma 4'!$L$183</definedName>
    <definedName name="VAS073_F_Apskaitosiraud343NuotekuDumblo">'Forma 4'!$L$183</definedName>
    <definedName name="VAS073_F_Apskaitosiraud34IsViso" localSheetId="3">'Forma 4'!$I$183</definedName>
    <definedName name="VAS073_F_Apskaitosiraud34IsViso">'Forma 4'!$I$183</definedName>
    <definedName name="VAS073_F_Apskaitosiraud35PavirsiniuNuoteku" localSheetId="3">'Forma 4'!$M$183</definedName>
    <definedName name="VAS073_F_Apskaitosiraud35PavirsiniuNuoteku">'Forma 4'!$M$183</definedName>
    <definedName name="VAS073_F_Apskaitosiraud36KitosReguliuojamosios" localSheetId="3">'Forma 4'!$N$183</definedName>
    <definedName name="VAS073_F_Apskaitosiraud36KitosReguliuojamosios">'Forma 4'!$N$183</definedName>
    <definedName name="VAS073_F_Apskaitosiraud37KitosVeiklos" localSheetId="3">'Forma 4'!$Q$183</definedName>
    <definedName name="VAS073_F_Apskaitosiraud37KitosVeiklos">'Forma 4'!$Q$183</definedName>
    <definedName name="VAS073_F_Apskaitosiraud3Apskaitosveikla1" localSheetId="3">'Forma 4'!$O$183</definedName>
    <definedName name="VAS073_F_Apskaitosiraud3Apskaitosveikla1">'Forma 4'!$O$183</definedName>
    <definedName name="VAS073_F_Apskaitosiraud3Kitareguliuoja1" localSheetId="3">'Forma 4'!$P$183</definedName>
    <definedName name="VAS073_F_Apskaitosiraud3Kitareguliuoja1">'Forma 4'!$P$183</definedName>
    <definedName name="VAS073_F_Apskaitosiraud41IS" localSheetId="3">'Forma 4'!$D$228</definedName>
    <definedName name="VAS073_F_Apskaitosiraud41IS">'Forma 4'!$D$228</definedName>
    <definedName name="VAS073_F_Apskaitosiraud431GeriamojoVandens" localSheetId="3">'Forma 4'!$F$228</definedName>
    <definedName name="VAS073_F_Apskaitosiraud431GeriamojoVandens">'Forma 4'!$F$228</definedName>
    <definedName name="VAS073_F_Apskaitosiraud432GeriamojoVandens" localSheetId="3">'Forma 4'!$G$228</definedName>
    <definedName name="VAS073_F_Apskaitosiraud432GeriamojoVandens">'Forma 4'!$G$228</definedName>
    <definedName name="VAS073_F_Apskaitosiraud433GeriamojoVandens" localSheetId="3">'Forma 4'!$H$228</definedName>
    <definedName name="VAS073_F_Apskaitosiraud433GeriamojoVandens">'Forma 4'!$H$228</definedName>
    <definedName name="VAS073_F_Apskaitosiraud43IsViso" localSheetId="3">'Forma 4'!$E$228</definedName>
    <definedName name="VAS073_F_Apskaitosiraud43IsViso">'Forma 4'!$E$228</definedName>
    <definedName name="VAS073_F_Apskaitosiraud441NuotekuSurinkimas" localSheetId="3">'Forma 4'!$J$228</definedName>
    <definedName name="VAS073_F_Apskaitosiraud441NuotekuSurinkimas">'Forma 4'!$J$228</definedName>
    <definedName name="VAS073_F_Apskaitosiraud442NuotekuValymas" localSheetId="3">'Forma 4'!$K$228</definedName>
    <definedName name="VAS073_F_Apskaitosiraud442NuotekuValymas">'Forma 4'!$K$228</definedName>
    <definedName name="VAS073_F_Apskaitosiraud443NuotekuDumblo" localSheetId="3">'Forma 4'!$L$228</definedName>
    <definedName name="VAS073_F_Apskaitosiraud443NuotekuDumblo">'Forma 4'!$L$228</definedName>
    <definedName name="VAS073_F_Apskaitosiraud44IsViso" localSheetId="3">'Forma 4'!$I$228</definedName>
    <definedName name="VAS073_F_Apskaitosiraud44IsViso">'Forma 4'!$I$228</definedName>
    <definedName name="VAS073_F_Apskaitosiraud45PavirsiniuNuoteku" localSheetId="3">'Forma 4'!$M$228</definedName>
    <definedName name="VAS073_F_Apskaitosiraud45PavirsiniuNuoteku">'Forma 4'!$M$228</definedName>
    <definedName name="VAS073_F_Apskaitosiraud46KitosReguliuojamosios" localSheetId="3">'Forma 4'!$N$228</definedName>
    <definedName name="VAS073_F_Apskaitosiraud46KitosReguliuojamosios">'Forma 4'!$N$228</definedName>
    <definedName name="VAS073_F_Apskaitosiraud47KitosVeiklos" localSheetId="3">'Forma 4'!$Q$228</definedName>
    <definedName name="VAS073_F_Apskaitosiraud47KitosVeiklos">'Forma 4'!$Q$228</definedName>
    <definedName name="VAS073_F_Apskaitosiraud4Apskaitosveikla1" localSheetId="3">'Forma 4'!$O$228</definedName>
    <definedName name="VAS073_F_Apskaitosiraud4Apskaitosveikla1">'Forma 4'!$O$228</definedName>
    <definedName name="VAS073_F_Apskaitosiraud4Kitareguliuoja1" localSheetId="3">'Forma 4'!$P$228</definedName>
    <definedName name="VAS073_F_Apskaitosiraud4Kitareguliuoja1">'Forma 4'!$P$228</definedName>
    <definedName name="VAS073_F_Avarijusalinim11IS" localSheetId="3">'Forma 4'!$D$18</definedName>
    <definedName name="VAS073_F_Avarijusalinim11IS">'Forma 4'!$D$18</definedName>
    <definedName name="VAS073_F_Avarijusalinim131GeriamojoVandens" localSheetId="3">'Forma 4'!$F$18</definedName>
    <definedName name="VAS073_F_Avarijusalinim131GeriamojoVandens">'Forma 4'!$F$18</definedName>
    <definedName name="VAS073_F_Avarijusalinim132GeriamojoVandens" localSheetId="3">'Forma 4'!$G$18</definedName>
    <definedName name="VAS073_F_Avarijusalinim132GeriamojoVandens">'Forma 4'!$G$18</definedName>
    <definedName name="VAS073_F_Avarijusalinim133GeriamojoVandens" localSheetId="3">'Forma 4'!$H$18</definedName>
    <definedName name="VAS073_F_Avarijusalinim133GeriamojoVandens">'Forma 4'!$H$18</definedName>
    <definedName name="VAS073_F_Avarijusalinim13IsViso" localSheetId="3">'Forma 4'!$E$18</definedName>
    <definedName name="VAS073_F_Avarijusalinim13IsViso">'Forma 4'!$E$18</definedName>
    <definedName name="VAS073_F_Avarijusalinim141NuotekuSurinkimas" localSheetId="3">'Forma 4'!$J$18</definedName>
    <definedName name="VAS073_F_Avarijusalinim141NuotekuSurinkimas">'Forma 4'!$J$18</definedName>
    <definedName name="VAS073_F_Avarijusalinim142NuotekuValymas" localSheetId="3">'Forma 4'!$K$18</definedName>
    <definedName name="VAS073_F_Avarijusalinim142NuotekuValymas">'Forma 4'!$K$18</definedName>
    <definedName name="VAS073_F_Avarijusalinim143NuotekuDumblo" localSheetId="3">'Forma 4'!$L$18</definedName>
    <definedName name="VAS073_F_Avarijusalinim143NuotekuDumblo">'Forma 4'!$L$18</definedName>
    <definedName name="VAS073_F_Avarijusalinim14IsViso" localSheetId="3">'Forma 4'!$I$18</definedName>
    <definedName name="VAS073_F_Avarijusalinim14IsViso">'Forma 4'!$I$18</definedName>
    <definedName name="VAS073_F_Avarijusalinim15PavirsiniuNuoteku" localSheetId="3">'Forma 4'!$M$18</definedName>
    <definedName name="VAS073_F_Avarijusalinim15PavirsiniuNuoteku">'Forma 4'!$M$18</definedName>
    <definedName name="VAS073_F_Avarijusalinim16KitosReguliuojamosios" localSheetId="3">'Forma 4'!$N$18</definedName>
    <definedName name="VAS073_F_Avarijusalinim16KitosReguliuojamosios">'Forma 4'!$N$18</definedName>
    <definedName name="VAS073_F_Avarijusalinim17KitosVeiklos" localSheetId="3">'Forma 4'!$Q$18</definedName>
    <definedName name="VAS073_F_Avarijusalinim17KitosVeiklos">'Forma 4'!$Q$18</definedName>
    <definedName name="VAS073_F_Avarijusalinim1Apskaitosveikla1" localSheetId="3">'Forma 4'!$O$18</definedName>
    <definedName name="VAS073_F_Avarijusalinim1Apskaitosveikla1">'Forma 4'!$O$18</definedName>
    <definedName name="VAS073_F_Avarijusalinim1Kitareguliuoja1" localSheetId="3">'Forma 4'!$P$18</definedName>
    <definedName name="VAS073_F_Avarijusalinim1Kitareguliuoja1">'Forma 4'!$P$18</definedName>
    <definedName name="VAS073_F_Avarijusalinim21IS" localSheetId="3">'Forma 4'!$D$49</definedName>
    <definedName name="VAS073_F_Avarijusalinim21IS">'Forma 4'!$D$49</definedName>
    <definedName name="VAS073_F_Avarijusalinim231GeriamojoVandens" localSheetId="3">'Forma 4'!$F$49</definedName>
    <definedName name="VAS073_F_Avarijusalinim231GeriamojoVandens">'Forma 4'!$F$49</definedName>
    <definedName name="VAS073_F_Avarijusalinim232GeriamojoVandens" localSheetId="3">'Forma 4'!$G$49</definedName>
    <definedName name="VAS073_F_Avarijusalinim232GeriamojoVandens">'Forma 4'!$G$49</definedName>
    <definedName name="VAS073_F_Avarijusalinim233GeriamojoVandens" localSheetId="3">'Forma 4'!$H$49</definedName>
    <definedName name="VAS073_F_Avarijusalinim233GeriamojoVandens">'Forma 4'!$H$49</definedName>
    <definedName name="VAS073_F_Avarijusalinim23IsViso" localSheetId="3">'Forma 4'!$E$49</definedName>
    <definedName name="VAS073_F_Avarijusalinim23IsViso">'Forma 4'!$E$49</definedName>
    <definedName name="VAS073_F_Avarijusalinim241NuotekuSurinkimas" localSheetId="3">'Forma 4'!$J$49</definedName>
    <definedName name="VAS073_F_Avarijusalinim241NuotekuSurinkimas">'Forma 4'!$J$49</definedName>
    <definedName name="VAS073_F_Avarijusalinim242NuotekuValymas" localSheetId="3">'Forma 4'!$K$49</definedName>
    <definedName name="VAS073_F_Avarijusalinim242NuotekuValymas">'Forma 4'!$K$49</definedName>
    <definedName name="VAS073_F_Avarijusalinim243NuotekuDumblo" localSheetId="3">'Forma 4'!$L$49</definedName>
    <definedName name="VAS073_F_Avarijusalinim243NuotekuDumblo">'Forma 4'!$L$49</definedName>
    <definedName name="VAS073_F_Avarijusalinim24IsViso" localSheetId="3">'Forma 4'!$I$49</definedName>
    <definedName name="VAS073_F_Avarijusalinim24IsViso">'Forma 4'!$I$49</definedName>
    <definedName name="VAS073_F_Avarijusalinim25PavirsiniuNuoteku" localSheetId="3">'Forma 4'!$M$49</definedName>
    <definedName name="VAS073_F_Avarijusalinim25PavirsiniuNuoteku">'Forma 4'!$M$49</definedName>
    <definedName name="VAS073_F_Avarijusalinim26KitosReguliuojamosios" localSheetId="3">'Forma 4'!$N$49</definedName>
    <definedName name="VAS073_F_Avarijusalinim26KitosReguliuojamosios">'Forma 4'!$N$49</definedName>
    <definedName name="VAS073_F_Avarijusalinim27KitosVeiklos" localSheetId="3">'Forma 4'!$Q$49</definedName>
    <definedName name="VAS073_F_Avarijusalinim27KitosVeiklos">'Forma 4'!$Q$49</definedName>
    <definedName name="VAS073_F_Avarijusalinim2Apskaitosveikla1" localSheetId="3">'Forma 4'!$O$49</definedName>
    <definedName name="VAS073_F_Avarijusalinim2Apskaitosveikla1">'Forma 4'!$O$49</definedName>
    <definedName name="VAS073_F_Avarijusalinim2Kitareguliuoja1" localSheetId="3">'Forma 4'!$P$49</definedName>
    <definedName name="VAS073_F_Avarijusalinim2Kitareguliuoja1">'Forma 4'!$P$49</definedName>
    <definedName name="VAS073_F_Avarijusalinim31IS" localSheetId="3">'Forma 4'!$D$105</definedName>
    <definedName name="VAS073_F_Avarijusalinim31IS">'Forma 4'!$D$105</definedName>
    <definedName name="VAS073_F_Avarijusalinim331GeriamojoVandens" localSheetId="3">'Forma 4'!$F$105</definedName>
    <definedName name="VAS073_F_Avarijusalinim331GeriamojoVandens">'Forma 4'!$F$105</definedName>
    <definedName name="VAS073_F_Avarijusalinim332GeriamojoVandens" localSheetId="3">'Forma 4'!$G$105</definedName>
    <definedName name="VAS073_F_Avarijusalinim332GeriamojoVandens">'Forma 4'!$G$105</definedName>
    <definedName name="VAS073_F_Avarijusalinim333GeriamojoVandens" localSheetId="3">'Forma 4'!$H$105</definedName>
    <definedName name="VAS073_F_Avarijusalinim333GeriamojoVandens">'Forma 4'!$H$105</definedName>
    <definedName name="VAS073_F_Avarijusalinim33IsViso" localSheetId="3">'Forma 4'!$E$105</definedName>
    <definedName name="VAS073_F_Avarijusalinim33IsViso">'Forma 4'!$E$105</definedName>
    <definedName name="VAS073_F_Avarijusalinim341NuotekuSurinkimas" localSheetId="3">'Forma 4'!$J$105</definedName>
    <definedName name="VAS073_F_Avarijusalinim341NuotekuSurinkimas">'Forma 4'!$J$105</definedName>
    <definedName name="VAS073_F_Avarijusalinim342NuotekuValymas" localSheetId="3">'Forma 4'!$K$105</definedName>
    <definedName name="VAS073_F_Avarijusalinim342NuotekuValymas">'Forma 4'!$K$105</definedName>
    <definedName name="VAS073_F_Avarijusalinim343NuotekuDumblo" localSheetId="3">'Forma 4'!$L$105</definedName>
    <definedName name="VAS073_F_Avarijusalinim343NuotekuDumblo">'Forma 4'!$L$105</definedName>
    <definedName name="VAS073_F_Avarijusalinim34IsViso" localSheetId="3">'Forma 4'!$I$105</definedName>
    <definedName name="VAS073_F_Avarijusalinim34IsViso">'Forma 4'!$I$105</definedName>
    <definedName name="VAS073_F_Avarijusalinim35PavirsiniuNuoteku" localSheetId="3">'Forma 4'!$M$105</definedName>
    <definedName name="VAS073_F_Avarijusalinim35PavirsiniuNuoteku">'Forma 4'!$M$105</definedName>
    <definedName name="VAS073_F_Avarijusalinim36KitosReguliuojamosios" localSheetId="3">'Forma 4'!$N$105</definedName>
    <definedName name="VAS073_F_Avarijusalinim36KitosReguliuojamosios">'Forma 4'!$N$105</definedName>
    <definedName name="VAS073_F_Avarijusalinim37KitosVeiklos" localSheetId="3">'Forma 4'!$Q$105</definedName>
    <definedName name="VAS073_F_Avarijusalinim37KitosVeiklos">'Forma 4'!$Q$105</definedName>
    <definedName name="VAS073_F_Avarijusalinim3Apskaitosveikla1" localSheetId="3">'Forma 4'!$O$105</definedName>
    <definedName name="VAS073_F_Avarijusalinim3Apskaitosveikla1">'Forma 4'!$O$105</definedName>
    <definedName name="VAS073_F_Avarijusalinim3Kitareguliuoja1" localSheetId="3">'Forma 4'!$P$105</definedName>
    <definedName name="VAS073_F_Avarijusalinim3Kitareguliuoja1">'Forma 4'!$P$105</definedName>
    <definedName name="VAS073_F_Avarijusalinim41IS" localSheetId="3">'Forma 4'!$D$157</definedName>
    <definedName name="VAS073_F_Avarijusalinim41IS">'Forma 4'!$D$157</definedName>
    <definedName name="VAS073_F_Avarijusalinim431GeriamojoVandens" localSheetId="3">'Forma 4'!$F$157</definedName>
    <definedName name="VAS073_F_Avarijusalinim431GeriamojoVandens">'Forma 4'!$F$157</definedName>
    <definedName name="VAS073_F_Avarijusalinim432GeriamojoVandens" localSheetId="3">'Forma 4'!$G$157</definedName>
    <definedName name="VAS073_F_Avarijusalinim432GeriamojoVandens">'Forma 4'!$G$157</definedName>
    <definedName name="VAS073_F_Avarijusalinim433GeriamojoVandens" localSheetId="3">'Forma 4'!$H$157</definedName>
    <definedName name="VAS073_F_Avarijusalinim433GeriamojoVandens">'Forma 4'!$H$157</definedName>
    <definedName name="VAS073_F_Avarijusalinim43IsViso" localSheetId="3">'Forma 4'!$E$157</definedName>
    <definedName name="VAS073_F_Avarijusalinim43IsViso">'Forma 4'!$E$157</definedName>
    <definedName name="VAS073_F_Avarijusalinim441NuotekuSurinkimas" localSheetId="3">'Forma 4'!$J$157</definedName>
    <definedName name="VAS073_F_Avarijusalinim441NuotekuSurinkimas">'Forma 4'!$J$157</definedName>
    <definedName name="VAS073_F_Avarijusalinim442NuotekuValymas" localSheetId="3">'Forma 4'!$K$157</definedName>
    <definedName name="VAS073_F_Avarijusalinim442NuotekuValymas">'Forma 4'!$K$157</definedName>
    <definedName name="VAS073_F_Avarijusalinim443NuotekuDumblo" localSheetId="3">'Forma 4'!$L$157</definedName>
    <definedName name="VAS073_F_Avarijusalinim443NuotekuDumblo">'Forma 4'!$L$157</definedName>
    <definedName name="VAS073_F_Avarijusalinim44IsViso" localSheetId="3">'Forma 4'!$I$157</definedName>
    <definedName name="VAS073_F_Avarijusalinim44IsViso">'Forma 4'!$I$157</definedName>
    <definedName name="VAS073_F_Avarijusalinim45PavirsiniuNuoteku" localSheetId="3">'Forma 4'!$M$157</definedName>
    <definedName name="VAS073_F_Avarijusalinim45PavirsiniuNuoteku">'Forma 4'!$M$157</definedName>
    <definedName name="VAS073_F_Avarijusalinim46KitosReguliuojamosios" localSheetId="3">'Forma 4'!$N$157</definedName>
    <definedName name="VAS073_F_Avarijusalinim46KitosReguliuojamosios">'Forma 4'!$N$157</definedName>
    <definedName name="VAS073_F_Avarijusalinim47KitosVeiklos" localSheetId="3">'Forma 4'!$Q$157</definedName>
    <definedName name="VAS073_F_Avarijusalinim47KitosVeiklos">'Forma 4'!$Q$157</definedName>
    <definedName name="VAS073_F_Avarijusalinim4Apskaitosveikla1" localSheetId="3">'Forma 4'!$O$157</definedName>
    <definedName name="VAS073_F_Avarijusalinim4Apskaitosveikla1">'Forma 4'!$O$157</definedName>
    <definedName name="VAS073_F_Avarijusalinim4Kitareguliuoja1" localSheetId="3">'Forma 4'!$P$157</definedName>
    <definedName name="VAS073_F_Avarijusalinim4Kitareguliuoja1">'Forma 4'!$P$157</definedName>
    <definedName name="VAS073_F_Avarijusalinim51IS" localSheetId="3">'Forma 4'!$D$202</definedName>
    <definedName name="VAS073_F_Avarijusalinim51IS">'Forma 4'!$D$202</definedName>
    <definedName name="VAS073_F_Avarijusalinim531GeriamojoVandens" localSheetId="3">'Forma 4'!$F$202</definedName>
    <definedName name="VAS073_F_Avarijusalinim531GeriamojoVandens">'Forma 4'!$F$202</definedName>
    <definedName name="VAS073_F_Avarijusalinim532GeriamojoVandens" localSheetId="3">'Forma 4'!$G$202</definedName>
    <definedName name="VAS073_F_Avarijusalinim532GeriamojoVandens">'Forma 4'!$G$202</definedName>
    <definedName name="VAS073_F_Avarijusalinim533GeriamojoVandens" localSheetId="3">'Forma 4'!$H$202</definedName>
    <definedName name="VAS073_F_Avarijusalinim533GeriamojoVandens">'Forma 4'!$H$202</definedName>
    <definedName name="VAS073_F_Avarijusalinim53IsViso" localSheetId="3">'Forma 4'!$E$202</definedName>
    <definedName name="VAS073_F_Avarijusalinim53IsViso">'Forma 4'!$E$202</definedName>
    <definedName name="VAS073_F_Avarijusalinim541NuotekuSurinkimas" localSheetId="3">'Forma 4'!$J$202</definedName>
    <definedName name="VAS073_F_Avarijusalinim541NuotekuSurinkimas">'Forma 4'!$J$202</definedName>
    <definedName name="VAS073_F_Avarijusalinim542NuotekuValymas" localSheetId="3">'Forma 4'!$K$202</definedName>
    <definedName name="VAS073_F_Avarijusalinim542NuotekuValymas">'Forma 4'!$K$202</definedName>
    <definedName name="VAS073_F_Avarijusalinim543NuotekuDumblo" localSheetId="3">'Forma 4'!$L$202</definedName>
    <definedName name="VAS073_F_Avarijusalinim543NuotekuDumblo">'Forma 4'!$L$202</definedName>
    <definedName name="VAS073_F_Avarijusalinim54IsViso" localSheetId="3">'Forma 4'!$I$202</definedName>
    <definedName name="VAS073_F_Avarijusalinim54IsViso">'Forma 4'!$I$202</definedName>
    <definedName name="VAS073_F_Avarijusalinim55PavirsiniuNuoteku" localSheetId="3">'Forma 4'!$M$202</definedName>
    <definedName name="VAS073_F_Avarijusalinim55PavirsiniuNuoteku">'Forma 4'!$M$202</definedName>
    <definedName name="VAS073_F_Avarijusalinim56KitosReguliuojamosios" localSheetId="3">'Forma 4'!$N$202</definedName>
    <definedName name="VAS073_F_Avarijusalinim56KitosReguliuojamosios">'Forma 4'!$N$202</definedName>
    <definedName name="VAS073_F_Avarijusalinim57KitosVeiklos" localSheetId="3">'Forma 4'!$Q$202</definedName>
    <definedName name="VAS073_F_Avarijusalinim57KitosVeiklos">'Forma 4'!$Q$202</definedName>
    <definedName name="VAS073_F_Avarijusalinim5Apskaitosveikla1" localSheetId="3">'Forma 4'!$O$202</definedName>
    <definedName name="VAS073_F_Avarijusalinim5Apskaitosveikla1">'Forma 4'!$O$202</definedName>
    <definedName name="VAS073_F_Avarijusalinim5Kitareguliuoja1" localSheetId="3">'Forma 4'!$P$202</definedName>
    <definedName name="VAS073_F_Avarijusalinim5Kitareguliuoja1">'Forma 4'!$P$202</definedName>
    <definedName name="VAS073_F_Bankopaslauguk11IS" localSheetId="3">'Forma 4'!$D$66</definedName>
    <definedName name="VAS073_F_Bankopaslauguk11IS">'Forma 4'!$D$66</definedName>
    <definedName name="VAS073_F_Bankopaslauguk131GeriamojoVandens" localSheetId="3">'Forma 4'!$F$66</definedName>
    <definedName name="VAS073_F_Bankopaslauguk131GeriamojoVandens">'Forma 4'!$F$66</definedName>
    <definedName name="VAS073_F_Bankopaslauguk132GeriamojoVandens" localSheetId="3">'Forma 4'!$G$66</definedName>
    <definedName name="VAS073_F_Bankopaslauguk132GeriamojoVandens">'Forma 4'!$G$66</definedName>
    <definedName name="VAS073_F_Bankopaslauguk133GeriamojoVandens" localSheetId="3">'Forma 4'!$H$66</definedName>
    <definedName name="VAS073_F_Bankopaslauguk133GeriamojoVandens">'Forma 4'!$H$66</definedName>
    <definedName name="VAS073_F_Bankopaslauguk13IsViso" localSheetId="3">'Forma 4'!$E$66</definedName>
    <definedName name="VAS073_F_Bankopaslauguk13IsViso">'Forma 4'!$E$66</definedName>
    <definedName name="VAS073_F_Bankopaslauguk141NuotekuSurinkimas" localSheetId="3">'Forma 4'!$J$66</definedName>
    <definedName name="VAS073_F_Bankopaslauguk141NuotekuSurinkimas">'Forma 4'!$J$66</definedName>
    <definedName name="VAS073_F_Bankopaslauguk142NuotekuValymas" localSheetId="3">'Forma 4'!$K$66</definedName>
    <definedName name="VAS073_F_Bankopaslauguk142NuotekuValymas">'Forma 4'!$K$66</definedName>
    <definedName name="VAS073_F_Bankopaslauguk143NuotekuDumblo" localSheetId="3">'Forma 4'!$L$66</definedName>
    <definedName name="VAS073_F_Bankopaslauguk143NuotekuDumblo">'Forma 4'!$L$66</definedName>
    <definedName name="VAS073_F_Bankopaslauguk14IsViso" localSheetId="3">'Forma 4'!$I$66</definedName>
    <definedName name="VAS073_F_Bankopaslauguk14IsViso">'Forma 4'!$I$66</definedName>
    <definedName name="VAS073_F_Bankopaslauguk15PavirsiniuNuoteku" localSheetId="3">'Forma 4'!$M$66</definedName>
    <definedName name="VAS073_F_Bankopaslauguk15PavirsiniuNuoteku">'Forma 4'!$M$66</definedName>
    <definedName name="VAS073_F_Bankopaslauguk16KitosReguliuojamosios" localSheetId="3">'Forma 4'!$N$66</definedName>
    <definedName name="VAS073_F_Bankopaslauguk16KitosReguliuojamosios">'Forma 4'!$N$66</definedName>
    <definedName name="VAS073_F_Bankopaslauguk17KitosVeiklos" localSheetId="3">'Forma 4'!$Q$66</definedName>
    <definedName name="VAS073_F_Bankopaslauguk17KitosVeiklos">'Forma 4'!$Q$66</definedName>
    <definedName name="VAS073_F_Bankopaslauguk1Apskaitosveikla1" localSheetId="3">'Forma 4'!$O$66</definedName>
    <definedName name="VAS073_F_Bankopaslauguk1Apskaitosveikla1">'Forma 4'!$O$66</definedName>
    <definedName name="VAS073_F_Bankopaslauguk1Kitareguliuoja1" localSheetId="3">'Forma 4'!$P$66</definedName>
    <definedName name="VAS073_F_Bankopaslauguk1Kitareguliuoja1">'Forma 4'!$P$66</definedName>
    <definedName name="VAS073_F_Bankopaslauguk21IS" localSheetId="3">'Forma 4'!$D$119</definedName>
    <definedName name="VAS073_F_Bankopaslauguk21IS">'Forma 4'!$D$119</definedName>
    <definedName name="VAS073_F_Bankopaslauguk231GeriamojoVandens" localSheetId="3">'Forma 4'!$F$119</definedName>
    <definedName name="VAS073_F_Bankopaslauguk231GeriamojoVandens">'Forma 4'!$F$119</definedName>
    <definedName name="VAS073_F_Bankopaslauguk232GeriamojoVandens" localSheetId="3">'Forma 4'!$G$119</definedName>
    <definedName name="VAS073_F_Bankopaslauguk232GeriamojoVandens">'Forma 4'!$G$119</definedName>
    <definedName name="VAS073_F_Bankopaslauguk233GeriamojoVandens" localSheetId="3">'Forma 4'!$H$119</definedName>
    <definedName name="VAS073_F_Bankopaslauguk233GeriamojoVandens">'Forma 4'!$H$119</definedName>
    <definedName name="VAS073_F_Bankopaslauguk23IsViso" localSheetId="3">'Forma 4'!$E$119</definedName>
    <definedName name="VAS073_F_Bankopaslauguk23IsViso">'Forma 4'!$E$119</definedName>
    <definedName name="VAS073_F_Bankopaslauguk241NuotekuSurinkimas" localSheetId="3">'Forma 4'!$J$119</definedName>
    <definedName name="VAS073_F_Bankopaslauguk241NuotekuSurinkimas">'Forma 4'!$J$119</definedName>
    <definedName name="VAS073_F_Bankopaslauguk242NuotekuValymas" localSheetId="3">'Forma 4'!$K$119</definedName>
    <definedName name="VAS073_F_Bankopaslauguk242NuotekuValymas">'Forma 4'!$K$119</definedName>
    <definedName name="VAS073_F_Bankopaslauguk243NuotekuDumblo" localSheetId="3">'Forma 4'!$L$119</definedName>
    <definedName name="VAS073_F_Bankopaslauguk243NuotekuDumblo">'Forma 4'!$L$119</definedName>
    <definedName name="VAS073_F_Bankopaslauguk24IsViso" localSheetId="3">'Forma 4'!$I$119</definedName>
    <definedName name="VAS073_F_Bankopaslauguk24IsViso">'Forma 4'!$I$119</definedName>
    <definedName name="VAS073_F_Bankopaslauguk25PavirsiniuNuoteku" localSheetId="3">'Forma 4'!$M$119</definedName>
    <definedName name="VAS073_F_Bankopaslauguk25PavirsiniuNuoteku">'Forma 4'!$M$119</definedName>
    <definedName name="VAS073_F_Bankopaslauguk26KitosReguliuojamosios" localSheetId="3">'Forma 4'!$N$119</definedName>
    <definedName name="VAS073_F_Bankopaslauguk26KitosReguliuojamosios">'Forma 4'!$N$119</definedName>
    <definedName name="VAS073_F_Bankopaslauguk27KitosVeiklos" localSheetId="3">'Forma 4'!$Q$119</definedName>
    <definedName name="VAS073_F_Bankopaslauguk27KitosVeiklos">'Forma 4'!$Q$119</definedName>
    <definedName name="VAS073_F_Bankopaslauguk2Apskaitosveikla1" localSheetId="3">'Forma 4'!$O$119</definedName>
    <definedName name="VAS073_F_Bankopaslauguk2Apskaitosveikla1">'Forma 4'!$O$119</definedName>
    <definedName name="VAS073_F_Bankopaslauguk2Kitareguliuoja1" localSheetId="3">'Forma 4'!$P$119</definedName>
    <definedName name="VAS073_F_Bankopaslauguk2Kitareguliuoja1">'Forma 4'!$P$119</definedName>
    <definedName name="VAS073_F_Bankopaslauguk31IS" localSheetId="3">'Forma 4'!$D$171</definedName>
    <definedName name="VAS073_F_Bankopaslauguk31IS">'Forma 4'!$D$171</definedName>
    <definedName name="VAS073_F_Bankopaslauguk331GeriamojoVandens" localSheetId="3">'Forma 4'!$F$171</definedName>
    <definedName name="VAS073_F_Bankopaslauguk331GeriamojoVandens">'Forma 4'!$F$171</definedName>
    <definedName name="VAS073_F_Bankopaslauguk332GeriamojoVandens" localSheetId="3">'Forma 4'!$G$171</definedName>
    <definedName name="VAS073_F_Bankopaslauguk332GeriamojoVandens">'Forma 4'!$G$171</definedName>
    <definedName name="VAS073_F_Bankopaslauguk333GeriamojoVandens" localSheetId="3">'Forma 4'!$H$171</definedName>
    <definedName name="VAS073_F_Bankopaslauguk333GeriamojoVandens">'Forma 4'!$H$171</definedName>
    <definedName name="VAS073_F_Bankopaslauguk33IsViso" localSheetId="3">'Forma 4'!$E$171</definedName>
    <definedName name="VAS073_F_Bankopaslauguk33IsViso">'Forma 4'!$E$171</definedName>
    <definedName name="VAS073_F_Bankopaslauguk341NuotekuSurinkimas" localSheetId="3">'Forma 4'!$J$171</definedName>
    <definedName name="VAS073_F_Bankopaslauguk341NuotekuSurinkimas">'Forma 4'!$J$171</definedName>
    <definedName name="VAS073_F_Bankopaslauguk342NuotekuValymas" localSheetId="3">'Forma 4'!$K$171</definedName>
    <definedName name="VAS073_F_Bankopaslauguk342NuotekuValymas">'Forma 4'!$K$171</definedName>
    <definedName name="VAS073_F_Bankopaslauguk343NuotekuDumblo" localSheetId="3">'Forma 4'!$L$171</definedName>
    <definedName name="VAS073_F_Bankopaslauguk343NuotekuDumblo">'Forma 4'!$L$171</definedName>
    <definedName name="VAS073_F_Bankopaslauguk34IsViso" localSheetId="3">'Forma 4'!$I$171</definedName>
    <definedName name="VAS073_F_Bankopaslauguk34IsViso">'Forma 4'!$I$171</definedName>
    <definedName name="VAS073_F_Bankopaslauguk35PavirsiniuNuoteku" localSheetId="3">'Forma 4'!$M$171</definedName>
    <definedName name="VAS073_F_Bankopaslauguk35PavirsiniuNuoteku">'Forma 4'!$M$171</definedName>
    <definedName name="VAS073_F_Bankopaslauguk36KitosReguliuojamosios" localSheetId="3">'Forma 4'!$N$171</definedName>
    <definedName name="VAS073_F_Bankopaslauguk36KitosReguliuojamosios">'Forma 4'!$N$171</definedName>
    <definedName name="VAS073_F_Bankopaslauguk37KitosVeiklos" localSheetId="3">'Forma 4'!$Q$171</definedName>
    <definedName name="VAS073_F_Bankopaslauguk37KitosVeiklos">'Forma 4'!$Q$171</definedName>
    <definedName name="VAS073_F_Bankopaslauguk3Apskaitosveikla1" localSheetId="3">'Forma 4'!$O$171</definedName>
    <definedName name="VAS073_F_Bankopaslauguk3Apskaitosveikla1">'Forma 4'!$O$171</definedName>
    <definedName name="VAS073_F_Bankopaslauguk3Kitareguliuoja1" localSheetId="3">'Forma 4'!$P$171</definedName>
    <definedName name="VAS073_F_Bankopaslauguk3Kitareguliuoja1">'Forma 4'!$P$171</definedName>
    <definedName name="VAS073_F_Bankopaslauguk41IS" localSheetId="3">'Forma 4'!$D$216</definedName>
    <definedName name="VAS073_F_Bankopaslauguk41IS">'Forma 4'!$D$216</definedName>
    <definedName name="VAS073_F_Bankopaslauguk431GeriamojoVandens" localSheetId="3">'Forma 4'!$F$216</definedName>
    <definedName name="VAS073_F_Bankopaslauguk431GeriamojoVandens">'Forma 4'!$F$216</definedName>
    <definedName name="VAS073_F_Bankopaslauguk432GeriamojoVandens" localSheetId="3">'Forma 4'!$G$216</definedName>
    <definedName name="VAS073_F_Bankopaslauguk432GeriamojoVandens">'Forma 4'!$G$216</definedName>
    <definedName name="VAS073_F_Bankopaslauguk433GeriamojoVandens" localSheetId="3">'Forma 4'!$H$216</definedName>
    <definedName name="VAS073_F_Bankopaslauguk433GeriamojoVandens">'Forma 4'!$H$216</definedName>
    <definedName name="VAS073_F_Bankopaslauguk43IsViso" localSheetId="3">'Forma 4'!$E$216</definedName>
    <definedName name="VAS073_F_Bankopaslauguk43IsViso">'Forma 4'!$E$216</definedName>
    <definedName name="VAS073_F_Bankopaslauguk441NuotekuSurinkimas" localSheetId="3">'Forma 4'!$J$216</definedName>
    <definedName name="VAS073_F_Bankopaslauguk441NuotekuSurinkimas">'Forma 4'!$J$216</definedName>
    <definedName name="VAS073_F_Bankopaslauguk442NuotekuValymas" localSheetId="3">'Forma 4'!$K$216</definedName>
    <definedName name="VAS073_F_Bankopaslauguk442NuotekuValymas">'Forma 4'!$K$216</definedName>
    <definedName name="VAS073_F_Bankopaslauguk443NuotekuDumblo" localSheetId="3">'Forma 4'!$L$216</definedName>
    <definedName name="VAS073_F_Bankopaslauguk443NuotekuDumblo">'Forma 4'!$L$216</definedName>
    <definedName name="VAS073_F_Bankopaslauguk44IsViso" localSheetId="3">'Forma 4'!$I$216</definedName>
    <definedName name="VAS073_F_Bankopaslauguk44IsViso">'Forma 4'!$I$216</definedName>
    <definedName name="VAS073_F_Bankopaslauguk45PavirsiniuNuoteku" localSheetId="3">'Forma 4'!$M$216</definedName>
    <definedName name="VAS073_F_Bankopaslauguk45PavirsiniuNuoteku">'Forma 4'!$M$216</definedName>
    <definedName name="VAS073_F_Bankopaslauguk46KitosReguliuojamosios" localSheetId="3">'Forma 4'!$N$216</definedName>
    <definedName name="VAS073_F_Bankopaslauguk46KitosReguliuojamosios">'Forma 4'!$N$216</definedName>
    <definedName name="VAS073_F_Bankopaslauguk47KitosVeiklos" localSheetId="3">'Forma 4'!$Q$216</definedName>
    <definedName name="VAS073_F_Bankopaslauguk47KitosVeiklos">'Forma 4'!$Q$216</definedName>
    <definedName name="VAS073_F_Bankopaslauguk4Apskaitosveikla1" localSheetId="3">'Forma 4'!$O$216</definedName>
    <definedName name="VAS073_F_Bankopaslauguk4Apskaitosveikla1">'Forma 4'!$O$216</definedName>
    <definedName name="VAS073_F_Bankopaslauguk4Kitareguliuoja1" localSheetId="3">'Forma 4'!$P$216</definedName>
    <definedName name="VAS073_F_Bankopaslauguk4Kitareguliuoja1">'Forma 4'!$P$216</definedName>
    <definedName name="VAS073_F_Bendrosiospast11IS" localSheetId="3">'Forma 4'!$D$27</definedName>
    <definedName name="VAS073_F_Bendrosiospast11IS">'Forma 4'!$D$27</definedName>
    <definedName name="VAS073_F_Bendrosiospast131GeriamojoVandens" localSheetId="3">'Forma 4'!$F$27</definedName>
    <definedName name="VAS073_F_Bendrosiospast131GeriamojoVandens">'Forma 4'!$F$27</definedName>
    <definedName name="VAS073_F_Bendrosiospast132GeriamojoVandens" localSheetId="3">'Forma 4'!$G$27</definedName>
    <definedName name="VAS073_F_Bendrosiospast132GeriamojoVandens">'Forma 4'!$G$27</definedName>
    <definedName name="VAS073_F_Bendrosiospast133GeriamojoVandens" localSheetId="3">'Forma 4'!$H$27</definedName>
    <definedName name="VAS073_F_Bendrosiospast133GeriamojoVandens">'Forma 4'!$H$27</definedName>
    <definedName name="VAS073_F_Bendrosiospast13IsViso" localSheetId="3">'Forma 4'!$E$27</definedName>
    <definedName name="VAS073_F_Bendrosiospast13IsViso">'Forma 4'!$E$27</definedName>
    <definedName name="VAS073_F_Bendrosiospast141NuotekuSurinkimas" localSheetId="3">'Forma 4'!$J$27</definedName>
    <definedName name="VAS073_F_Bendrosiospast141NuotekuSurinkimas">'Forma 4'!$J$27</definedName>
    <definedName name="VAS073_F_Bendrosiospast142NuotekuValymas" localSheetId="3">'Forma 4'!$K$27</definedName>
    <definedName name="VAS073_F_Bendrosiospast142NuotekuValymas">'Forma 4'!$K$27</definedName>
    <definedName name="VAS073_F_Bendrosiospast143NuotekuDumblo" localSheetId="3">'Forma 4'!$L$27</definedName>
    <definedName name="VAS073_F_Bendrosiospast143NuotekuDumblo">'Forma 4'!$L$27</definedName>
    <definedName name="VAS073_F_Bendrosiospast14IsViso" localSheetId="3">'Forma 4'!$I$27</definedName>
    <definedName name="VAS073_F_Bendrosiospast14IsViso">'Forma 4'!$I$27</definedName>
    <definedName name="VAS073_F_Bendrosiospast15PavirsiniuNuoteku" localSheetId="3">'Forma 4'!$M$27</definedName>
    <definedName name="VAS073_F_Bendrosiospast15PavirsiniuNuoteku">'Forma 4'!$M$27</definedName>
    <definedName name="VAS073_F_Bendrosiospast16KitosReguliuojamosios" localSheetId="3">'Forma 4'!$N$27</definedName>
    <definedName name="VAS073_F_Bendrosiospast16KitosReguliuojamosios">'Forma 4'!$N$27</definedName>
    <definedName name="VAS073_F_Bendrosiospast17KitosVeiklos" localSheetId="3">'Forma 4'!$Q$27</definedName>
    <definedName name="VAS073_F_Bendrosiospast17KitosVeiklos">'Forma 4'!$Q$27</definedName>
    <definedName name="VAS073_F_Bendrosiospast1Apskaitosveikla1" localSheetId="3">'Forma 4'!$O$27</definedName>
    <definedName name="VAS073_F_Bendrosiospast1Apskaitosveikla1">'Forma 4'!$O$27</definedName>
    <definedName name="VAS073_F_Bendrosiospast1Kitareguliuoja1" localSheetId="3">'Forma 4'!$P$27</definedName>
    <definedName name="VAS073_F_Bendrosiospast1Kitareguliuoja1">'Forma 4'!$P$27</definedName>
    <definedName name="VAS073_F_Bendrosiossana11IS" localSheetId="3">'Forma 4'!$D$190</definedName>
    <definedName name="VAS073_F_Bendrosiossana11IS">'Forma 4'!$D$190</definedName>
    <definedName name="VAS073_F_Bendrosiossana131GeriamojoVandens" localSheetId="3">'Forma 4'!$F$190</definedName>
    <definedName name="VAS073_F_Bendrosiossana131GeriamojoVandens">'Forma 4'!$F$190</definedName>
    <definedName name="VAS073_F_Bendrosiossana132GeriamojoVandens" localSheetId="3">'Forma 4'!$G$190</definedName>
    <definedName name="VAS073_F_Bendrosiossana132GeriamojoVandens">'Forma 4'!$G$190</definedName>
    <definedName name="VAS073_F_Bendrosiossana133GeriamojoVandens" localSheetId="3">'Forma 4'!$H$190</definedName>
    <definedName name="VAS073_F_Bendrosiossana133GeriamojoVandens">'Forma 4'!$H$190</definedName>
    <definedName name="VAS073_F_Bendrosiossana13IsViso" localSheetId="3">'Forma 4'!$E$190</definedName>
    <definedName name="VAS073_F_Bendrosiossana13IsViso">'Forma 4'!$E$190</definedName>
    <definedName name="VAS073_F_Bendrosiossana141NuotekuSurinkimas" localSheetId="3">'Forma 4'!$J$190</definedName>
    <definedName name="VAS073_F_Bendrosiossana141NuotekuSurinkimas">'Forma 4'!$J$190</definedName>
    <definedName name="VAS073_F_Bendrosiossana142NuotekuValymas" localSheetId="3">'Forma 4'!$K$190</definedName>
    <definedName name="VAS073_F_Bendrosiossana142NuotekuValymas">'Forma 4'!$K$190</definedName>
    <definedName name="VAS073_F_Bendrosiossana143NuotekuDumblo" localSheetId="3">'Forma 4'!$L$190</definedName>
    <definedName name="VAS073_F_Bendrosiossana143NuotekuDumblo">'Forma 4'!$L$190</definedName>
    <definedName name="VAS073_F_Bendrosiossana14IsViso" localSheetId="3">'Forma 4'!$I$190</definedName>
    <definedName name="VAS073_F_Bendrosiossana14IsViso">'Forma 4'!$I$190</definedName>
    <definedName name="VAS073_F_Bendrosiossana15PavirsiniuNuoteku" localSheetId="3">'Forma 4'!$M$190</definedName>
    <definedName name="VAS073_F_Bendrosiossana15PavirsiniuNuoteku">'Forma 4'!$M$190</definedName>
    <definedName name="VAS073_F_Bendrosiossana16KitosReguliuojamosios" localSheetId="3">'Forma 4'!$N$190</definedName>
    <definedName name="VAS073_F_Bendrosiossana16KitosReguliuojamosios">'Forma 4'!$N$190</definedName>
    <definedName name="VAS073_F_Bendrosiossana17KitosVeiklos" localSheetId="3">'Forma 4'!$Q$190</definedName>
    <definedName name="VAS073_F_Bendrosiossana17KitosVeiklos">'Forma 4'!$Q$190</definedName>
    <definedName name="VAS073_F_Bendrosiossana1Apskaitosveikla1" localSheetId="3">'Forma 4'!$O$190</definedName>
    <definedName name="VAS073_F_Bendrosiossana1Apskaitosveikla1">'Forma 4'!$O$190</definedName>
    <definedName name="VAS073_F_Bendrosiossana1Kitareguliuoja1" localSheetId="3">'Forma 4'!$P$190</definedName>
    <definedName name="VAS073_F_Bendrosiossana1Kitareguliuoja1">'Forma 4'!$P$190</definedName>
    <definedName name="VAS073_F_Bendrupatalpus11IS" localSheetId="3">'Forma 4'!$D$192</definedName>
    <definedName name="VAS073_F_Bendrupatalpus11IS">'Forma 4'!$D$192</definedName>
    <definedName name="VAS073_F_Bendrupatalpus131GeriamojoVandens" localSheetId="3">'Forma 4'!$F$192</definedName>
    <definedName name="VAS073_F_Bendrupatalpus131GeriamojoVandens">'Forma 4'!$F$192</definedName>
    <definedName name="VAS073_F_Bendrupatalpus132GeriamojoVandens" localSheetId="3">'Forma 4'!$G$192</definedName>
    <definedName name="VAS073_F_Bendrupatalpus132GeriamojoVandens">'Forma 4'!$G$192</definedName>
    <definedName name="VAS073_F_Bendrupatalpus133GeriamojoVandens" localSheetId="3">'Forma 4'!$H$192</definedName>
    <definedName name="VAS073_F_Bendrupatalpus133GeriamojoVandens">'Forma 4'!$H$192</definedName>
    <definedName name="VAS073_F_Bendrupatalpus13IsViso" localSheetId="3">'Forma 4'!$E$192</definedName>
    <definedName name="VAS073_F_Bendrupatalpus13IsViso">'Forma 4'!$E$192</definedName>
    <definedName name="VAS073_F_Bendrupatalpus141NuotekuSurinkimas" localSheetId="3">'Forma 4'!$J$192</definedName>
    <definedName name="VAS073_F_Bendrupatalpus141NuotekuSurinkimas">'Forma 4'!$J$192</definedName>
    <definedName name="VAS073_F_Bendrupatalpus142NuotekuValymas" localSheetId="3">'Forma 4'!$K$192</definedName>
    <definedName name="VAS073_F_Bendrupatalpus142NuotekuValymas">'Forma 4'!$K$192</definedName>
    <definedName name="VAS073_F_Bendrupatalpus143NuotekuDumblo" localSheetId="3">'Forma 4'!$L$192</definedName>
    <definedName name="VAS073_F_Bendrupatalpus143NuotekuDumblo">'Forma 4'!$L$192</definedName>
    <definedName name="VAS073_F_Bendrupatalpus14IsViso" localSheetId="3">'Forma 4'!$I$192</definedName>
    <definedName name="VAS073_F_Bendrupatalpus14IsViso">'Forma 4'!$I$192</definedName>
    <definedName name="VAS073_F_Bendrupatalpus15PavirsiniuNuoteku" localSheetId="3">'Forma 4'!$M$192</definedName>
    <definedName name="VAS073_F_Bendrupatalpus15PavirsiniuNuoteku">'Forma 4'!$M$192</definedName>
    <definedName name="VAS073_F_Bendrupatalpus16KitosReguliuojamosios" localSheetId="3">'Forma 4'!$N$192</definedName>
    <definedName name="VAS073_F_Bendrupatalpus16KitosReguliuojamosios">'Forma 4'!$N$192</definedName>
    <definedName name="VAS073_F_Bendrupatalpus17KitosVeiklos" localSheetId="3">'Forma 4'!$Q$192</definedName>
    <definedName name="VAS073_F_Bendrupatalpus17KitosVeiklos">'Forma 4'!$Q$192</definedName>
    <definedName name="VAS073_F_Bendrupatalpus1Apskaitosveikla1" localSheetId="3">'Forma 4'!$O$192</definedName>
    <definedName name="VAS073_F_Bendrupatalpus1Apskaitosveikla1">'Forma 4'!$O$192</definedName>
    <definedName name="VAS073_F_Bendrupatalpus1Kitareguliuoja1" localSheetId="3">'Forma 4'!$P$192</definedName>
    <definedName name="VAS073_F_Bendrupatalpus1Kitareguliuoja1">'Forma 4'!$P$192</definedName>
    <definedName name="VAS073_F_Cpunktui11IS" localSheetId="3">'Forma 4'!$D$145</definedName>
    <definedName name="VAS073_F_Cpunktui11IS">'Forma 4'!$D$145</definedName>
    <definedName name="VAS073_F_Cpunktui21IS" localSheetId="3">'Forma 4'!$D$148</definedName>
    <definedName name="VAS073_F_Cpunktui21IS">'Forma 4'!$D$148</definedName>
    <definedName name="VAS073_F_Cpunktui31IS" localSheetId="3">'Forma 4'!$D$151</definedName>
    <definedName name="VAS073_F_Cpunktui31IS">'Forma 4'!$D$151</definedName>
    <definedName name="VAS073_F_Cpunktui41IS" localSheetId="3">'Forma 4'!$D$153</definedName>
    <definedName name="VAS073_F_Cpunktui41IS">'Forma 4'!$D$153</definedName>
    <definedName name="VAS073_F_Cpunktui51IS" localSheetId="3">'Forma 4'!$D$160</definedName>
    <definedName name="VAS073_F_Cpunktui51IS">'Forma 4'!$D$160</definedName>
    <definedName name="VAS073_F_Cpunktui61IS" localSheetId="3">'Forma 4'!$D$166</definedName>
    <definedName name="VAS073_F_Cpunktui61IS">'Forma 4'!$D$166</definedName>
    <definedName name="VAS073_F_Cpunktui71IS" localSheetId="3">'Forma 4'!$D$170</definedName>
    <definedName name="VAS073_F_Cpunktui71IS">'Forma 4'!$D$170</definedName>
    <definedName name="VAS073_F_Cpunktui81IS" localSheetId="3">'Forma 4'!$D$173</definedName>
    <definedName name="VAS073_F_Cpunktui81IS">'Forma 4'!$D$173</definedName>
    <definedName name="VAS073_F_Darbdavioimoku11IS" localSheetId="3">'Forma 4'!$D$54</definedName>
    <definedName name="VAS073_F_Darbdavioimoku11IS">'Forma 4'!$D$54</definedName>
    <definedName name="VAS073_F_Darbdavioimoku131GeriamojoVandens" localSheetId="3">'Forma 4'!$F$54</definedName>
    <definedName name="VAS073_F_Darbdavioimoku131GeriamojoVandens">'Forma 4'!$F$54</definedName>
    <definedName name="VAS073_F_Darbdavioimoku132GeriamojoVandens" localSheetId="3">'Forma 4'!$G$54</definedName>
    <definedName name="VAS073_F_Darbdavioimoku132GeriamojoVandens">'Forma 4'!$G$54</definedName>
    <definedName name="VAS073_F_Darbdavioimoku133GeriamojoVandens" localSheetId="3">'Forma 4'!$H$54</definedName>
    <definedName name="VAS073_F_Darbdavioimoku133GeriamojoVandens">'Forma 4'!$H$54</definedName>
    <definedName name="VAS073_F_Darbdavioimoku13IsViso" localSheetId="3">'Forma 4'!$E$54</definedName>
    <definedName name="VAS073_F_Darbdavioimoku13IsViso">'Forma 4'!$E$54</definedName>
    <definedName name="VAS073_F_Darbdavioimoku141NuotekuSurinkimas" localSheetId="3">'Forma 4'!$J$54</definedName>
    <definedName name="VAS073_F_Darbdavioimoku141NuotekuSurinkimas">'Forma 4'!$J$54</definedName>
    <definedName name="VAS073_F_Darbdavioimoku142NuotekuValymas" localSheetId="3">'Forma 4'!$K$54</definedName>
    <definedName name="VAS073_F_Darbdavioimoku142NuotekuValymas">'Forma 4'!$K$54</definedName>
    <definedName name="VAS073_F_Darbdavioimoku143NuotekuDumblo" localSheetId="3">'Forma 4'!$L$54</definedName>
    <definedName name="VAS073_F_Darbdavioimoku143NuotekuDumblo">'Forma 4'!$L$54</definedName>
    <definedName name="VAS073_F_Darbdavioimoku14IsViso" localSheetId="3">'Forma 4'!$I$54</definedName>
    <definedName name="VAS073_F_Darbdavioimoku14IsViso">'Forma 4'!$I$54</definedName>
    <definedName name="VAS073_F_Darbdavioimoku15PavirsiniuNuoteku" localSheetId="3">'Forma 4'!$M$54</definedName>
    <definedName name="VAS073_F_Darbdavioimoku15PavirsiniuNuoteku">'Forma 4'!$M$54</definedName>
    <definedName name="VAS073_F_Darbdavioimoku16KitosReguliuojamosios" localSheetId="3">'Forma 4'!$N$54</definedName>
    <definedName name="VAS073_F_Darbdavioimoku16KitosReguliuojamosios">'Forma 4'!$N$54</definedName>
    <definedName name="VAS073_F_Darbdavioimoku17KitosVeiklos" localSheetId="3">'Forma 4'!$Q$54</definedName>
    <definedName name="VAS073_F_Darbdavioimoku17KitosVeiklos">'Forma 4'!$Q$54</definedName>
    <definedName name="VAS073_F_Darbdavioimoku1Apskaitosveikla1" localSheetId="3">'Forma 4'!$O$54</definedName>
    <definedName name="VAS073_F_Darbdavioimoku1Apskaitosveikla1">'Forma 4'!$O$54</definedName>
    <definedName name="VAS073_F_Darbdavioimoku1Kitareguliuoja1" localSheetId="3">'Forma 4'!$P$54</definedName>
    <definedName name="VAS073_F_Darbdavioimoku1Kitareguliuoja1">'Forma 4'!$P$54</definedName>
    <definedName name="VAS073_F_Darbdavioimoku21IS" localSheetId="3">'Forma 4'!$D$110</definedName>
    <definedName name="VAS073_F_Darbdavioimoku21IS">'Forma 4'!$D$110</definedName>
    <definedName name="VAS073_F_Darbdavioimoku231GeriamojoVandens" localSheetId="3">'Forma 4'!$F$110</definedName>
    <definedName name="VAS073_F_Darbdavioimoku231GeriamojoVandens">'Forma 4'!$F$110</definedName>
    <definedName name="VAS073_F_Darbdavioimoku232GeriamojoVandens" localSheetId="3">'Forma 4'!$G$110</definedName>
    <definedName name="VAS073_F_Darbdavioimoku232GeriamojoVandens">'Forma 4'!$G$110</definedName>
    <definedName name="VAS073_F_Darbdavioimoku233GeriamojoVandens" localSheetId="3">'Forma 4'!$H$110</definedName>
    <definedName name="VAS073_F_Darbdavioimoku233GeriamojoVandens">'Forma 4'!$H$110</definedName>
    <definedName name="VAS073_F_Darbdavioimoku23IsViso" localSheetId="3">'Forma 4'!$E$110</definedName>
    <definedName name="VAS073_F_Darbdavioimoku23IsViso">'Forma 4'!$E$110</definedName>
    <definedName name="VAS073_F_Darbdavioimoku241NuotekuSurinkimas" localSheetId="3">'Forma 4'!$J$110</definedName>
    <definedName name="VAS073_F_Darbdavioimoku241NuotekuSurinkimas">'Forma 4'!$J$110</definedName>
    <definedName name="VAS073_F_Darbdavioimoku242NuotekuValymas" localSheetId="3">'Forma 4'!$K$110</definedName>
    <definedName name="VAS073_F_Darbdavioimoku242NuotekuValymas">'Forma 4'!$K$110</definedName>
    <definedName name="VAS073_F_Darbdavioimoku243NuotekuDumblo" localSheetId="3">'Forma 4'!$L$110</definedName>
    <definedName name="VAS073_F_Darbdavioimoku243NuotekuDumblo">'Forma 4'!$L$110</definedName>
    <definedName name="VAS073_F_Darbdavioimoku24IsViso" localSheetId="3">'Forma 4'!$I$110</definedName>
    <definedName name="VAS073_F_Darbdavioimoku24IsViso">'Forma 4'!$I$110</definedName>
    <definedName name="VAS073_F_Darbdavioimoku25PavirsiniuNuoteku" localSheetId="3">'Forma 4'!$M$110</definedName>
    <definedName name="VAS073_F_Darbdavioimoku25PavirsiniuNuoteku">'Forma 4'!$M$110</definedName>
    <definedName name="VAS073_F_Darbdavioimoku26KitosReguliuojamosios" localSheetId="3">'Forma 4'!$N$110</definedName>
    <definedName name="VAS073_F_Darbdavioimoku26KitosReguliuojamosios">'Forma 4'!$N$110</definedName>
    <definedName name="VAS073_F_Darbdavioimoku27KitosVeiklos" localSheetId="3">'Forma 4'!$Q$110</definedName>
    <definedName name="VAS073_F_Darbdavioimoku27KitosVeiklos">'Forma 4'!$Q$110</definedName>
    <definedName name="VAS073_F_Darbdavioimoku2Apskaitosveikla1" localSheetId="3">'Forma 4'!$O$110</definedName>
    <definedName name="VAS073_F_Darbdavioimoku2Apskaitosveikla1">'Forma 4'!$O$110</definedName>
    <definedName name="VAS073_F_Darbdavioimoku2Kitareguliuoja1" localSheetId="3">'Forma 4'!$P$110</definedName>
    <definedName name="VAS073_F_Darbdavioimoku2Kitareguliuoja1">'Forma 4'!$P$110</definedName>
    <definedName name="VAS073_F_Darbdavioimoku31IS" localSheetId="3">'Forma 4'!$D$162</definedName>
    <definedName name="VAS073_F_Darbdavioimoku31IS">'Forma 4'!$D$162</definedName>
    <definedName name="VAS073_F_Darbdavioimoku331GeriamojoVandens" localSheetId="3">'Forma 4'!$F$162</definedName>
    <definedName name="VAS073_F_Darbdavioimoku331GeriamojoVandens">'Forma 4'!$F$162</definedName>
    <definedName name="VAS073_F_Darbdavioimoku332GeriamojoVandens" localSheetId="3">'Forma 4'!$G$162</definedName>
    <definedName name="VAS073_F_Darbdavioimoku332GeriamojoVandens">'Forma 4'!$G$162</definedName>
    <definedName name="VAS073_F_Darbdavioimoku333GeriamojoVandens" localSheetId="3">'Forma 4'!$H$162</definedName>
    <definedName name="VAS073_F_Darbdavioimoku333GeriamojoVandens">'Forma 4'!$H$162</definedName>
    <definedName name="VAS073_F_Darbdavioimoku33IsViso" localSheetId="3">'Forma 4'!$E$162</definedName>
    <definedName name="VAS073_F_Darbdavioimoku33IsViso">'Forma 4'!$E$162</definedName>
    <definedName name="VAS073_F_Darbdavioimoku341NuotekuSurinkimas" localSheetId="3">'Forma 4'!$J$162</definedName>
    <definedName name="VAS073_F_Darbdavioimoku341NuotekuSurinkimas">'Forma 4'!$J$162</definedName>
    <definedName name="VAS073_F_Darbdavioimoku342NuotekuValymas" localSheetId="3">'Forma 4'!$K$162</definedName>
    <definedName name="VAS073_F_Darbdavioimoku342NuotekuValymas">'Forma 4'!$K$162</definedName>
    <definedName name="VAS073_F_Darbdavioimoku343NuotekuDumblo" localSheetId="3">'Forma 4'!$L$162</definedName>
    <definedName name="VAS073_F_Darbdavioimoku343NuotekuDumblo">'Forma 4'!$L$162</definedName>
    <definedName name="VAS073_F_Darbdavioimoku34IsViso" localSheetId="3">'Forma 4'!$I$162</definedName>
    <definedName name="VAS073_F_Darbdavioimoku34IsViso">'Forma 4'!$I$162</definedName>
    <definedName name="VAS073_F_Darbdavioimoku35PavirsiniuNuoteku" localSheetId="3">'Forma 4'!$M$162</definedName>
    <definedName name="VAS073_F_Darbdavioimoku35PavirsiniuNuoteku">'Forma 4'!$M$162</definedName>
    <definedName name="VAS073_F_Darbdavioimoku36KitosReguliuojamosios" localSheetId="3">'Forma 4'!$N$162</definedName>
    <definedName name="VAS073_F_Darbdavioimoku36KitosReguliuojamosios">'Forma 4'!$N$162</definedName>
    <definedName name="VAS073_F_Darbdavioimoku37KitosVeiklos" localSheetId="3">'Forma 4'!$Q$162</definedName>
    <definedName name="VAS073_F_Darbdavioimoku37KitosVeiklos">'Forma 4'!$Q$162</definedName>
    <definedName name="VAS073_F_Darbdavioimoku3Apskaitosveikla1" localSheetId="3">'Forma 4'!$O$162</definedName>
    <definedName name="VAS073_F_Darbdavioimoku3Apskaitosveikla1">'Forma 4'!$O$162</definedName>
    <definedName name="VAS073_F_Darbdavioimoku3Kitareguliuoja1" localSheetId="3">'Forma 4'!$P$162</definedName>
    <definedName name="VAS073_F_Darbdavioimoku3Kitareguliuoja1">'Forma 4'!$P$162</definedName>
    <definedName name="VAS073_F_Darbdavioimoku41IS" localSheetId="3">'Forma 4'!$D$207</definedName>
    <definedName name="VAS073_F_Darbdavioimoku41IS">'Forma 4'!$D$207</definedName>
    <definedName name="VAS073_F_Darbdavioimoku431GeriamojoVandens" localSheetId="3">'Forma 4'!$F$207</definedName>
    <definedName name="VAS073_F_Darbdavioimoku431GeriamojoVandens">'Forma 4'!$F$207</definedName>
    <definedName name="VAS073_F_Darbdavioimoku432GeriamojoVandens" localSheetId="3">'Forma 4'!$G$207</definedName>
    <definedName name="VAS073_F_Darbdavioimoku432GeriamojoVandens">'Forma 4'!$G$207</definedName>
    <definedName name="VAS073_F_Darbdavioimoku433GeriamojoVandens" localSheetId="3">'Forma 4'!$H$207</definedName>
    <definedName name="VAS073_F_Darbdavioimoku433GeriamojoVandens">'Forma 4'!$H$207</definedName>
    <definedName name="VAS073_F_Darbdavioimoku43IsViso" localSheetId="3">'Forma 4'!$E$207</definedName>
    <definedName name="VAS073_F_Darbdavioimoku43IsViso">'Forma 4'!$E$207</definedName>
    <definedName name="VAS073_F_Darbdavioimoku441NuotekuSurinkimas" localSheetId="3">'Forma 4'!$J$207</definedName>
    <definedName name="VAS073_F_Darbdavioimoku441NuotekuSurinkimas">'Forma 4'!$J$207</definedName>
    <definedName name="VAS073_F_Darbdavioimoku442NuotekuValymas" localSheetId="3">'Forma 4'!$K$207</definedName>
    <definedName name="VAS073_F_Darbdavioimoku442NuotekuValymas">'Forma 4'!$K$207</definedName>
    <definedName name="VAS073_F_Darbdavioimoku443NuotekuDumblo" localSheetId="3">'Forma 4'!$L$207</definedName>
    <definedName name="VAS073_F_Darbdavioimoku443NuotekuDumblo">'Forma 4'!$L$207</definedName>
    <definedName name="VAS073_F_Darbdavioimoku44IsViso" localSheetId="3">'Forma 4'!$I$207</definedName>
    <definedName name="VAS073_F_Darbdavioimoku44IsViso">'Forma 4'!$I$207</definedName>
    <definedName name="VAS073_F_Darbdavioimoku45PavirsiniuNuoteku" localSheetId="3">'Forma 4'!$M$207</definedName>
    <definedName name="VAS073_F_Darbdavioimoku45PavirsiniuNuoteku">'Forma 4'!$M$207</definedName>
    <definedName name="VAS073_F_Darbdavioimoku46KitosReguliuojamosios" localSheetId="3">'Forma 4'!$N$207</definedName>
    <definedName name="VAS073_F_Darbdavioimoku46KitosReguliuojamosios">'Forma 4'!$N$207</definedName>
    <definedName name="VAS073_F_Darbdavioimoku47KitosVeiklos" localSheetId="3">'Forma 4'!$Q$207</definedName>
    <definedName name="VAS073_F_Darbdavioimoku47KitosVeiklos">'Forma 4'!$Q$207</definedName>
    <definedName name="VAS073_F_Darbdavioimoku4Apskaitosveikla1" localSheetId="3">'Forma 4'!$O$207</definedName>
    <definedName name="VAS073_F_Darbdavioimoku4Apskaitosveikla1">'Forma 4'!$O$207</definedName>
    <definedName name="VAS073_F_Darbdavioimoku4Kitareguliuoja1" localSheetId="3">'Forma 4'!$P$207</definedName>
    <definedName name="VAS073_F_Darbdavioimoku4Kitareguliuoja1">'Forma 4'!$P$207</definedName>
    <definedName name="VAS073_F_Darbosaugossan11IS" localSheetId="3">'Forma 4'!$D$55</definedName>
    <definedName name="VAS073_F_Darbosaugossan11IS">'Forma 4'!$D$55</definedName>
    <definedName name="VAS073_F_Darbosaugossan131GeriamojoVandens" localSheetId="3">'Forma 4'!$F$55</definedName>
    <definedName name="VAS073_F_Darbosaugossan131GeriamojoVandens">'Forma 4'!$F$55</definedName>
    <definedName name="VAS073_F_Darbosaugossan132GeriamojoVandens" localSheetId="3">'Forma 4'!$G$55</definedName>
    <definedName name="VAS073_F_Darbosaugossan132GeriamojoVandens">'Forma 4'!$G$55</definedName>
    <definedName name="VAS073_F_Darbosaugossan133GeriamojoVandens" localSheetId="3">'Forma 4'!$H$55</definedName>
    <definedName name="VAS073_F_Darbosaugossan133GeriamojoVandens">'Forma 4'!$H$55</definedName>
    <definedName name="VAS073_F_Darbosaugossan13IsViso" localSheetId="3">'Forma 4'!$E$55</definedName>
    <definedName name="VAS073_F_Darbosaugossan13IsViso">'Forma 4'!$E$55</definedName>
    <definedName name="VAS073_F_Darbosaugossan141NuotekuSurinkimas" localSheetId="3">'Forma 4'!$J$55</definedName>
    <definedName name="VAS073_F_Darbosaugossan141NuotekuSurinkimas">'Forma 4'!$J$55</definedName>
    <definedName name="VAS073_F_Darbosaugossan142NuotekuValymas" localSheetId="3">'Forma 4'!$K$55</definedName>
    <definedName name="VAS073_F_Darbosaugossan142NuotekuValymas">'Forma 4'!$K$55</definedName>
    <definedName name="VAS073_F_Darbosaugossan143NuotekuDumblo" localSheetId="3">'Forma 4'!$L$55</definedName>
    <definedName name="VAS073_F_Darbosaugossan143NuotekuDumblo">'Forma 4'!$L$55</definedName>
    <definedName name="VAS073_F_Darbosaugossan14IsViso" localSheetId="3">'Forma 4'!$I$55</definedName>
    <definedName name="VAS073_F_Darbosaugossan14IsViso">'Forma 4'!$I$55</definedName>
    <definedName name="VAS073_F_Darbosaugossan15PavirsiniuNuoteku" localSheetId="3">'Forma 4'!$M$55</definedName>
    <definedName name="VAS073_F_Darbosaugossan15PavirsiniuNuoteku">'Forma 4'!$M$55</definedName>
    <definedName name="VAS073_F_Darbosaugossan16KitosReguliuojamosios" localSheetId="3">'Forma 4'!$N$55</definedName>
    <definedName name="VAS073_F_Darbosaugossan16KitosReguliuojamosios">'Forma 4'!$N$55</definedName>
    <definedName name="VAS073_F_Darbosaugossan17KitosVeiklos" localSheetId="3">'Forma 4'!$Q$55</definedName>
    <definedName name="VAS073_F_Darbosaugossan17KitosVeiklos">'Forma 4'!$Q$55</definedName>
    <definedName name="VAS073_F_Darbosaugossan1Apskaitosveikla1" localSheetId="3">'Forma 4'!$O$55</definedName>
    <definedName name="VAS073_F_Darbosaugossan1Apskaitosveikla1">'Forma 4'!$O$55</definedName>
    <definedName name="VAS073_F_Darbosaugossan1Kitareguliuoja1" localSheetId="3">'Forma 4'!$P$55</definedName>
    <definedName name="VAS073_F_Darbosaugossan1Kitareguliuoja1">'Forma 4'!$P$55</definedName>
    <definedName name="VAS073_F_Darbosaugossan21IS" localSheetId="3">'Forma 4'!$D$111</definedName>
    <definedName name="VAS073_F_Darbosaugossan21IS">'Forma 4'!$D$111</definedName>
    <definedName name="VAS073_F_Darbosaugossan231GeriamojoVandens" localSheetId="3">'Forma 4'!$F$111</definedName>
    <definedName name="VAS073_F_Darbosaugossan231GeriamojoVandens">'Forma 4'!$F$111</definedName>
    <definedName name="VAS073_F_Darbosaugossan232GeriamojoVandens" localSheetId="3">'Forma 4'!$G$111</definedName>
    <definedName name="VAS073_F_Darbosaugossan232GeriamojoVandens">'Forma 4'!$G$111</definedName>
    <definedName name="VAS073_F_Darbosaugossan233GeriamojoVandens" localSheetId="3">'Forma 4'!$H$111</definedName>
    <definedName name="VAS073_F_Darbosaugossan233GeriamojoVandens">'Forma 4'!$H$111</definedName>
    <definedName name="VAS073_F_Darbosaugossan23IsViso" localSheetId="3">'Forma 4'!$E$111</definedName>
    <definedName name="VAS073_F_Darbosaugossan23IsViso">'Forma 4'!$E$111</definedName>
    <definedName name="VAS073_F_Darbosaugossan241NuotekuSurinkimas" localSheetId="3">'Forma 4'!$J$111</definedName>
    <definedName name="VAS073_F_Darbosaugossan241NuotekuSurinkimas">'Forma 4'!$J$111</definedName>
    <definedName name="VAS073_F_Darbosaugossan242NuotekuValymas" localSheetId="3">'Forma 4'!$K$111</definedName>
    <definedName name="VAS073_F_Darbosaugossan242NuotekuValymas">'Forma 4'!$K$111</definedName>
    <definedName name="VAS073_F_Darbosaugossan243NuotekuDumblo" localSheetId="3">'Forma 4'!$L$111</definedName>
    <definedName name="VAS073_F_Darbosaugossan243NuotekuDumblo">'Forma 4'!$L$111</definedName>
    <definedName name="VAS073_F_Darbosaugossan24IsViso" localSheetId="3">'Forma 4'!$I$111</definedName>
    <definedName name="VAS073_F_Darbosaugossan24IsViso">'Forma 4'!$I$111</definedName>
    <definedName name="VAS073_F_Darbosaugossan25PavirsiniuNuoteku" localSheetId="3">'Forma 4'!$M$111</definedName>
    <definedName name="VAS073_F_Darbosaugossan25PavirsiniuNuoteku">'Forma 4'!$M$111</definedName>
    <definedName name="VAS073_F_Darbosaugossan26KitosReguliuojamosios" localSheetId="3">'Forma 4'!$N$111</definedName>
    <definedName name="VAS073_F_Darbosaugossan26KitosReguliuojamosios">'Forma 4'!$N$111</definedName>
    <definedName name="VAS073_F_Darbosaugossan27KitosVeiklos" localSheetId="3">'Forma 4'!$Q$111</definedName>
    <definedName name="VAS073_F_Darbosaugossan27KitosVeiklos">'Forma 4'!$Q$111</definedName>
    <definedName name="VAS073_F_Darbosaugossan2Apskaitosveikla1" localSheetId="3">'Forma 4'!$O$111</definedName>
    <definedName name="VAS073_F_Darbosaugossan2Apskaitosveikla1">'Forma 4'!$O$111</definedName>
    <definedName name="VAS073_F_Darbosaugossan2Kitareguliuoja1" localSheetId="3">'Forma 4'!$P$111</definedName>
    <definedName name="VAS073_F_Darbosaugossan2Kitareguliuoja1">'Forma 4'!$P$111</definedName>
    <definedName name="VAS073_F_Darbosaugossan31IS" localSheetId="3">'Forma 4'!$D$163</definedName>
    <definedName name="VAS073_F_Darbosaugossan31IS">'Forma 4'!$D$163</definedName>
    <definedName name="VAS073_F_Darbosaugossan331GeriamojoVandens" localSheetId="3">'Forma 4'!$F$163</definedName>
    <definedName name="VAS073_F_Darbosaugossan331GeriamojoVandens">'Forma 4'!$F$163</definedName>
    <definedName name="VAS073_F_Darbosaugossan332GeriamojoVandens" localSheetId="3">'Forma 4'!$G$163</definedName>
    <definedName name="VAS073_F_Darbosaugossan332GeriamojoVandens">'Forma 4'!$G$163</definedName>
    <definedName name="VAS073_F_Darbosaugossan333GeriamojoVandens" localSheetId="3">'Forma 4'!$H$163</definedName>
    <definedName name="VAS073_F_Darbosaugossan333GeriamojoVandens">'Forma 4'!$H$163</definedName>
    <definedName name="VAS073_F_Darbosaugossan33IsViso" localSheetId="3">'Forma 4'!$E$163</definedName>
    <definedName name="VAS073_F_Darbosaugossan33IsViso">'Forma 4'!$E$163</definedName>
    <definedName name="VAS073_F_Darbosaugossan341NuotekuSurinkimas" localSheetId="3">'Forma 4'!$J$163</definedName>
    <definedName name="VAS073_F_Darbosaugossan341NuotekuSurinkimas">'Forma 4'!$J$163</definedName>
    <definedName name="VAS073_F_Darbosaugossan342NuotekuValymas" localSheetId="3">'Forma 4'!$K$163</definedName>
    <definedName name="VAS073_F_Darbosaugossan342NuotekuValymas">'Forma 4'!$K$163</definedName>
    <definedName name="VAS073_F_Darbosaugossan343NuotekuDumblo" localSheetId="3">'Forma 4'!$L$163</definedName>
    <definedName name="VAS073_F_Darbosaugossan343NuotekuDumblo">'Forma 4'!$L$163</definedName>
    <definedName name="VAS073_F_Darbosaugossan34IsViso" localSheetId="3">'Forma 4'!$I$163</definedName>
    <definedName name="VAS073_F_Darbosaugossan34IsViso">'Forma 4'!$I$163</definedName>
    <definedName name="VAS073_F_Darbosaugossan35PavirsiniuNuoteku" localSheetId="3">'Forma 4'!$M$163</definedName>
    <definedName name="VAS073_F_Darbosaugossan35PavirsiniuNuoteku">'Forma 4'!$M$163</definedName>
    <definedName name="VAS073_F_Darbosaugossan36KitosReguliuojamosios" localSheetId="3">'Forma 4'!$N$163</definedName>
    <definedName name="VAS073_F_Darbosaugossan36KitosReguliuojamosios">'Forma 4'!$N$163</definedName>
    <definedName name="VAS073_F_Darbosaugossan37KitosVeiklos" localSheetId="3">'Forma 4'!$Q$163</definedName>
    <definedName name="VAS073_F_Darbosaugossan37KitosVeiklos">'Forma 4'!$Q$163</definedName>
    <definedName name="VAS073_F_Darbosaugossan3Apskaitosveikla1" localSheetId="3">'Forma 4'!$O$163</definedName>
    <definedName name="VAS073_F_Darbosaugossan3Apskaitosveikla1">'Forma 4'!$O$163</definedName>
    <definedName name="VAS073_F_Darbosaugossan3Kitareguliuoja1" localSheetId="3">'Forma 4'!$P$163</definedName>
    <definedName name="VAS073_F_Darbosaugossan3Kitareguliuoja1">'Forma 4'!$P$163</definedName>
    <definedName name="VAS073_F_Darbosaugossan41IS" localSheetId="3">'Forma 4'!$D$208</definedName>
    <definedName name="VAS073_F_Darbosaugossan41IS">'Forma 4'!$D$208</definedName>
    <definedName name="VAS073_F_Darbosaugossan431GeriamojoVandens" localSheetId="3">'Forma 4'!$F$208</definedName>
    <definedName name="VAS073_F_Darbosaugossan431GeriamojoVandens">'Forma 4'!$F$208</definedName>
    <definedName name="VAS073_F_Darbosaugossan432GeriamojoVandens" localSheetId="3">'Forma 4'!$G$208</definedName>
    <definedName name="VAS073_F_Darbosaugossan432GeriamojoVandens">'Forma 4'!$G$208</definedName>
    <definedName name="VAS073_F_Darbosaugossan433GeriamojoVandens" localSheetId="3">'Forma 4'!$H$208</definedName>
    <definedName name="VAS073_F_Darbosaugossan433GeriamojoVandens">'Forma 4'!$H$208</definedName>
    <definedName name="VAS073_F_Darbosaugossan43IsViso" localSheetId="3">'Forma 4'!$E$208</definedName>
    <definedName name="VAS073_F_Darbosaugossan43IsViso">'Forma 4'!$E$208</definedName>
    <definedName name="VAS073_F_Darbosaugossan441NuotekuSurinkimas" localSheetId="3">'Forma 4'!$J$208</definedName>
    <definedName name="VAS073_F_Darbosaugossan441NuotekuSurinkimas">'Forma 4'!$J$208</definedName>
    <definedName name="VAS073_F_Darbosaugossan442NuotekuValymas" localSheetId="3">'Forma 4'!$K$208</definedName>
    <definedName name="VAS073_F_Darbosaugossan442NuotekuValymas">'Forma 4'!$K$208</definedName>
    <definedName name="VAS073_F_Darbosaugossan443NuotekuDumblo" localSheetId="3">'Forma 4'!$L$208</definedName>
    <definedName name="VAS073_F_Darbosaugossan443NuotekuDumblo">'Forma 4'!$L$208</definedName>
    <definedName name="VAS073_F_Darbosaugossan44IsViso" localSheetId="3">'Forma 4'!$I$208</definedName>
    <definedName name="VAS073_F_Darbosaugossan44IsViso">'Forma 4'!$I$208</definedName>
    <definedName name="VAS073_F_Darbosaugossan45PavirsiniuNuoteku" localSheetId="3">'Forma 4'!$M$208</definedName>
    <definedName name="VAS073_F_Darbosaugossan45PavirsiniuNuoteku">'Forma 4'!$M$208</definedName>
    <definedName name="VAS073_F_Darbosaugossan46KitosReguliuojamosios" localSheetId="3">'Forma 4'!$N$208</definedName>
    <definedName name="VAS073_F_Darbosaugossan46KitosReguliuojamosios">'Forma 4'!$N$208</definedName>
    <definedName name="VAS073_F_Darbosaugossan47KitosVeiklos" localSheetId="3">'Forma 4'!$Q$208</definedName>
    <definedName name="VAS073_F_Darbosaugossan47KitosVeiklos">'Forma 4'!$Q$208</definedName>
    <definedName name="VAS073_F_Darbosaugossan4Apskaitosveikla1" localSheetId="3">'Forma 4'!$O$208</definedName>
    <definedName name="VAS073_F_Darbosaugossan4Apskaitosveikla1">'Forma 4'!$O$208</definedName>
    <definedName name="VAS073_F_Darbosaugossan4Kitareguliuoja1" localSheetId="3">'Forma 4'!$P$208</definedName>
    <definedName name="VAS073_F_Darbosaugossan4Kitareguliuoja1">'Forma 4'!$P$208</definedName>
    <definedName name="VAS073_F_Darbouzmokesci11IS" localSheetId="3">'Forma 4'!$D$21</definedName>
    <definedName name="VAS073_F_Darbouzmokesci11IS">'Forma 4'!$D$21</definedName>
    <definedName name="VAS073_F_Darbouzmokesci131GeriamojoVandens" localSheetId="3">'Forma 4'!$F$21</definedName>
    <definedName name="VAS073_F_Darbouzmokesci131GeriamojoVandens">'Forma 4'!$F$21</definedName>
    <definedName name="VAS073_F_Darbouzmokesci132GeriamojoVandens" localSheetId="3">'Forma 4'!$G$21</definedName>
    <definedName name="VAS073_F_Darbouzmokesci132GeriamojoVandens">'Forma 4'!$G$21</definedName>
    <definedName name="VAS073_F_Darbouzmokesci133GeriamojoVandens" localSheetId="3">'Forma 4'!$H$21</definedName>
    <definedName name="VAS073_F_Darbouzmokesci133GeriamojoVandens">'Forma 4'!$H$21</definedName>
    <definedName name="VAS073_F_Darbouzmokesci13IsViso" localSheetId="3">'Forma 4'!$E$21</definedName>
    <definedName name="VAS073_F_Darbouzmokesci13IsViso">'Forma 4'!$E$21</definedName>
    <definedName name="VAS073_F_Darbouzmokesci141NuotekuSurinkimas" localSheetId="3">'Forma 4'!$J$21</definedName>
    <definedName name="VAS073_F_Darbouzmokesci141NuotekuSurinkimas">'Forma 4'!$J$21</definedName>
    <definedName name="VAS073_F_Darbouzmokesci142NuotekuValymas" localSheetId="3">'Forma 4'!$K$21</definedName>
    <definedName name="VAS073_F_Darbouzmokesci142NuotekuValymas">'Forma 4'!$K$21</definedName>
    <definedName name="VAS073_F_Darbouzmokesci143NuotekuDumblo" localSheetId="3">'Forma 4'!$L$21</definedName>
    <definedName name="VAS073_F_Darbouzmokesci143NuotekuDumblo">'Forma 4'!$L$21</definedName>
    <definedName name="VAS073_F_Darbouzmokesci14IsViso" localSheetId="3">'Forma 4'!$I$21</definedName>
    <definedName name="VAS073_F_Darbouzmokesci14IsViso">'Forma 4'!$I$21</definedName>
    <definedName name="VAS073_F_Darbouzmokesci15PavirsiniuNuoteku" localSheetId="3">'Forma 4'!$M$21</definedName>
    <definedName name="VAS073_F_Darbouzmokesci15PavirsiniuNuoteku">'Forma 4'!$M$21</definedName>
    <definedName name="VAS073_F_Darbouzmokesci16KitosReguliuojamosios" localSheetId="3">'Forma 4'!$N$21</definedName>
    <definedName name="VAS073_F_Darbouzmokesci16KitosReguliuojamosios">'Forma 4'!$N$21</definedName>
    <definedName name="VAS073_F_Darbouzmokesci17KitosVeiklos" localSheetId="3">'Forma 4'!$Q$21</definedName>
    <definedName name="VAS073_F_Darbouzmokesci17KitosVeiklos">'Forma 4'!$Q$21</definedName>
    <definedName name="VAS073_F_Darbouzmokesci1Apskaitosveikla1" localSheetId="3">'Forma 4'!$O$21</definedName>
    <definedName name="VAS073_F_Darbouzmokesci1Apskaitosveikla1">'Forma 4'!$O$21</definedName>
    <definedName name="VAS073_F_Darbouzmokesci1Kitareguliuoja1" localSheetId="3">'Forma 4'!$P$21</definedName>
    <definedName name="VAS073_F_Darbouzmokesci1Kitareguliuoja1">'Forma 4'!$P$21</definedName>
    <definedName name="VAS073_F_Darbouzmokesci21IS" localSheetId="3">'Forma 4'!$D$53</definedName>
    <definedName name="VAS073_F_Darbouzmokesci21IS">'Forma 4'!$D$53</definedName>
    <definedName name="VAS073_F_Darbouzmokesci231GeriamojoVandens" localSheetId="3">'Forma 4'!$F$53</definedName>
    <definedName name="VAS073_F_Darbouzmokesci231GeriamojoVandens">'Forma 4'!$F$53</definedName>
    <definedName name="VAS073_F_Darbouzmokesci232GeriamojoVandens" localSheetId="3">'Forma 4'!$G$53</definedName>
    <definedName name="VAS073_F_Darbouzmokesci232GeriamojoVandens">'Forma 4'!$G$53</definedName>
    <definedName name="VAS073_F_Darbouzmokesci233GeriamojoVandens" localSheetId="3">'Forma 4'!$H$53</definedName>
    <definedName name="VAS073_F_Darbouzmokesci233GeriamojoVandens">'Forma 4'!$H$53</definedName>
    <definedName name="VAS073_F_Darbouzmokesci23IsViso" localSheetId="3">'Forma 4'!$E$53</definedName>
    <definedName name="VAS073_F_Darbouzmokesci23IsViso">'Forma 4'!$E$53</definedName>
    <definedName name="VAS073_F_Darbouzmokesci241NuotekuSurinkimas" localSheetId="3">'Forma 4'!$J$53</definedName>
    <definedName name="VAS073_F_Darbouzmokesci241NuotekuSurinkimas">'Forma 4'!$J$53</definedName>
    <definedName name="VAS073_F_Darbouzmokesci242NuotekuValymas" localSheetId="3">'Forma 4'!$K$53</definedName>
    <definedName name="VAS073_F_Darbouzmokesci242NuotekuValymas">'Forma 4'!$K$53</definedName>
    <definedName name="VAS073_F_Darbouzmokesci243NuotekuDumblo" localSheetId="3">'Forma 4'!$L$53</definedName>
    <definedName name="VAS073_F_Darbouzmokesci243NuotekuDumblo">'Forma 4'!$L$53</definedName>
    <definedName name="VAS073_F_Darbouzmokesci24IsViso" localSheetId="3">'Forma 4'!$I$53</definedName>
    <definedName name="VAS073_F_Darbouzmokesci24IsViso">'Forma 4'!$I$53</definedName>
    <definedName name="VAS073_F_Darbouzmokesci25PavirsiniuNuoteku" localSheetId="3">'Forma 4'!$M$53</definedName>
    <definedName name="VAS073_F_Darbouzmokesci25PavirsiniuNuoteku">'Forma 4'!$M$53</definedName>
    <definedName name="VAS073_F_Darbouzmokesci26KitosReguliuojamosios" localSheetId="3">'Forma 4'!$N$53</definedName>
    <definedName name="VAS073_F_Darbouzmokesci26KitosReguliuojamosios">'Forma 4'!$N$53</definedName>
    <definedName name="VAS073_F_Darbouzmokesci27KitosVeiklos" localSheetId="3">'Forma 4'!$Q$53</definedName>
    <definedName name="VAS073_F_Darbouzmokesci27KitosVeiklos">'Forma 4'!$Q$53</definedName>
    <definedName name="VAS073_F_Darbouzmokesci2Apskaitosveikla1" localSheetId="3">'Forma 4'!$O$53</definedName>
    <definedName name="VAS073_F_Darbouzmokesci2Apskaitosveikla1">'Forma 4'!$O$53</definedName>
    <definedName name="VAS073_F_Darbouzmokesci2Kitareguliuoja1" localSheetId="3">'Forma 4'!$P$53</definedName>
    <definedName name="VAS073_F_Darbouzmokesci2Kitareguliuoja1">'Forma 4'!$P$53</definedName>
    <definedName name="VAS073_F_Darbouzmokesci31IS" localSheetId="3">'Forma 4'!$D$109</definedName>
    <definedName name="VAS073_F_Darbouzmokesci31IS">'Forma 4'!$D$109</definedName>
    <definedName name="VAS073_F_Darbouzmokesci331GeriamojoVandens" localSheetId="3">'Forma 4'!$F$109</definedName>
    <definedName name="VAS073_F_Darbouzmokesci331GeriamojoVandens">'Forma 4'!$F$109</definedName>
    <definedName name="VAS073_F_Darbouzmokesci332GeriamojoVandens" localSheetId="3">'Forma 4'!$G$109</definedName>
    <definedName name="VAS073_F_Darbouzmokesci332GeriamojoVandens">'Forma 4'!$G$109</definedName>
    <definedName name="VAS073_F_Darbouzmokesci333GeriamojoVandens" localSheetId="3">'Forma 4'!$H$109</definedName>
    <definedName name="VAS073_F_Darbouzmokesci333GeriamojoVandens">'Forma 4'!$H$109</definedName>
    <definedName name="VAS073_F_Darbouzmokesci33IsViso" localSheetId="3">'Forma 4'!$E$109</definedName>
    <definedName name="VAS073_F_Darbouzmokesci33IsViso">'Forma 4'!$E$109</definedName>
    <definedName name="VAS073_F_Darbouzmokesci341NuotekuSurinkimas" localSheetId="3">'Forma 4'!$J$109</definedName>
    <definedName name="VAS073_F_Darbouzmokesci341NuotekuSurinkimas">'Forma 4'!$J$109</definedName>
    <definedName name="VAS073_F_Darbouzmokesci342NuotekuValymas" localSheetId="3">'Forma 4'!$K$109</definedName>
    <definedName name="VAS073_F_Darbouzmokesci342NuotekuValymas">'Forma 4'!$K$109</definedName>
    <definedName name="VAS073_F_Darbouzmokesci343NuotekuDumblo" localSheetId="3">'Forma 4'!$L$109</definedName>
    <definedName name="VAS073_F_Darbouzmokesci343NuotekuDumblo">'Forma 4'!$L$109</definedName>
    <definedName name="VAS073_F_Darbouzmokesci34IsViso" localSheetId="3">'Forma 4'!$I$109</definedName>
    <definedName name="VAS073_F_Darbouzmokesci34IsViso">'Forma 4'!$I$109</definedName>
    <definedName name="VAS073_F_Darbouzmokesci35PavirsiniuNuoteku" localSheetId="3">'Forma 4'!$M$109</definedName>
    <definedName name="VAS073_F_Darbouzmokesci35PavirsiniuNuoteku">'Forma 4'!$M$109</definedName>
    <definedName name="VAS073_F_Darbouzmokesci36KitosReguliuojamosios" localSheetId="3">'Forma 4'!$N$109</definedName>
    <definedName name="VAS073_F_Darbouzmokesci36KitosReguliuojamosios">'Forma 4'!$N$109</definedName>
    <definedName name="VAS073_F_Darbouzmokesci37KitosVeiklos" localSheetId="3">'Forma 4'!$Q$109</definedName>
    <definedName name="VAS073_F_Darbouzmokesci37KitosVeiklos">'Forma 4'!$Q$109</definedName>
    <definedName name="VAS073_F_Darbouzmokesci3Apskaitosveikla1" localSheetId="3">'Forma 4'!$O$109</definedName>
    <definedName name="VAS073_F_Darbouzmokesci3Apskaitosveikla1">'Forma 4'!$O$109</definedName>
    <definedName name="VAS073_F_Darbouzmokesci3Kitareguliuoja1" localSheetId="3">'Forma 4'!$P$109</definedName>
    <definedName name="VAS073_F_Darbouzmokesci3Kitareguliuoja1">'Forma 4'!$P$109</definedName>
    <definedName name="VAS073_F_Darbouzmokesci41IS" localSheetId="3">'Forma 4'!$D$161</definedName>
    <definedName name="VAS073_F_Darbouzmokesci41IS">'Forma 4'!$D$161</definedName>
    <definedName name="VAS073_F_Darbouzmokesci431GeriamojoVandens" localSheetId="3">'Forma 4'!$F$161</definedName>
    <definedName name="VAS073_F_Darbouzmokesci431GeriamojoVandens">'Forma 4'!$F$161</definedName>
    <definedName name="VAS073_F_Darbouzmokesci432GeriamojoVandens" localSheetId="3">'Forma 4'!$G$161</definedName>
    <definedName name="VAS073_F_Darbouzmokesci432GeriamojoVandens">'Forma 4'!$G$161</definedName>
    <definedName name="VAS073_F_Darbouzmokesci433GeriamojoVandens" localSheetId="3">'Forma 4'!$H$161</definedName>
    <definedName name="VAS073_F_Darbouzmokesci433GeriamojoVandens">'Forma 4'!$H$161</definedName>
    <definedName name="VAS073_F_Darbouzmokesci43IsViso" localSheetId="3">'Forma 4'!$E$161</definedName>
    <definedName name="VAS073_F_Darbouzmokesci43IsViso">'Forma 4'!$E$161</definedName>
    <definedName name="VAS073_F_Darbouzmokesci441NuotekuSurinkimas" localSheetId="3">'Forma 4'!$J$161</definedName>
    <definedName name="VAS073_F_Darbouzmokesci441NuotekuSurinkimas">'Forma 4'!$J$161</definedName>
    <definedName name="VAS073_F_Darbouzmokesci442NuotekuValymas" localSheetId="3">'Forma 4'!$K$161</definedName>
    <definedName name="VAS073_F_Darbouzmokesci442NuotekuValymas">'Forma 4'!$K$161</definedName>
    <definedName name="VAS073_F_Darbouzmokesci443NuotekuDumblo" localSheetId="3">'Forma 4'!$L$161</definedName>
    <definedName name="VAS073_F_Darbouzmokesci443NuotekuDumblo">'Forma 4'!$L$161</definedName>
    <definedName name="VAS073_F_Darbouzmokesci44IsViso" localSheetId="3">'Forma 4'!$I$161</definedName>
    <definedName name="VAS073_F_Darbouzmokesci44IsViso">'Forma 4'!$I$161</definedName>
    <definedName name="VAS073_F_Darbouzmokesci45PavirsiniuNuoteku" localSheetId="3">'Forma 4'!$M$161</definedName>
    <definedName name="VAS073_F_Darbouzmokesci45PavirsiniuNuoteku">'Forma 4'!$M$161</definedName>
    <definedName name="VAS073_F_Darbouzmokesci46KitosReguliuojamosios" localSheetId="3">'Forma 4'!$N$161</definedName>
    <definedName name="VAS073_F_Darbouzmokesci46KitosReguliuojamosios">'Forma 4'!$N$161</definedName>
    <definedName name="VAS073_F_Darbouzmokesci47KitosVeiklos" localSheetId="3">'Forma 4'!$Q$161</definedName>
    <definedName name="VAS073_F_Darbouzmokesci47KitosVeiklos">'Forma 4'!$Q$161</definedName>
    <definedName name="VAS073_F_Darbouzmokesci4Apskaitosveikla1" localSheetId="3">'Forma 4'!$O$161</definedName>
    <definedName name="VAS073_F_Darbouzmokesci4Apskaitosveikla1">'Forma 4'!$O$161</definedName>
    <definedName name="VAS073_F_Darbouzmokesci4Kitareguliuoja1" localSheetId="3">'Forma 4'!$P$161</definedName>
    <definedName name="VAS073_F_Darbouzmokesci4Kitareguliuoja1">'Forma 4'!$P$161</definedName>
    <definedName name="VAS073_F_Darbouzmokesci51IS" localSheetId="3">'Forma 4'!$D$206</definedName>
    <definedName name="VAS073_F_Darbouzmokesci51IS">'Forma 4'!$D$206</definedName>
    <definedName name="VAS073_F_Darbouzmokesci531GeriamojoVandens" localSheetId="3">'Forma 4'!$F$206</definedName>
    <definedName name="VAS073_F_Darbouzmokesci531GeriamojoVandens">'Forma 4'!$F$206</definedName>
    <definedName name="VAS073_F_Darbouzmokesci532GeriamojoVandens" localSheetId="3">'Forma 4'!$G$206</definedName>
    <definedName name="VAS073_F_Darbouzmokesci532GeriamojoVandens">'Forma 4'!$G$206</definedName>
    <definedName name="VAS073_F_Darbouzmokesci533GeriamojoVandens" localSheetId="3">'Forma 4'!$H$206</definedName>
    <definedName name="VAS073_F_Darbouzmokesci533GeriamojoVandens">'Forma 4'!$H$206</definedName>
    <definedName name="VAS073_F_Darbouzmokesci53IsViso" localSheetId="3">'Forma 4'!$E$206</definedName>
    <definedName name="VAS073_F_Darbouzmokesci53IsViso">'Forma 4'!$E$206</definedName>
    <definedName name="VAS073_F_Darbouzmokesci541NuotekuSurinkimas" localSheetId="3">'Forma 4'!$J$206</definedName>
    <definedName name="VAS073_F_Darbouzmokesci541NuotekuSurinkimas">'Forma 4'!$J$206</definedName>
    <definedName name="VAS073_F_Darbouzmokesci542NuotekuValymas" localSheetId="3">'Forma 4'!$K$206</definedName>
    <definedName name="VAS073_F_Darbouzmokesci542NuotekuValymas">'Forma 4'!$K$206</definedName>
    <definedName name="VAS073_F_Darbouzmokesci543NuotekuDumblo" localSheetId="3">'Forma 4'!$L$206</definedName>
    <definedName name="VAS073_F_Darbouzmokesci543NuotekuDumblo">'Forma 4'!$L$206</definedName>
    <definedName name="VAS073_F_Darbouzmokesci54IsViso" localSheetId="3">'Forma 4'!$I$206</definedName>
    <definedName name="VAS073_F_Darbouzmokesci54IsViso">'Forma 4'!$I$206</definedName>
    <definedName name="VAS073_F_Darbouzmokesci55PavirsiniuNuoteku" localSheetId="3">'Forma 4'!$M$206</definedName>
    <definedName name="VAS073_F_Darbouzmokesci55PavirsiniuNuoteku">'Forma 4'!$M$206</definedName>
    <definedName name="VAS073_F_Darbouzmokesci56KitosReguliuojamosios" localSheetId="3">'Forma 4'!$N$206</definedName>
    <definedName name="VAS073_F_Darbouzmokesci56KitosReguliuojamosios">'Forma 4'!$N$206</definedName>
    <definedName name="VAS073_F_Darbouzmokesci57KitosVeiklos" localSheetId="3">'Forma 4'!$Q$206</definedName>
    <definedName name="VAS073_F_Darbouzmokesci57KitosVeiklos">'Forma 4'!$Q$206</definedName>
    <definedName name="VAS073_F_Darbouzmokesci5Apskaitosveikla1" localSheetId="3">'Forma 4'!$O$206</definedName>
    <definedName name="VAS073_F_Darbouzmokesci5Apskaitosveikla1">'Forma 4'!$O$206</definedName>
    <definedName name="VAS073_F_Darbouzmokesci5Kitareguliuoja1" localSheetId="3">'Forma 4'!$P$206</definedName>
    <definedName name="VAS073_F_Darbouzmokesci5Kitareguliuoja1">'Forma 4'!$P$206</definedName>
    <definedName name="VAS073_F_Draudimosanaud11IS" localSheetId="3">'Forma 4'!$D$86</definedName>
    <definedName name="VAS073_F_Draudimosanaud11IS">'Forma 4'!$D$86</definedName>
    <definedName name="VAS073_F_Draudimosanaud131GeriamojoVandens" localSheetId="3">'Forma 4'!$F$86</definedName>
    <definedName name="VAS073_F_Draudimosanaud131GeriamojoVandens">'Forma 4'!$F$86</definedName>
    <definedName name="VAS073_F_Draudimosanaud132GeriamojoVandens" localSheetId="3">'Forma 4'!$G$86</definedName>
    <definedName name="VAS073_F_Draudimosanaud132GeriamojoVandens">'Forma 4'!$G$86</definedName>
    <definedName name="VAS073_F_Draudimosanaud133GeriamojoVandens" localSheetId="3">'Forma 4'!$H$86</definedName>
    <definedName name="VAS073_F_Draudimosanaud133GeriamojoVandens">'Forma 4'!$H$86</definedName>
    <definedName name="VAS073_F_Draudimosanaud13IsViso" localSheetId="3">'Forma 4'!$E$86</definedName>
    <definedName name="VAS073_F_Draudimosanaud13IsViso">'Forma 4'!$E$86</definedName>
    <definedName name="VAS073_F_Draudimosanaud141NuotekuSurinkimas" localSheetId="3">'Forma 4'!$J$86</definedName>
    <definedName name="VAS073_F_Draudimosanaud141NuotekuSurinkimas">'Forma 4'!$J$86</definedName>
    <definedName name="VAS073_F_Draudimosanaud142NuotekuValymas" localSheetId="3">'Forma 4'!$K$86</definedName>
    <definedName name="VAS073_F_Draudimosanaud142NuotekuValymas">'Forma 4'!$K$86</definedName>
    <definedName name="VAS073_F_Draudimosanaud143NuotekuDumblo" localSheetId="3">'Forma 4'!$L$86</definedName>
    <definedName name="VAS073_F_Draudimosanaud143NuotekuDumblo">'Forma 4'!$L$86</definedName>
    <definedName name="VAS073_F_Draudimosanaud14IsViso" localSheetId="3">'Forma 4'!$I$86</definedName>
    <definedName name="VAS073_F_Draudimosanaud14IsViso">'Forma 4'!$I$86</definedName>
    <definedName name="VAS073_F_Draudimosanaud15PavirsiniuNuoteku" localSheetId="3">'Forma 4'!$M$86</definedName>
    <definedName name="VAS073_F_Draudimosanaud15PavirsiniuNuoteku">'Forma 4'!$M$86</definedName>
    <definedName name="VAS073_F_Draudimosanaud16KitosReguliuojamosios" localSheetId="3">'Forma 4'!$N$86</definedName>
    <definedName name="VAS073_F_Draudimosanaud16KitosReguliuojamosios">'Forma 4'!$N$86</definedName>
    <definedName name="VAS073_F_Draudimosanaud17KitosVeiklos" localSheetId="3">'Forma 4'!$Q$86</definedName>
    <definedName name="VAS073_F_Draudimosanaud17KitosVeiklos">'Forma 4'!$Q$86</definedName>
    <definedName name="VAS073_F_Draudimosanaud1Apskaitosveikla1" localSheetId="3">'Forma 4'!$O$86</definedName>
    <definedName name="VAS073_F_Draudimosanaud1Apskaitosveikla1">'Forma 4'!$O$86</definedName>
    <definedName name="VAS073_F_Draudimosanaud1Kitareguliuoja1" localSheetId="3">'Forma 4'!$P$86</definedName>
    <definedName name="VAS073_F_Draudimosanaud1Kitareguliuoja1">'Forma 4'!$P$86</definedName>
    <definedName name="VAS073_F_Draudimosanaud21IS" localSheetId="3">'Forma 4'!$D$139</definedName>
    <definedName name="VAS073_F_Draudimosanaud21IS">'Forma 4'!$D$139</definedName>
    <definedName name="VAS073_F_Draudimosanaud231GeriamojoVandens" localSheetId="3">'Forma 4'!$F$139</definedName>
    <definedName name="VAS073_F_Draudimosanaud231GeriamojoVandens">'Forma 4'!$F$139</definedName>
    <definedName name="VAS073_F_Draudimosanaud232GeriamojoVandens" localSheetId="3">'Forma 4'!$G$139</definedName>
    <definedName name="VAS073_F_Draudimosanaud232GeriamojoVandens">'Forma 4'!$G$139</definedName>
    <definedName name="VAS073_F_Draudimosanaud233GeriamojoVandens" localSheetId="3">'Forma 4'!$H$139</definedName>
    <definedName name="VAS073_F_Draudimosanaud233GeriamojoVandens">'Forma 4'!$H$139</definedName>
    <definedName name="VAS073_F_Draudimosanaud23IsViso" localSheetId="3">'Forma 4'!$E$139</definedName>
    <definedName name="VAS073_F_Draudimosanaud23IsViso">'Forma 4'!$E$139</definedName>
    <definedName name="VAS073_F_Draudimosanaud241NuotekuSurinkimas" localSheetId="3">'Forma 4'!$J$139</definedName>
    <definedName name="VAS073_F_Draudimosanaud241NuotekuSurinkimas">'Forma 4'!$J$139</definedName>
    <definedName name="VAS073_F_Draudimosanaud242NuotekuValymas" localSheetId="3">'Forma 4'!$K$139</definedName>
    <definedName name="VAS073_F_Draudimosanaud242NuotekuValymas">'Forma 4'!$K$139</definedName>
    <definedName name="VAS073_F_Draudimosanaud243NuotekuDumblo" localSheetId="3">'Forma 4'!$L$139</definedName>
    <definedName name="VAS073_F_Draudimosanaud243NuotekuDumblo">'Forma 4'!$L$139</definedName>
    <definedName name="VAS073_F_Draudimosanaud24IsViso" localSheetId="3">'Forma 4'!$I$139</definedName>
    <definedName name="VAS073_F_Draudimosanaud24IsViso">'Forma 4'!$I$139</definedName>
    <definedName name="VAS073_F_Draudimosanaud25PavirsiniuNuoteku" localSheetId="3">'Forma 4'!$M$139</definedName>
    <definedName name="VAS073_F_Draudimosanaud25PavirsiniuNuoteku">'Forma 4'!$M$139</definedName>
    <definedName name="VAS073_F_Draudimosanaud26KitosReguliuojamosios" localSheetId="3">'Forma 4'!$N$139</definedName>
    <definedName name="VAS073_F_Draudimosanaud26KitosReguliuojamosios">'Forma 4'!$N$139</definedName>
    <definedName name="VAS073_F_Draudimosanaud27KitosVeiklos" localSheetId="3">'Forma 4'!$Q$139</definedName>
    <definedName name="VAS073_F_Draudimosanaud27KitosVeiklos">'Forma 4'!$Q$139</definedName>
    <definedName name="VAS073_F_Draudimosanaud2Apskaitosveikla1" localSheetId="3">'Forma 4'!$O$139</definedName>
    <definedName name="VAS073_F_Draudimosanaud2Apskaitosveikla1">'Forma 4'!$O$139</definedName>
    <definedName name="VAS073_F_Draudimosanaud2Kitareguliuoja1" localSheetId="3">'Forma 4'!$P$139</definedName>
    <definedName name="VAS073_F_Draudimosanaud2Kitareguliuoja1">'Forma 4'!$P$139</definedName>
    <definedName name="VAS073_F_Draudimosanaud31IS" localSheetId="3">'Forma 4'!$D$237</definedName>
    <definedName name="VAS073_F_Draudimosanaud31IS">'Forma 4'!$D$237</definedName>
    <definedName name="VAS073_F_Draudimosanaud331GeriamojoVandens" localSheetId="3">'Forma 4'!$F$237</definedName>
    <definedName name="VAS073_F_Draudimosanaud331GeriamojoVandens">'Forma 4'!$F$237</definedName>
    <definedName name="VAS073_F_Draudimosanaud332GeriamojoVandens" localSheetId="3">'Forma 4'!$G$237</definedName>
    <definedName name="VAS073_F_Draudimosanaud332GeriamojoVandens">'Forma 4'!$G$237</definedName>
    <definedName name="VAS073_F_Draudimosanaud333GeriamojoVandens" localSheetId="3">'Forma 4'!$H$237</definedName>
    <definedName name="VAS073_F_Draudimosanaud333GeriamojoVandens">'Forma 4'!$H$237</definedName>
    <definedName name="VAS073_F_Draudimosanaud33IsViso" localSheetId="3">'Forma 4'!$E$237</definedName>
    <definedName name="VAS073_F_Draudimosanaud33IsViso">'Forma 4'!$E$237</definedName>
    <definedName name="VAS073_F_Draudimosanaud341NuotekuSurinkimas" localSheetId="3">'Forma 4'!$J$237</definedName>
    <definedName name="VAS073_F_Draudimosanaud341NuotekuSurinkimas">'Forma 4'!$J$237</definedName>
    <definedName name="VAS073_F_Draudimosanaud342NuotekuValymas" localSheetId="3">'Forma 4'!$K$237</definedName>
    <definedName name="VAS073_F_Draudimosanaud342NuotekuValymas">'Forma 4'!$K$237</definedName>
    <definedName name="VAS073_F_Draudimosanaud343NuotekuDumblo" localSheetId="3">'Forma 4'!$L$237</definedName>
    <definedName name="VAS073_F_Draudimosanaud343NuotekuDumblo">'Forma 4'!$L$237</definedName>
    <definedName name="VAS073_F_Draudimosanaud34IsViso" localSheetId="3">'Forma 4'!$I$237</definedName>
    <definedName name="VAS073_F_Draudimosanaud34IsViso">'Forma 4'!$I$237</definedName>
    <definedName name="VAS073_F_Draudimosanaud35PavirsiniuNuoteku" localSheetId="3">'Forma 4'!$M$237</definedName>
    <definedName name="VAS073_F_Draudimosanaud35PavirsiniuNuoteku">'Forma 4'!$M$237</definedName>
    <definedName name="VAS073_F_Draudimosanaud36KitosReguliuojamosios" localSheetId="3">'Forma 4'!$N$237</definedName>
    <definedName name="VAS073_F_Draudimosanaud36KitosReguliuojamosios">'Forma 4'!$N$237</definedName>
    <definedName name="VAS073_F_Draudimosanaud37KitosVeiklos" localSheetId="3">'Forma 4'!$Q$237</definedName>
    <definedName name="VAS073_F_Draudimosanaud37KitosVeiklos">'Forma 4'!$Q$237</definedName>
    <definedName name="VAS073_F_Draudimosanaud3Apskaitosveikla1" localSheetId="3">'Forma 4'!$O$237</definedName>
    <definedName name="VAS073_F_Draudimosanaud3Apskaitosveikla1">'Forma 4'!$O$237</definedName>
    <definedName name="VAS073_F_Draudimosanaud3Kitareguliuoja1" localSheetId="3">'Forma 4'!$P$237</definedName>
    <definedName name="VAS073_F_Draudimosanaud3Kitareguliuoja1">'Forma 4'!$P$237</definedName>
    <definedName name="VAS073_F_Dumblotvarkymo11IS" localSheetId="3">'Forma 4'!$D$33</definedName>
    <definedName name="VAS073_F_Dumblotvarkymo11IS">'Forma 4'!$D$33</definedName>
    <definedName name="VAS073_F_Dumblotvarkymo131GeriamojoVandens" localSheetId="3">'Forma 4'!$F$33</definedName>
    <definedName name="VAS073_F_Dumblotvarkymo131GeriamojoVandens">'Forma 4'!$F$33</definedName>
    <definedName name="VAS073_F_Dumblotvarkymo132GeriamojoVandens" localSheetId="3">'Forma 4'!$G$33</definedName>
    <definedName name="VAS073_F_Dumblotvarkymo132GeriamojoVandens">'Forma 4'!$G$33</definedName>
    <definedName name="VAS073_F_Dumblotvarkymo133GeriamojoVandens" localSheetId="3">'Forma 4'!$H$33</definedName>
    <definedName name="VAS073_F_Dumblotvarkymo133GeriamojoVandens">'Forma 4'!$H$33</definedName>
    <definedName name="VAS073_F_Dumblotvarkymo13IsViso" localSheetId="3">'Forma 4'!$E$33</definedName>
    <definedName name="VAS073_F_Dumblotvarkymo13IsViso">'Forma 4'!$E$33</definedName>
    <definedName name="VAS073_F_Dumblotvarkymo141NuotekuSurinkimas" localSheetId="3">'Forma 4'!$J$33</definedName>
    <definedName name="VAS073_F_Dumblotvarkymo141NuotekuSurinkimas">'Forma 4'!$J$33</definedName>
    <definedName name="VAS073_F_Dumblotvarkymo142NuotekuValymas" localSheetId="3">'Forma 4'!$K$33</definedName>
    <definedName name="VAS073_F_Dumblotvarkymo142NuotekuValymas">'Forma 4'!$K$33</definedName>
    <definedName name="VAS073_F_Dumblotvarkymo143NuotekuDumblo" localSheetId="3">'Forma 4'!$L$33</definedName>
    <definedName name="VAS073_F_Dumblotvarkymo143NuotekuDumblo">'Forma 4'!$L$33</definedName>
    <definedName name="VAS073_F_Dumblotvarkymo14IsViso" localSheetId="3">'Forma 4'!$I$33</definedName>
    <definedName name="VAS073_F_Dumblotvarkymo14IsViso">'Forma 4'!$I$33</definedName>
    <definedName name="VAS073_F_Dumblotvarkymo15PavirsiniuNuoteku" localSheetId="3">'Forma 4'!$M$33</definedName>
    <definedName name="VAS073_F_Dumblotvarkymo15PavirsiniuNuoteku">'Forma 4'!$M$33</definedName>
    <definedName name="VAS073_F_Dumblotvarkymo16KitosReguliuojamosios" localSheetId="3">'Forma 4'!$N$33</definedName>
    <definedName name="VAS073_F_Dumblotvarkymo16KitosReguliuojamosios">'Forma 4'!$N$33</definedName>
    <definedName name="VAS073_F_Dumblotvarkymo17KitosVeiklos" localSheetId="3">'Forma 4'!$Q$33</definedName>
    <definedName name="VAS073_F_Dumblotvarkymo17KitosVeiklos">'Forma 4'!$Q$33</definedName>
    <definedName name="VAS073_F_Dumblotvarkymo1Apskaitosveikla1" localSheetId="3">'Forma 4'!$O$33</definedName>
    <definedName name="VAS073_F_Dumblotvarkymo1Apskaitosveikla1">'Forma 4'!$O$33</definedName>
    <definedName name="VAS073_F_Dumblotvarkymo1Kitareguliuoja1" localSheetId="3">'Forma 4'!$P$33</definedName>
    <definedName name="VAS073_F_Dumblotvarkymo1Kitareguliuoja1">'Forma 4'!$P$33</definedName>
    <definedName name="VAS073_F_Einamojoremont11IS" localSheetId="3">'Forma 4'!$D$16</definedName>
    <definedName name="VAS073_F_Einamojoremont11IS">'Forma 4'!$D$16</definedName>
    <definedName name="VAS073_F_Einamojoremont131GeriamojoVandens" localSheetId="3">'Forma 4'!$F$16</definedName>
    <definedName name="VAS073_F_Einamojoremont131GeriamojoVandens">'Forma 4'!$F$16</definedName>
    <definedName name="VAS073_F_Einamojoremont132GeriamojoVandens" localSheetId="3">'Forma 4'!$G$16</definedName>
    <definedName name="VAS073_F_Einamojoremont132GeriamojoVandens">'Forma 4'!$G$16</definedName>
    <definedName name="VAS073_F_Einamojoremont133GeriamojoVandens" localSheetId="3">'Forma 4'!$H$16</definedName>
    <definedName name="VAS073_F_Einamojoremont133GeriamojoVandens">'Forma 4'!$H$16</definedName>
    <definedName name="VAS073_F_Einamojoremont13IsViso" localSheetId="3">'Forma 4'!$E$16</definedName>
    <definedName name="VAS073_F_Einamojoremont13IsViso">'Forma 4'!$E$16</definedName>
    <definedName name="VAS073_F_Einamojoremont141NuotekuSurinkimas" localSheetId="3">'Forma 4'!$J$16</definedName>
    <definedName name="VAS073_F_Einamojoremont141NuotekuSurinkimas">'Forma 4'!$J$16</definedName>
    <definedName name="VAS073_F_Einamojoremont142NuotekuValymas" localSheetId="3">'Forma 4'!$K$16</definedName>
    <definedName name="VAS073_F_Einamojoremont142NuotekuValymas">'Forma 4'!$K$16</definedName>
    <definedName name="VAS073_F_Einamojoremont143NuotekuDumblo" localSheetId="3">'Forma 4'!$L$16</definedName>
    <definedName name="VAS073_F_Einamojoremont143NuotekuDumblo">'Forma 4'!$L$16</definedName>
    <definedName name="VAS073_F_Einamojoremont14IsViso" localSheetId="3">'Forma 4'!$I$16</definedName>
    <definedName name="VAS073_F_Einamojoremont14IsViso">'Forma 4'!$I$16</definedName>
    <definedName name="VAS073_F_Einamojoremont15PavirsiniuNuoteku" localSheetId="3">'Forma 4'!$M$16</definedName>
    <definedName name="VAS073_F_Einamojoremont15PavirsiniuNuoteku">'Forma 4'!$M$16</definedName>
    <definedName name="VAS073_F_Einamojoremont16KitosReguliuojamosios" localSheetId="3">'Forma 4'!$N$16</definedName>
    <definedName name="VAS073_F_Einamojoremont16KitosReguliuojamosios">'Forma 4'!$N$16</definedName>
    <definedName name="VAS073_F_Einamojoremont17KitosVeiklos" localSheetId="3">'Forma 4'!$Q$16</definedName>
    <definedName name="VAS073_F_Einamojoremont17KitosVeiklos">'Forma 4'!$Q$16</definedName>
    <definedName name="VAS073_F_Einamojoremont1Apskaitosveikla1" localSheetId="3">'Forma 4'!$O$16</definedName>
    <definedName name="VAS073_F_Einamojoremont1Apskaitosveikla1">'Forma 4'!$O$16</definedName>
    <definedName name="VAS073_F_Einamojoremont1Kitareguliuoja1" localSheetId="3">'Forma 4'!$P$16</definedName>
    <definedName name="VAS073_F_Einamojoremont1Kitareguliuoja1">'Forma 4'!$P$16</definedName>
    <definedName name="VAS073_F_Einamojoremont21IS" localSheetId="3">'Forma 4'!$D$45</definedName>
    <definedName name="VAS073_F_Einamojoremont21IS">'Forma 4'!$D$45</definedName>
    <definedName name="VAS073_F_Einamojoremont231GeriamojoVandens" localSheetId="3">'Forma 4'!$F$45</definedName>
    <definedName name="VAS073_F_Einamojoremont231GeriamojoVandens">'Forma 4'!$F$45</definedName>
    <definedName name="VAS073_F_Einamojoremont232GeriamojoVandens" localSheetId="3">'Forma 4'!$G$45</definedName>
    <definedName name="VAS073_F_Einamojoremont232GeriamojoVandens">'Forma 4'!$G$45</definedName>
    <definedName name="VAS073_F_Einamojoremont233GeriamojoVandens" localSheetId="3">'Forma 4'!$H$45</definedName>
    <definedName name="VAS073_F_Einamojoremont233GeriamojoVandens">'Forma 4'!$H$45</definedName>
    <definedName name="VAS073_F_Einamojoremont23IsViso" localSheetId="3">'Forma 4'!$E$45</definedName>
    <definedName name="VAS073_F_Einamojoremont23IsViso">'Forma 4'!$E$45</definedName>
    <definedName name="VAS073_F_Einamojoremont241NuotekuSurinkimas" localSheetId="3">'Forma 4'!$J$45</definedName>
    <definedName name="VAS073_F_Einamojoremont241NuotekuSurinkimas">'Forma 4'!$J$45</definedName>
    <definedName name="VAS073_F_Einamojoremont242NuotekuValymas" localSheetId="3">'Forma 4'!$K$45</definedName>
    <definedName name="VAS073_F_Einamojoremont242NuotekuValymas">'Forma 4'!$K$45</definedName>
    <definedName name="VAS073_F_Einamojoremont243NuotekuDumblo" localSheetId="3">'Forma 4'!$L$45</definedName>
    <definedName name="VAS073_F_Einamojoremont243NuotekuDumblo">'Forma 4'!$L$45</definedName>
    <definedName name="VAS073_F_Einamojoremont24IsViso" localSheetId="3">'Forma 4'!$I$45</definedName>
    <definedName name="VAS073_F_Einamojoremont24IsViso">'Forma 4'!$I$45</definedName>
    <definedName name="VAS073_F_Einamojoremont25PavirsiniuNuoteku" localSheetId="3">'Forma 4'!$M$45</definedName>
    <definedName name="VAS073_F_Einamojoremont25PavirsiniuNuoteku">'Forma 4'!$M$45</definedName>
    <definedName name="VAS073_F_Einamojoremont26KitosReguliuojamosios" localSheetId="3">'Forma 4'!$N$45</definedName>
    <definedName name="VAS073_F_Einamojoremont26KitosReguliuojamosios">'Forma 4'!$N$45</definedName>
    <definedName name="VAS073_F_Einamojoremont27KitosVeiklos" localSheetId="3">'Forma 4'!$Q$45</definedName>
    <definedName name="VAS073_F_Einamojoremont27KitosVeiklos">'Forma 4'!$Q$45</definedName>
    <definedName name="VAS073_F_Einamojoremont2Apskaitosveikla1" localSheetId="3">'Forma 4'!$O$45</definedName>
    <definedName name="VAS073_F_Einamojoremont2Apskaitosveikla1">'Forma 4'!$O$45</definedName>
    <definedName name="VAS073_F_Einamojoremont2Kitareguliuoja1" localSheetId="3">'Forma 4'!$P$45</definedName>
    <definedName name="VAS073_F_Einamojoremont2Kitareguliuoja1">'Forma 4'!$P$45</definedName>
    <definedName name="VAS073_F_Einamojoremont31IS" localSheetId="3">'Forma 4'!$D$101</definedName>
    <definedName name="VAS073_F_Einamojoremont31IS">'Forma 4'!$D$101</definedName>
    <definedName name="VAS073_F_Einamojoremont331GeriamojoVandens" localSheetId="3">'Forma 4'!$F$101</definedName>
    <definedName name="VAS073_F_Einamojoremont331GeriamojoVandens">'Forma 4'!$F$101</definedName>
    <definedName name="VAS073_F_Einamojoremont332GeriamojoVandens" localSheetId="3">'Forma 4'!$G$101</definedName>
    <definedName name="VAS073_F_Einamojoremont332GeriamojoVandens">'Forma 4'!$G$101</definedName>
    <definedName name="VAS073_F_Einamojoremont333GeriamojoVandens" localSheetId="3">'Forma 4'!$H$101</definedName>
    <definedName name="VAS073_F_Einamojoremont333GeriamojoVandens">'Forma 4'!$H$101</definedName>
    <definedName name="VAS073_F_Einamojoremont33IsViso" localSheetId="3">'Forma 4'!$E$101</definedName>
    <definedName name="VAS073_F_Einamojoremont33IsViso">'Forma 4'!$E$101</definedName>
    <definedName name="VAS073_F_Einamojoremont341NuotekuSurinkimas" localSheetId="3">'Forma 4'!$J$101</definedName>
    <definedName name="VAS073_F_Einamojoremont341NuotekuSurinkimas">'Forma 4'!$J$101</definedName>
    <definedName name="VAS073_F_Einamojoremont342NuotekuValymas" localSheetId="3">'Forma 4'!$K$101</definedName>
    <definedName name="VAS073_F_Einamojoremont342NuotekuValymas">'Forma 4'!$K$101</definedName>
    <definedName name="VAS073_F_Einamojoremont343NuotekuDumblo" localSheetId="3">'Forma 4'!$L$101</definedName>
    <definedName name="VAS073_F_Einamojoremont343NuotekuDumblo">'Forma 4'!$L$101</definedName>
    <definedName name="VAS073_F_Einamojoremont34IsViso" localSheetId="3">'Forma 4'!$I$101</definedName>
    <definedName name="VAS073_F_Einamojoremont34IsViso">'Forma 4'!$I$101</definedName>
    <definedName name="VAS073_F_Einamojoremont35PavirsiniuNuoteku" localSheetId="3">'Forma 4'!$M$101</definedName>
    <definedName name="VAS073_F_Einamojoremont35PavirsiniuNuoteku">'Forma 4'!$M$101</definedName>
    <definedName name="VAS073_F_Einamojoremont36KitosReguliuojamosios" localSheetId="3">'Forma 4'!$N$101</definedName>
    <definedName name="VAS073_F_Einamojoremont36KitosReguliuojamosios">'Forma 4'!$N$101</definedName>
    <definedName name="VAS073_F_Einamojoremont37KitosVeiklos" localSheetId="3">'Forma 4'!$Q$101</definedName>
    <definedName name="VAS073_F_Einamojoremont37KitosVeiklos">'Forma 4'!$Q$101</definedName>
    <definedName name="VAS073_F_Einamojoremont3Apskaitosveikla1" localSheetId="3">'Forma 4'!$O$101</definedName>
    <definedName name="VAS073_F_Einamojoremont3Apskaitosveikla1">'Forma 4'!$O$101</definedName>
    <definedName name="VAS073_F_Einamojoremont3Kitareguliuoja1" localSheetId="3">'Forma 4'!$P$101</definedName>
    <definedName name="VAS073_F_Einamojoremont3Kitareguliuoja1">'Forma 4'!$P$101</definedName>
    <definedName name="VAS073_F_Einamojoremont41IS" localSheetId="3">'Forma 4'!$D$198</definedName>
    <definedName name="VAS073_F_Einamojoremont41IS">'Forma 4'!$D$198</definedName>
    <definedName name="VAS073_F_Einamojoremont431GeriamojoVandens" localSheetId="3">'Forma 4'!$F$198</definedName>
    <definedName name="VAS073_F_Einamojoremont431GeriamojoVandens">'Forma 4'!$F$198</definedName>
    <definedName name="VAS073_F_Einamojoremont432GeriamojoVandens" localSheetId="3">'Forma 4'!$G$198</definedName>
    <definedName name="VAS073_F_Einamojoremont432GeriamojoVandens">'Forma 4'!$G$198</definedName>
    <definedName name="VAS073_F_Einamojoremont433GeriamojoVandens" localSheetId="3">'Forma 4'!$H$198</definedName>
    <definedName name="VAS073_F_Einamojoremont433GeriamojoVandens">'Forma 4'!$H$198</definedName>
    <definedName name="VAS073_F_Einamojoremont43IsViso" localSheetId="3">'Forma 4'!$E$198</definedName>
    <definedName name="VAS073_F_Einamojoremont43IsViso">'Forma 4'!$E$198</definedName>
    <definedName name="VAS073_F_Einamojoremont441NuotekuSurinkimas" localSheetId="3">'Forma 4'!$J$198</definedName>
    <definedName name="VAS073_F_Einamojoremont441NuotekuSurinkimas">'Forma 4'!$J$198</definedName>
    <definedName name="VAS073_F_Einamojoremont442NuotekuValymas" localSheetId="3">'Forma 4'!$K$198</definedName>
    <definedName name="VAS073_F_Einamojoremont442NuotekuValymas">'Forma 4'!$K$198</definedName>
    <definedName name="VAS073_F_Einamojoremont443NuotekuDumblo" localSheetId="3">'Forma 4'!$L$198</definedName>
    <definedName name="VAS073_F_Einamojoremont443NuotekuDumblo">'Forma 4'!$L$198</definedName>
    <definedName name="VAS073_F_Einamojoremont44IsViso" localSheetId="3">'Forma 4'!$I$198</definedName>
    <definedName name="VAS073_F_Einamojoremont44IsViso">'Forma 4'!$I$198</definedName>
    <definedName name="VAS073_F_Einamojoremont45PavirsiniuNuoteku" localSheetId="3">'Forma 4'!$M$198</definedName>
    <definedName name="VAS073_F_Einamojoremont45PavirsiniuNuoteku">'Forma 4'!$M$198</definedName>
    <definedName name="VAS073_F_Einamojoremont46KitosReguliuojamosios" localSheetId="3">'Forma 4'!$N$198</definedName>
    <definedName name="VAS073_F_Einamojoremont46KitosReguliuojamosios">'Forma 4'!$N$198</definedName>
    <definedName name="VAS073_F_Einamojoremont47KitosVeiklos" localSheetId="3">'Forma 4'!$Q$198</definedName>
    <definedName name="VAS073_F_Einamojoremont47KitosVeiklos">'Forma 4'!$Q$198</definedName>
    <definedName name="VAS073_F_Einamojoremont4Apskaitosveikla1" localSheetId="3">'Forma 4'!$O$198</definedName>
    <definedName name="VAS073_F_Einamojoremont4Apskaitosveikla1">'Forma 4'!$O$198</definedName>
    <definedName name="VAS073_F_Einamojoremont4Kitareguliuoja1" localSheetId="3">'Forma 4'!$P$198</definedName>
    <definedName name="VAS073_F_Einamojoremont4Kitareguliuoja1">'Forma 4'!$P$198</definedName>
    <definedName name="VAS073_F_Elektrosenergi11IS" localSheetId="3">'Forma 4'!$D$13</definedName>
    <definedName name="VAS073_F_Elektrosenergi11IS">'Forma 4'!$D$13</definedName>
    <definedName name="VAS073_F_Elektrosenergi131GeriamojoVandens" localSheetId="3">'Forma 4'!$F$13</definedName>
    <definedName name="VAS073_F_Elektrosenergi131GeriamojoVandens">'Forma 4'!$F$13</definedName>
    <definedName name="VAS073_F_Elektrosenergi132GeriamojoVandens" localSheetId="3">'Forma 4'!$G$13</definedName>
    <definedName name="VAS073_F_Elektrosenergi132GeriamojoVandens">'Forma 4'!$G$13</definedName>
    <definedName name="VAS073_F_Elektrosenergi133GeriamojoVandens" localSheetId="3">'Forma 4'!$H$13</definedName>
    <definedName name="VAS073_F_Elektrosenergi133GeriamojoVandens">'Forma 4'!$H$13</definedName>
    <definedName name="VAS073_F_Elektrosenergi13IsViso" localSheetId="3">'Forma 4'!$E$13</definedName>
    <definedName name="VAS073_F_Elektrosenergi13IsViso">'Forma 4'!$E$13</definedName>
    <definedName name="VAS073_F_Elektrosenergi141NuotekuSurinkimas" localSheetId="3">'Forma 4'!$J$13</definedName>
    <definedName name="VAS073_F_Elektrosenergi141NuotekuSurinkimas">'Forma 4'!$J$13</definedName>
    <definedName name="VAS073_F_Elektrosenergi142NuotekuValymas" localSheetId="3">'Forma 4'!$K$13</definedName>
    <definedName name="VAS073_F_Elektrosenergi142NuotekuValymas">'Forma 4'!$K$13</definedName>
    <definedName name="VAS073_F_Elektrosenergi143NuotekuDumblo" localSheetId="3">'Forma 4'!$L$13</definedName>
    <definedName name="VAS073_F_Elektrosenergi143NuotekuDumblo">'Forma 4'!$L$13</definedName>
    <definedName name="VAS073_F_Elektrosenergi14IsViso" localSheetId="3">'Forma 4'!$I$13</definedName>
    <definedName name="VAS073_F_Elektrosenergi14IsViso">'Forma 4'!$I$13</definedName>
    <definedName name="VAS073_F_Elektrosenergi15PavirsiniuNuoteku" localSheetId="3">'Forma 4'!$M$13</definedName>
    <definedName name="VAS073_F_Elektrosenergi15PavirsiniuNuoteku">'Forma 4'!$M$13</definedName>
    <definedName name="VAS073_F_Elektrosenergi16KitosReguliuojamosios" localSheetId="3">'Forma 4'!$N$13</definedName>
    <definedName name="VAS073_F_Elektrosenergi16KitosReguliuojamosios">'Forma 4'!$N$13</definedName>
    <definedName name="VAS073_F_Elektrosenergi17KitosVeiklos" localSheetId="3">'Forma 4'!$Q$13</definedName>
    <definedName name="VAS073_F_Elektrosenergi17KitosVeiklos">'Forma 4'!$Q$13</definedName>
    <definedName name="VAS073_F_Elektrosenergi1Apskaitosveikla1" localSheetId="3">'Forma 4'!$O$13</definedName>
    <definedName name="VAS073_F_Elektrosenergi1Apskaitosveikla1">'Forma 4'!$O$13</definedName>
    <definedName name="VAS073_F_Elektrosenergi1Kitareguliuoja1" localSheetId="3">'Forma 4'!$P$13</definedName>
    <definedName name="VAS073_F_Elektrosenergi1Kitareguliuoja1">'Forma 4'!$P$13</definedName>
    <definedName name="VAS073_F_Elektrosenergi21IS" localSheetId="3">'Forma 4'!$D$14</definedName>
    <definedName name="VAS073_F_Elektrosenergi21IS">'Forma 4'!$D$14</definedName>
    <definedName name="VAS073_F_Elektrosenergi231GeriamojoVandens" localSheetId="3">'Forma 4'!$F$14</definedName>
    <definedName name="VAS073_F_Elektrosenergi231GeriamojoVandens">'Forma 4'!$F$14</definedName>
    <definedName name="VAS073_F_Elektrosenergi232GeriamojoVandens" localSheetId="3">'Forma 4'!$G$14</definedName>
    <definedName name="VAS073_F_Elektrosenergi232GeriamojoVandens">'Forma 4'!$G$14</definedName>
    <definedName name="VAS073_F_Elektrosenergi233GeriamojoVandens" localSheetId="3">'Forma 4'!$H$14</definedName>
    <definedName name="VAS073_F_Elektrosenergi233GeriamojoVandens">'Forma 4'!$H$14</definedName>
    <definedName name="VAS073_F_Elektrosenergi23IsViso" localSheetId="3">'Forma 4'!$E$14</definedName>
    <definedName name="VAS073_F_Elektrosenergi23IsViso">'Forma 4'!$E$14</definedName>
    <definedName name="VAS073_F_Elektrosenergi241NuotekuSurinkimas" localSheetId="3">'Forma 4'!$J$14</definedName>
    <definedName name="VAS073_F_Elektrosenergi241NuotekuSurinkimas">'Forma 4'!$J$14</definedName>
    <definedName name="VAS073_F_Elektrosenergi242NuotekuValymas" localSheetId="3">'Forma 4'!$K$14</definedName>
    <definedName name="VAS073_F_Elektrosenergi242NuotekuValymas">'Forma 4'!$K$14</definedName>
    <definedName name="VAS073_F_Elektrosenergi243NuotekuDumblo" localSheetId="3">'Forma 4'!$L$14</definedName>
    <definedName name="VAS073_F_Elektrosenergi243NuotekuDumblo">'Forma 4'!$L$14</definedName>
    <definedName name="VAS073_F_Elektrosenergi24IsViso" localSheetId="3">'Forma 4'!$I$14</definedName>
    <definedName name="VAS073_F_Elektrosenergi24IsViso">'Forma 4'!$I$14</definedName>
    <definedName name="VAS073_F_Elektrosenergi25PavirsiniuNuoteku" localSheetId="3">'Forma 4'!$M$14</definedName>
    <definedName name="VAS073_F_Elektrosenergi25PavirsiniuNuoteku">'Forma 4'!$M$14</definedName>
    <definedName name="VAS073_F_Elektrosenergi26KitosReguliuojamosios" localSheetId="3">'Forma 4'!$N$14</definedName>
    <definedName name="VAS073_F_Elektrosenergi26KitosReguliuojamosios">'Forma 4'!$N$14</definedName>
    <definedName name="VAS073_F_Elektrosenergi27KitosVeiklos" localSheetId="3">'Forma 4'!$Q$14</definedName>
    <definedName name="VAS073_F_Elektrosenergi27KitosVeiklos">'Forma 4'!$Q$14</definedName>
    <definedName name="VAS073_F_Elektrosenergi2Apskaitosveikla1" localSheetId="3">'Forma 4'!$O$14</definedName>
    <definedName name="VAS073_F_Elektrosenergi2Apskaitosveikla1">'Forma 4'!$O$14</definedName>
    <definedName name="VAS073_F_Elektrosenergi2Kitareguliuoja1" localSheetId="3">'Forma 4'!$P$14</definedName>
    <definedName name="VAS073_F_Elektrosenergi2Kitareguliuoja1">'Forma 4'!$P$14</definedName>
    <definedName name="VAS073_F_Elektrosenergi31IS" localSheetId="3">'Forma 4'!$D$34</definedName>
    <definedName name="VAS073_F_Elektrosenergi31IS">'Forma 4'!$D$34</definedName>
    <definedName name="VAS073_F_Elektrosenergi331GeriamojoVandens" localSheetId="3">'Forma 4'!$F$34</definedName>
    <definedName name="VAS073_F_Elektrosenergi331GeriamojoVandens">'Forma 4'!$F$34</definedName>
    <definedName name="VAS073_F_Elektrosenergi332GeriamojoVandens" localSheetId="3">'Forma 4'!$G$34</definedName>
    <definedName name="VAS073_F_Elektrosenergi332GeriamojoVandens">'Forma 4'!$G$34</definedName>
    <definedName name="VAS073_F_Elektrosenergi333GeriamojoVandens" localSheetId="3">'Forma 4'!$H$34</definedName>
    <definedName name="VAS073_F_Elektrosenergi333GeriamojoVandens">'Forma 4'!$H$34</definedName>
    <definedName name="VAS073_F_Elektrosenergi33IsViso" localSheetId="3">'Forma 4'!$E$34</definedName>
    <definedName name="VAS073_F_Elektrosenergi33IsViso">'Forma 4'!$E$34</definedName>
    <definedName name="VAS073_F_Elektrosenergi341NuotekuSurinkimas" localSheetId="3">'Forma 4'!$J$34</definedName>
    <definedName name="VAS073_F_Elektrosenergi341NuotekuSurinkimas">'Forma 4'!$J$34</definedName>
    <definedName name="VAS073_F_Elektrosenergi342NuotekuValymas" localSheetId="3">'Forma 4'!$K$34</definedName>
    <definedName name="VAS073_F_Elektrosenergi342NuotekuValymas">'Forma 4'!$K$34</definedName>
    <definedName name="VAS073_F_Elektrosenergi343NuotekuDumblo" localSheetId="3">'Forma 4'!$L$34</definedName>
    <definedName name="VAS073_F_Elektrosenergi343NuotekuDumblo">'Forma 4'!$L$34</definedName>
    <definedName name="VAS073_F_Elektrosenergi34IsViso" localSheetId="3">'Forma 4'!$I$34</definedName>
    <definedName name="VAS073_F_Elektrosenergi34IsViso">'Forma 4'!$I$34</definedName>
    <definedName name="VAS073_F_Elektrosenergi35PavirsiniuNuoteku" localSheetId="3">'Forma 4'!$M$34</definedName>
    <definedName name="VAS073_F_Elektrosenergi35PavirsiniuNuoteku">'Forma 4'!$M$34</definedName>
    <definedName name="VAS073_F_Elektrosenergi36KitosReguliuojamosios" localSheetId="3">'Forma 4'!$N$34</definedName>
    <definedName name="VAS073_F_Elektrosenergi36KitosReguliuojamosios">'Forma 4'!$N$34</definedName>
    <definedName name="VAS073_F_Elektrosenergi37KitosVeiklos" localSheetId="3">'Forma 4'!$Q$34</definedName>
    <definedName name="VAS073_F_Elektrosenergi37KitosVeiklos">'Forma 4'!$Q$34</definedName>
    <definedName name="VAS073_F_Elektrosenergi3Apskaitosveikla1" localSheetId="3">'Forma 4'!$O$34</definedName>
    <definedName name="VAS073_F_Elektrosenergi3Apskaitosveikla1">'Forma 4'!$O$34</definedName>
    <definedName name="VAS073_F_Elektrosenergi3Kitareguliuoja1" localSheetId="3">'Forma 4'!$P$34</definedName>
    <definedName name="VAS073_F_Elektrosenergi3Kitareguliuoja1">'Forma 4'!$P$34</definedName>
    <definedName name="VAS073_F_Elektrosenergi41IS" localSheetId="3">'Forma 4'!$D$35</definedName>
    <definedName name="VAS073_F_Elektrosenergi41IS">'Forma 4'!$D$35</definedName>
    <definedName name="VAS073_F_Elektrosenergi431GeriamojoVandens" localSheetId="3">'Forma 4'!$F$35</definedName>
    <definedName name="VAS073_F_Elektrosenergi431GeriamojoVandens">'Forma 4'!$F$35</definedName>
    <definedName name="VAS073_F_Elektrosenergi432GeriamojoVandens" localSheetId="3">'Forma 4'!$G$35</definedName>
    <definedName name="VAS073_F_Elektrosenergi432GeriamojoVandens">'Forma 4'!$G$35</definedName>
    <definedName name="VAS073_F_Elektrosenergi433GeriamojoVandens" localSheetId="3">'Forma 4'!$H$35</definedName>
    <definedName name="VAS073_F_Elektrosenergi433GeriamojoVandens">'Forma 4'!$H$35</definedName>
    <definedName name="VAS073_F_Elektrosenergi43IsViso" localSheetId="3">'Forma 4'!$E$35</definedName>
    <definedName name="VAS073_F_Elektrosenergi43IsViso">'Forma 4'!$E$35</definedName>
    <definedName name="VAS073_F_Elektrosenergi441NuotekuSurinkimas" localSheetId="3">'Forma 4'!$J$35</definedName>
    <definedName name="VAS073_F_Elektrosenergi441NuotekuSurinkimas">'Forma 4'!$J$35</definedName>
    <definedName name="VAS073_F_Elektrosenergi442NuotekuValymas" localSheetId="3">'Forma 4'!$K$35</definedName>
    <definedName name="VAS073_F_Elektrosenergi442NuotekuValymas">'Forma 4'!$K$35</definedName>
    <definedName name="VAS073_F_Elektrosenergi443NuotekuDumblo" localSheetId="3">'Forma 4'!$L$35</definedName>
    <definedName name="VAS073_F_Elektrosenergi443NuotekuDumblo">'Forma 4'!$L$35</definedName>
    <definedName name="VAS073_F_Elektrosenergi44IsViso" localSheetId="3">'Forma 4'!$I$35</definedName>
    <definedName name="VAS073_F_Elektrosenergi44IsViso">'Forma 4'!$I$35</definedName>
    <definedName name="VAS073_F_Elektrosenergi45PavirsiniuNuoteku" localSheetId="3">'Forma 4'!$M$35</definedName>
    <definedName name="VAS073_F_Elektrosenergi45PavirsiniuNuoteku">'Forma 4'!$M$35</definedName>
    <definedName name="VAS073_F_Elektrosenergi46KitosReguliuojamosios" localSheetId="3">'Forma 4'!$N$35</definedName>
    <definedName name="VAS073_F_Elektrosenergi46KitosReguliuojamosios">'Forma 4'!$N$35</definedName>
    <definedName name="VAS073_F_Elektrosenergi47KitosVeiklos" localSheetId="3">'Forma 4'!$Q$35</definedName>
    <definedName name="VAS073_F_Elektrosenergi47KitosVeiklos">'Forma 4'!$Q$35</definedName>
    <definedName name="VAS073_F_Elektrosenergi4Apskaitosveikla1" localSheetId="3">'Forma 4'!$O$35</definedName>
    <definedName name="VAS073_F_Elektrosenergi4Apskaitosveikla1">'Forma 4'!$O$35</definedName>
    <definedName name="VAS073_F_Elektrosenergi4Kitareguliuoja1" localSheetId="3">'Forma 4'!$P$35</definedName>
    <definedName name="VAS073_F_Elektrosenergi4Kitareguliuoja1">'Forma 4'!$P$35</definedName>
    <definedName name="VAS073_F_Elektrosenergi51IS" localSheetId="3">'Forma 4'!$D$93</definedName>
    <definedName name="VAS073_F_Elektrosenergi51IS">'Forma 4'!$D$93</definedName>
    <definedName name="VAS073_F_Elektrosenergi531GeriamojoVandens" localSheetId="3">'Forma 4'!$F$93</definedName>
    <definedName name="VAS073_F_Elektrosenergi531GeriamojoVandens">'Forma 4'!$F$93</definedName>
    <definedName name="VAS073_F_Elektrosenergi532GeriamojoVandens" localSheetId="3">'Forma 4'!$G$93</definedName>
    <definedName name="VAS073_F_Elektrosenergi532GeriamojoVandens">'Forma 4'!$G$93</definedName>
    <definedName name="VAS073_F_Elektrosenergi533GeriamojoVandens" localSheetId="3">'Forma 4'!$H$93</definedName>
    <definedName name="VAS073_F_Elektrosenergi533GeriamojoVandens">'Forma 4'!$H$93</definedName>
    <definedName name="VAS073_F_Elektrosenergi53IsViso" localSheetId="3">'Forma 4'!$E$93</definedName>
    <definedName name="VAS073_F_Elektrosenergi53IsViso">'Forma 4'!$E$93</definedName>
    <definedName name="VAS073_F_Elektrosenergi541NuotekuSurinkimas" localSheetId="3">'Forma 4'!$J$93</definedName>
    <definedName name="VAS073_F_Elektrosenergi541NuotekuSurinkimas">'Forma 4'!$J$93</definedName>
    <definedName name="VAS073_F_Elektrosenergi542NuotekuValymas" localSheetId="3">'Forma 4'!$K$93</definedName>
    <definedName name="VAS073_F_Elektrosenergi542NuotekuValymas">'Forma 4'!$K$93</definedName>
    <definedName name="VAS073_F_Elektrosenergi543NuotekuDumblo" localSheetId="3">'Forma 4'!$L$93</definedName>
    <definedName name="VAS073_F_Elektrosenergi543NuotekuDumblo">'Forma 4'!$L$93</definedName>
    <definedName name="VAS073_F_Elektrosenergi54IsViso" localSheetId="3">'Forma 4'!$I$93</definedName>
    <definedName name="VAS073_F_Elektrosenergi54IsViso">'Forma 4'!$I$93</definedName>
    <definedName name="VAS073_F_Elektrosenergi55PavirsiniuNuoteku" localSheetId="3">'Forma 4'!$M$93</definedName>
    <definedName name="VAS073_F_Elektrosenergi55PavirsiniuNuoteku">'Forma 4'!$M$93</definedName>
    <definedName name="VAS073_F_Elektrosenergi56KitosReguliuojamosios" localSheetId="3">'Forma 4'!$N$93</definedName>
    <definedName name="VAS073_F_Elektrosenergi56KitosReguliuojamosios">'Forma 4'!$N$93</definedName>
    <definedName name="VAS073_F_Elektrosenergi57KitosVeiklos" localSheetId="3">'Forma 4'!$Q$93</definedName>
    <definedName name="VAS073_F_Elektrosenergi57KitosVeiklos">'Forma 4'!$Q$93</definedName>
    <definedName name="VAS073_F_Elektrosenergi5Apskaitosveikla1" localSheetId="3">'Forma 4'!$O$93</definedName>
    <definedName name="VAS073_F_Elektrosenergi5Apskaitosveikla1">'Forma 4'!$O$93</definedName>
    <definedName name="VAS073_F_Elektrosenergi5Kitareguliuoja1" localSheetId="3">'Forma 4'!$P$93</definedName>
    <definedName name="VAS073_F_Elektrosenergi5Kitareguliuoja1">'Forma 4'!$P$93</definedName>
    <definedName name="VAS073_F_Elektrosenergi61IS" localSheetId="3">'Forma 4'!$D$94</definedName>
    <definedName name="VAS073_F_Elektrosenergi61IS">'Forma 4'!$D$94</definedName>
    <definedName name="VAS073_F_Elektrosenergi631GeriamojoVandens" localSheetId="3">'Forma 4'!$F$94</definedName>
    <definedName name="VAS073_F_Elektrosenergi631GeriamojoVandens">'Forma 4'!$F$94</definedName>
    <definedName name="VAS073_F_Elektrosenergi632GeriamojoVandens" localSheetId="3">'Forma 4'!$G$94</definedName>
    <definedName name="VAS073_F_Elektrosenergi632GeriamojoVandens">'Forma 4'!$G$94</definedName>
    <definedName name="VAS073_F_Elektrosenergi633GeriamojoVandens" localSheetId="3">'Forma 4'!$H$94</definedName>
    <definedName name="VAS073_F_Elektrosenergi633GeriamojoVandens">'Forma 4'!$H$94</definedName>
    <definedName name="VAS073_F_Elektrosenergi63IsViso" localSheetId="3">'Forma 4'!$E$94</definedName>
    <definedName name="VAS073_F_Elektrosenergi63IsViso">'Forma 4'!$E$94</definedName>
    <definedName name="VAS073_F_Elektrosenergi641NuotekuSurinkimas" localSheetId="3">'Forma 4'!$J$94</definedName>
    <definedName name="VAS073_F_Elektrosenergi641NuotekuSurinkimas">'Forma 4'!$J$94</definedName>
    <definedName name="VAS073_F_Elektrosenergi642NuotekuValymas" localSheetId="3">'Forma 4'!$K$94</definedName>
    <definedName name="VAS073_F_Elektrosenergi642NuotekuValymas">'Forma 4'!$K$94</definedName>
    <definedName name="VAS073_F_Elektrosenergi643NuotekuDumblo" localSheetId="3">'Forma 4'!$L$94</definedName>
    <definedName name="VAS073_F_Elektrosenergi643NuotekuDumblo">'Forma 4'!$L$94</definedName>
    <definedName name="VAS073_F_Elektrosenergi64IsViso" localSheetId="3">'Forma 4'!$I$94</definedName>
    <definedName name="VAS073_F_Elektrosenergi64IsViso">'Forma 4'!$I$94</definedName>
    <definedName name="VAS073_F_Elektrosenergi65PavirsiniuNuoteku" localSheetId="3">'Forma 4'!$M$94</definedName>
    <definedName name="VAS073_F_Elektrosenergi65PavirsiniuNuoteku">'Forma 4'!$M$94</definedName>
    <definedName name="VAS073_F_Elektrosenergi66KitosReguliuojamosios" localSheetId="3">'Forma 4'!$N$94</definedName>
    <definedName name="VAS073_F_Elektrosenergi66KitosReguliuojamosios">'Forma 4'!$N$94</definedName>
    <definedName name="VAS073_F_Elektrosenergi67KitosVeiklos" localSheetId="3">'Forma 4'!$Q$94</definedName>
    <definedName name="VAS073_F_Elektrosenergi67KitosVeiklos">'Forma 4'!$Q$94</definedName>
    <definedName name="VAS073_F_Elektrosenergi6Apskaitosveikla1" localSheetId="3">'Forma 4'!$O$94</definedName>
    <definedName name="VAS073_F_Elektrosenergi6Apskaitosveikla1">'Forma 4'!$O$94</definedName>
    <definedName name="VAS073_F_Elektrosenergi6Kitareguliuoja1" localSheetId="3">'Forma 4'!$P$94</definedName>
    <definedName name="VAS073_F_Elektrosenergi6Kitareguliuoja1">'Forma 4'!$P$94</definedName>
    <definedName name="VAS073_F_Elektrosenergi71IS" localSheetId="3">'Forma 4'!$D$146</definedName>
    <definedName name="VAS073_F_Elektrosenergi71IS">'Forma 4'!$D$146</definedName>
    <definedName name="VAS073_F_Elektrosenergi731GeriamojoVandens" localSheetId="3">'Forma 4'!$F$146</definedName>
    <definedName name="VAS073_F_Elektrosenergi731GeriamojoVandens">'Forma 4'!$F$146</definedName>
    <definedName name="VAS073_F_Elektrosenergi732GeriamojoVandens" localSheetId="3">'Forma 4'!$G$146</definedName>
    <definedName name="VAS073_F_Elektrosenergi732GeriamojoVandens">'Forma 4'!$G$146</definedName>
    <definedName name="VAS073_F_Elektrosenergi733GeriamojoVandens" localSheetId="3">'Forma 4'!$H$146</definedName>
    <definedName name="VAS073_F_Elektrosenergi733GeriamojoVandens">'Forma 4'!$H$146</definedName>
    <definedName name="VAS073_F_Elektrosenergi73IsViso" localSheetId="3">'Forma 4'!$E$146</definedName>
    <definedName name="VAS073_F_Elektrosenergi73IsViso">'Forma 4'!$E$146</definedName>
    <definedName name="VAS073_F_Elektrosenergi741NuotekuSurinkimas" localSheetId="3">'Forma 4'!$J$146</definedName>
    <definedName name="VAS073_F_Elektrosenergi741NuotekuSurinkimas">'Forma 4'!$J$146</definedName>
    <definedName name="VAS073_F_Elektrosenergi742NuotekuValymas" localSheetId="3">'Forma 4'!$K$146</definedName>
    <definedName name="VAS073_F_Elektrosenergi742NuotekuValymas">'Forma 4'!$K$146</definedName>
    <definedName name="VAS073_F_Elektrosenergi743NuotekuDumblo" localSheetId="3">'Forma 4'!$L$146</definedName>
    <definedName name="VAS073_F_Elektrosenergi743NuotekuDumblo">'Forma 4'!$L$146</definedName>
    <definedName name="VAS073_F_Elektrosenergi74IsViso" localSheetId="3">'Forma 4'!$I$146</definedName>
    <definedName name="VAS073_F_Elektrosenergi74IsViso">'Forma 4'!$I$146</definedName>
    <definedName name="VAS073_F_Elektrosenergi75PavirsiniuNuoteku" localSheetId="3">'Forma 4'!$M$146</definedName>
    <definedName name="VAS073_F_Elektrosenergi75PavirsiniuNuoteku">'Forma 4'!$M$146</definedName>
    <definedName name="VAS073_F_Elektrosenergi76KitosReguliuojamosios" localSheetId="3">'Forma 4'!$N$146</definedName>
    <definedName name="VAS073_F_Elektrosenergi76KitosReguliuojamosios">'Forma 4'!$N$146</definedName>
    <definedName name="VAS073_F_Elektrosenergi77KitosVeiklos" localSheetId="3">'Forma 4'!$Q$146</definedName>
    <definedName name="VAS073_F_Elektrosenergi77KitosVeiklos">'Forma 4'!$Q$146</definedName>
    <definedName name="VAS073_F_Elektrosenergi7Apskaitosveikla1" localSheetId="3">'Forma 4'!$O$146</definedName>
    <definedName name="VAS073_F_Elektrosenergi7Apskaitosveikla1">'Forma 4'!$O$146</definedName>
    <definedName name="VAS073_F_Elektrosenergi7Kitareguliuoja1" localSheetId="3">'Forma 4'!$P$146</definedName>
    <definedName name="VAS073_F_Elektrosenergi7Kitareguliuoja1">'Forma 4'!$P$146</definedName>
    <definedName name="VAS073_F_Elektrosenergi81IS" localSheetId="3">'Forma 4'!$D$191</definedName>
    <definedName name="VAS073_F_Elektrosenergi81IS">'Forma 4'!$D$191</definedName>
    <definedName name="VAS073_F_Elektrosenergi831GeriamojoVandens" localSheetId="3">'Forma 4'!$F$191</definedName>
    <definedName name="VAS073_F_Elektrosenergi831GeriamojoVandens">'Forma 4'!$F$191</definedName>
    <definedName name="VAS073_F_Elektrosenergi832GeriamojoVandens" localSheetId="3">'Forma 4'!$G$191</definedName>
    <definedName name="VAS073_F_Elektrosenergi832GeriamojoVandens">'Forma 4'!$G$191</definedName>
    <definedName name="VAS073_F_Elektrosenergi833GeriamojoVandens" localSheetId="3">'Forma 4'!$H$191</definedName>
    <definedName name="VAS073_F_Elektrosenergi833GeriamojoVandens">'Forma 4'!$H$191</definedName>
    <definedName name="VAS073_F_Elektrosenergi83IsViso" localSheetId="3">'Forma 4'!$E$191</definedName>
    <definedName name="VAS073_F_Elektrosenergi83IsViso">'Forma 4'!$E$191</definedName>
    <definedName name="VAS073_F_Elektrosenergi841NuotekuSurinkimas" localSheetId="3">'Forma 4'!$J$191</definedName>
    <definedName name="VAS073_F_Elektrosenergi841NuotekuSurinkimas">'Forma 4'!$J$191</definedName>
    <definedName name="VAS073_F_Elektrosenergi842NuotekuValymas" localSheetId="3">'Forma 4'!$K$191</definedName>
    <definedName name="VAS073_F_Elektrosenergi842NuotekuValymas">'Forma 4'!$K$191</definedName>
    <definedName name="VAS073_F_Elektrosenergi843NuotekuDumblo" localSheetId="3">'Forma 4'!$L$191</definedName>
    <definedName name="VAS073_F_Elektrosenergi843NuotekuDumblo">'Forma 4'!$L$191</definedName>
    <definedName name="VAS073_F_Elektrosenergi84IsViso" localSheetId="3">'Forma 4'!$I$191</definedName>
    <definedName name="VAS073_F_Elektrosenergi84IsViso">'Forma 4'!$I$191</definedName>
    <definedName name="VAS073_F_Elektrosenergi85PavirsiniuNuoteku" localSheetId="3">'Forma 4'!$M$191</definedName>
    <definedName name="VAS073_F_Elektrosenergi85PavirsiniuNuoteku">'Forma 4'!$M$191</definedName>
    <definedName name="VAS073_F_Elektrosenergi86KitosReguliuojamosios" localSheetId="3">'Forma 4'!$N$191</definedName>
    <definedName name="VAS073_F_Elektrosenergi86KitosReguliuojamosios">'Forma 4'!$N$191</definedName>
    <definedName name="VAS073_F_Elektrosenergi87KitosVeiklos" localSheetId="3">'Forma 4'!$Q$191</definedName>
    <definedName name="VAS073_F_Elektrosenergi87KitosVeiklos">'Forma 4'!$Q$191</definedName>
    <definedName name="VAS073_F_Elektrosenergi8Apskaitosveikla1" localSheetId="3">'Forma 4'!$O$191</definedName>
    <definedName name="VAS073_F_Elektrosenergi8Apskaitosveikla1">'Forma 4'!$O$191</definedName>
    <definedName name="VAS073_F_Elektrosenergi8Kitareguliuoja1" localSheetId="3">'Forma 4'!$P$191</definedName>
    <definedName name="VAS073_F_Elektrosenergi8Kitareguliuoja1">'Forma 4'!$P$191</definedName>
    <definedName name="VAS073_F_Finansinessana11IS" localSheetId="3">'Forma 4'!$D$65</definedName>
    <definedName name="VAS073_F_Finansinessana11IS">'Forma 4'!$D$65</definedName>
    <definedName name="VAS073_F_Finansinessana131GeriamojoVandens" localSheetId="3">'Forma 4'!$F$65</definedName>
    <definedName name="VAS073_F_Finansinessana131GeriamojoVandens">'Forma 4'!$F$65</definedName>
    <definedName name="VAS073_F_Finansinessana132GeriamojoVandens" localSheetId="3">'Forma 4'!$G$65</definedName>
    <definedName name="VAS073_F_Finansinessana132GeriamojoVandens">'Forma 4'!$G$65</definedName>
    <definedName name="VAS073_F_Finansinessana133GeriamojoVandens" localSheetId="3">'Forma 4'!$H$65</definedName>
    <definedName name="VAS073_F_Finansinessana133GeriamojoVandens">'Forma 4'!$H$65</definedName>
    <definedName name="VAS073_F_Finansinessana13IsViso" localSheetId="3">'Forma 4'!$E$65</definedName>
    <definedName name="VAS073_F_Finansinessana13IsViso">'Forma 4'!$E$65</definedName>
    <definedName name="VAS073_F_Finansinessana141NuotekuSurinkimas" localSheetId="3">'Forma 4'!$J$65</definedName>
    <definedName name="VAS073_F_Finansinessana141NuotekuSurinkimas">'Forma 4'!$J$65</definedName>
    <definedName name="VAS073_F_Finansinessana142NuotekuValymas" localSheetId="3">'Forma 4'!$K$65</definedName>
    <definedName name="VAS073_F_Finansinessana142NuotekuValymas">'Forma 4'!$K$65</definedName>
    <definedName name="VAS073_F_Finansinessana143NuotekuDumblo" localSheetId="3">'Forma 4'!$L$65</definedName>
    <definedName name="VAS073_F_Finansinessana143NuotekuDumblo">'Forma 4'!$L$65</definedName>
    <definedName name="VAS073_F_Finansinessana14IsViso" localSheetId="3">'Forma 4'!$I$65</definedName>
    <definedName name="VAS073_F_Finansinessana14IsViso">'Forma 4'!$I$65</definedName>
    <definedName name="VAS073_F_Finansinessana15PavirsiniuNuoteku" localSheetId="3">'Forma 4'!$M$65</definedName>
    <definedName name="VAS073_F_Finansinessana15PavirsiniuNuoteku">'Forma 4'!$M$65</definedName>
    <definedName name="VAS073_F_Finansinessana16KitosReguliuojamosios" localSheetId="3">'Forma 4'!$N$65</definedName>
    <definedName name="VAS073_F_Finansinessana16KitosReguliuojamosios">'Forma 4'!$N$65</definedName>
    <definedName name="VAS073_F_Finansinessana17KitosVeiklos" localSheetId="3">'Forma 4'!$Q$65</definedName>
    <definedName name="VAS073_F_Finansinessana17KitosVeiklos">'Forma 4'!$Q$65</definedName>
    <definedName name="VAS073_F_Finansinessana1Apskaitosveikla1" localSheetId="3">'Forma 4'!$O$65</definedName>
    <definedName name="VAS073_F_Finansinessana1Apskaitosveikla1">'Forma 4'!$O$65</definedName>
    <definedName name="VAS073_F_Finansinessana1Kitareguliuoja1" localSheetId="3">'Forma 4'!$P$65</definedName>
    <definedName name="VAS073_F_Finansinessana1Kitareguliuoja1">'Forma 4'!$P$65</definedName>
    <definedName name="VAS073_F_Finansinessana21IS" localSheetId="3">'Forma 4'!$D$118</definedName>
    <definedName name="VAS073_F_Finansinessana21IS">'Forma 4'!$D$118</definedName>
    <definedName name="VAS073_F_Finansinessana231GeriamojoVandens" localSheetId="3">'Forma 4'!$F$118</definedName>
    <definedName name="VAS073_F_Finansinessana231GeriamojoVandens">'Forma 4'!$F$118</definedName>
    <definedName name="VAS073_F_Finansinessana232GeriamojoVandens" localSheetId="3">'Forma 4'!$G$118</definedName>
    <definedName name="VAS073_F_Finansinessana232GeriamojoVandens">'Forma 4'!$G$118</definedName>
    <definedName name="VAS073_F_Finansinessana233GeriamojoVandens" localSheetId="3">'Forma 4'!$H$118</definedName>
    <definedName name="VAS073_F_Finansinessana233GeriamojoVandens">'Forma 4'!$H$118</definedName>
    <definedName name="VAS073_F_Finansinessana23IsViso" localSheetId="3">'Forma 4'!$E$118</definedName>
    <definedName name="VAS073_F_Finansinessana23IsViso">'Forma 4'!$E$118</definedName>
    <definedName name="VAS073_F_Finansinessana241NuotekuSurinkimas" localSheetId="3">'Forma 4'!$J$118</definedName>
    <definedName name="VAS073_F_Finansinessana241NuotekuSurinkimas">'Forma 4'!$J$118</definedName>
    <definedName name="VAS073_F_Finansinessana242NuotekuValymas" localSheetId="3">'Forma 4'!$K$118</definedName>
    <definedName name="VAS073_F_Finansinessana242NuotekuValymas">'Forma 4'!$K$118</definedName>
    <definedName name="VAS073_F_Finansinessana243NuotekuDumblo" localSheetId="3">'Forma 4'!$L$118</definedName>
    <definedName name="VAS073_F_Finansinessana243NuotekuDumblo">'Forma 4'!$L$118</definedName>
    <definedName name="VAS073_F_Finansinessana24IsViso" localSheetId="3">'Forma 4'!$I$118</definedName>
    <definedName name="VAS073_F_Finansinessana24IsViso">'Forma 4'!$I$118</definedName>
    <definedName name="VAS073_F_Finansinessana25PavirsiniuNuoteku" localSheetId="3">'Forma 4'!$M$118</definedName>
    <definedName name="VAS073_F_Finansinessana25PavirsiniuNuoteku">'Forma 4'!$M$118</definedName>
    <definedName name="VAS073_F_Finansinessana26KitosReguliuojamosios" localSheetId="3">'Forma 4'!$N$118</definedName>
    <definedName name="VAS073_F_Finansinessana26KitosReguliuojamosios">'Forma 4'!$N$118</definedName>
    <definedName name="VAS073_F_Finansinessana27KitosVeiklos" localSheetId="3">'Forma 4'!$Q$118</definedName>
    <definedName name="VAS073_F_Finansinessana27KitosVeiklos">'Forma 4'!$Q$118</definedName>
    <definedName name="VAS073_F_Finansinessana2Apskaitosveikla1" localSheetId="3">'Forma 4'!$O$118</definedName>
    <definedName name="VAS073_F_Finansinessana2Apskaitosveikla1">'Forma 4'!$O$118</definedName>
    <definedName name="VAS073_F_Finansinessana2Kitareguliuoja1" localSheetId="3">'Forma 4'!$P$118</definedName>
    <definedName name="VAS073_F_Finansinessana2Kitareguliuoja1">'Forma 4'!$P$118</definedName>
    <definedName name="VAS073_F_Finansinessana31IS" localSheetId="3">'Forma 4'!$D$215</definedName>
    <definedName name="VAS073_F_Finansinessana31IS">'Forma 4'!$D$215</definedName>
    <definedName name="VAS073_F_Finansinessana331GeriamojoVandens" localSheetId="3">'Forma 4'!$F$215</definedName>
    <definedName name="VAS073_F_Finansinessana331GeriamojoVandens">'Forma 4'!$F$215</definedName>
    <definedName name="VAS073_F_Finansinessana332GeriamojoVandens" localSheetId="3">'Forma 4'!$G$215</definedName>
    <definedName name="VAS073_F_Finansinessana332GeriamojoVandens">'Forma 4'!$G$215</definedName>
    <definedName name="VAS073_F_Finansinessana333GeriamojoVandens" localSheetId="3">'Forma 4'!$H$215</definedName>
    <definedName name="VAS073_F_Finansinessana333GeriamojoVandens">'Forma 4'!$H$215</definedName>
    <definedName name="VAS073_F_Finansinessana33IsViso" localSheetId="3">'Forma 4'!$E$215</definedName>
    <definedName name="VAS073_F_Finansinessana33IsViso">'Forma 4'!$E$215</definedName>
    <definedName name="VAS073_F_Finansinessana341NuotekuSurinkimas" localSheetId="3">'Forma 4'!$J$215</definedName>
    <definedName name="VAS073_F_Finansinessana341NuotekuSurinkimas">'Forma 4'!$J$215</definedName>
    <definedName name="VAS073_F_Finansinessana342NuotekuValymas" localSheetId="3">'Forma 4'!$K$215</definedName>
    <definedName name="VAS073_F_Finansinessana342NuotekuValymas">'Forma 4'!$K$215</definedName>
    <definedName name="VAS073_F_Finansinessana343NuotekuDumblo" localSheetId="3">'Forma 4'!$L$215</definedName>
    <definedName name="VAS073_F_Finansinessana343NuotekuDumblo">'Forma 4'!$L$215</definedName>
    <definedName name="VAS073_F_Finansinessana34IsViso" localSheetId="3">'Forma 4'!$I$215</definedName>
    <definedName name="VAS073_F_Finansinessana34IsViso">'Forma 4'!$I$215</definedName>
    <definedName name="VAS073_F_Finansinessana35PavirsiniuNuoteku" localSheetId="3">'Forma 4'!$M$215</definedName>
    <definedName name="VAS073_F_Finansinessana35PavirsiniuNuoteku">'Forma 4'!$M$215</definedName>
    <definedName name="VAS073_F_Finansinessana36KitosReguliuojamosios" localSheetId="3">'Forma 4'!$N$215</definedName>
    <definedName name="VAS073_F_Finansinessana36KitosReguliuojamosios">'Forma 4'!$N$215</definedName>
    <definedName name="VAS073_F_Finansinessana37KitosVeiklos" localSheetId="3">'Forma 4'!$Q$215</definedName>
    <definedName name="VAS073_F_Finansinessana37KitosVeiklos">'Forma 4'!$Q$215</definedName>
    <definedName name="VAS073_F_Finansinessana3Apskaitosveikla1" localSheetId="3">'Forma 4'!$O$215</definedName>
    <definedName name="VAS073_F_Finansinessana3Apskaitosveikla1">'Forma 4'!$O$215</definedName>
    <definedName name="VAS073_F_Finansinessana3Kitareguliuoja1" localSheetId="3">'Forma 4'!$P$215</definedName>
    <definedName name="VAS073_F_Finansinessana3Kitareguliuoja1">'Forma 4'!$P$215</definedName>
    <definedName name="VAS073_F_Geriamojovande111IS" localSheetId="3">'Forma 4'!$D$11</definedName>
    <definedName name="VAS073_F_Geriamojovande111IS">'Forma 4'!$D$11</definedName>
    <definedName name="VAS073_F_Geriamojovande1131GeriamojoVandens" localSheetId="3">'Forma 4'!$F$11</definedName>
    <definedName name="VAS073_F_Geriamojovande1131GeriamojoVandens">'Forma 4'!$F$11</definedName>
    <definedName name="VAS073_F_Geriamojovande1132GeriamojoVandens" localSheetId="3">'Forma 4'!$G$11</definedName>
    <definedName name="VAS073_F_Geriamojovande1132GeriamojoVandens">'Forma 4'!$G$11</definedName>
    <definedName name="VAS073_F_Geriamojovande1133GeriamojoVandens" localSheetId="3">'Forma 4'!$H$11</definedName>
    <definedName name="VAS073_F_Geriamojovande1133GeriamojoVandens">'Forma 4'!$H$11</definedName>
    <definedName name="VAS073_F_Geriamojovande113IsViso" localSheetId="3">'Forma 4'!$E$11</definedName>
    <definedName name="VAS073_F_Geriamojovande113IsViso">'Forma 4'!$E$11</definedName>
    <definedName name="VAS073_F_Geriamojovande1141NuotekuSurinkimas" localSheetId="3">'Forma 4'!$J$11</definedName>
    <definedName name="VAS073_F_Geriamojovande1141NuotekuSurinkimas">'Forma 4'!$J$11</definedName>
    <definedName name="VAS073_F_Geriamojovande1142NuotekuValymas" localSheetId="3">'Forma 4'!$K$11</definedName>
    <definedName name="VAS073_F_Geriamojovande1142NuotekuValymas">'Forma 4'!$K$11</definedName>
    <definedName name="VAS073_F_Geriamojovande1143NuotekuDumblo" localSheetId="3">'Forma 4'!$L$11</definedName>
    <definedName name="VAS073_F_Geriamojovande1143NuotekuDumblo">'Forma 4'!$L$11</definedName>
    <definedName name="VAS073_F_Geriamojovande114IsViso" localSheetId="3">'Forma 4'!$I$11</definedName>
    <definedName name="VAS073_F_Geriamojovande114IsViso">'Forma 4'!$I$11</definedName>
    <definedName name="VAS073_F_Geriamojovande115PavirsiniuNuoteku" localSheetId="3">'Forma 4'!$M$11</definedName>
    <definedName name="VAS073_F_Geriamojovande115PavirsiniuNuoteku">'Forma 4'!$M$11</definedName>
    <definedName name="VAS073_F_Geriamojovande116KitosReguliuojamosios" localSheetId="3">'Forma 4'!$N$11</definedName>
    <definedName name="VAS073_F_Geriamojovande116KitosReguliuojamosios">'Forma 4'!$N$11</definedName>
    <definedName name="VAS073_F_Geriamojovande117KitosVeiklos" localSheetId="3">'Forma 4'!$Q$11</definedName>
    <definedName name="VAS073_F_Geriamojovande117KitosVeiklos">'Forma 4'!$Q$11</definedName>
    <definedName name="VAS073_F_Geriamojovande11Apskaitosveikla1" localSheetId="3">'Forma 4'!$O$11</definedName>
    <definedName name="VAS073_F_Geriamojovande11Apskaitosveikla1">'Forma 4'!$O$11</definedName>
    <definedName name="VAS073_F_Geriamojovande11Kitareguliuoja1" localSheetId="3">'Forma 4'!$P$11</definedName>
    <definedName name="VAS073_F_Geriamojovande11Kitareguliuoja1">'Forma 4'!$P$11</definedName>
    <definedName name="VAS073_F_Geriamojovande121IS" localSheetId="3">'Forma 4'!$D$30</definedName>
    <definedName name="VAS073_F_Geriamojovande121IS">'Forma 4'!$D$30</definedName>
    <definedName name="VAS073_F_Geriamojovande1231GeriamojoVandens" localSheetId="3">'Forma 4'!$F$30</definedName>
    <definedName name="VAS073_F_Geriamojovande1231GeriamojoVandens">'Forma 4'!$F$30</definedName>
    <definedName name="VAS073_F_Geriamojovande1232GeriamojoVandens" localSheetId="3">'Forma 4'!$G$30</definedName>
    <definedName name="VAS073_F_Geriamojovande1232GeriamojoVandens">'Forma 4'!$G$30</definedName>
    <definedName name="VAS073_F_Geriamojovande1233GeriamojoVandens" localSheetId="3">'Forma 4'!$H$30</definedName>
    <definedName name="VAS073_F_Geriamojovande1233GeriamojoVandens">'Forma 4'!$H$30</definedName>
    <definedName name="VAS073_F_Geriamojovande123IsViso" localSheetId="3">'Forma 4'!$E$30</definedName>
    <definedName name="VAS073_F_Geriamojovande123IsViso">'Forma 4'!$E$30</definedName>
    <definedName name="VAS073_F_Geriamojovande1241NuotekuSurinkimas" localSheetId="3">'Forma 4'!$J$30</definedName>
    <definedName name="VAS073_F_Geriamojovande1241NuotekuSurinkimas">'Forma 4'!$J$30</definedName>
    <definedName name="VAS073_F_Geriamojovande1242NuotekuValymas" localSheetId="3">'Forma 4'!$K$30</definedName>
    <definedName name="VAS073_F_Geriamojovande1242NuotekuValymas">'Forma 4'!$K$30</definedName>
    <definedName name="VAS073_F_Geriamojovande1243NuotekuDumblo" localSheetId="3">'Forma 4'!$L$30</definedName>
    <definedName name="VAS073_F_Geriamojovande1243NuotekuDumblo">'Forma 4'!$L$30</definedName>
    <definedName name="VAS073_F_Geriamojovande124IsViso" localSheetId="3">'Forma 4'!$I$30</definedName>
    <definedName name="VAS073_F_Geriamojovande124IsViso">'Forma 4'!$I$30</definedName>
    <definedName name="VAS073_F_Geriamojovande125PavirsiniuNuoteku" localSheetId="3">'Forma 4'!$M$30</definedName>
    <definedName name="VAS073_F_Geriamojovande125PavirsiniuNuoteku">'Forma 4'!$M$30</definedName>
    <definedName name="VAS073_F_Geriamojovande126KitosReguliuojamosios" localSheetId="3">'Forma 4'!$N$30</definedName>
    <definedName name="VAS073_F_Geriamojovande126KitosReguliuojamosios">'Forma 4'!$N$30</definedName>
    <definedName name="VAS073_F_Geriamojovande127KitosVeiklos" localSheetId="3">'Forma 4'!$Q$30</definedName>
    <definedName name="VAS073_F_Geriamojovande127KitosVeiklos">'Forma 4'!$Q$30</definedName>
    <definedName name="VAS073_F_Geriamojovande12Apskaitosveikla1" localSheetId="3">'Forma 4'!$O$30</definedName>
    <definedName name="VAS073_F_Geriamojovande12Apskaitosveikla1">'Forma 4'!$O$30</definedName>
    <definedName name="VAS073_F_Geriamojovande12Kitareguliuoja1" localSheetId="3">'Forma 4'!$P$30</definedName>
    <definedName name="VAS073_F_Geriamojovande12Kitareguliuoja1">'Forma 4'!$P$30</definedName>
    <definedName name="VAS073_F_Imokosgarantin11IS" localSheetId="3">'Forma 4'!$D$63</definedName>
    <definedName name="VAS073_F_Imokosgarantin11IS">'Forma 4'!$D$63</definedName>
    <definedName name="VAS073_F_Imokosgarantin131GeriamojoVandens" localSheetId="3">'Forma 4'!$F$63</definedName>
    <definedName name="VAS073_F_Imokosgarantin131GeriamojoVandens">'Forma 4'!$F$63</definedName>
    <definedName name="VAS073_F_Imokosgarantin132GeriamojoVandens" localSheetId="3">'Forma 4'!$G$63</definedName>
    <definedName name="VAS073_F_Imokosgarantin132GeriamojoVandens">'Forma 4'!$G$63</definedName>
    <definedName name="VAS073_F_Imokosgarantin133GeriamojoVandens" localSheetId="3">'Forma 4'!$H$63</definedName>
    <definedName name="VAS073_F_Imokosgarantin133GeriamojoVandens">'Forma 4'!$H$63</definedName>
    <definedName name="VAS073_F_Imokosgarantin13IsViso" localSheetId="3">'Forma 4'!$E$63</definedName>
    <definedName name="VAS073_F_Imokosgarantin13IsViso">'Forma 4'!$E$63</definedName>
    <definedName name="VAS073_F_Imokosgarantin141NuotekuSurinkimas" localSheetId="3">'Forma 4'!$J$63</definedName>
    <definedName name="VAS073_F_Imokosgarantin141NuotekuSurinkimas">'Forma 4'!$J$63</definedName>
    <definedName name="VAS073_F_Imokosgarantin142NuotekuValymas" localSheetId="3">'Forma 4'!$K$63</definedName>
    <definedName name="VAS073_F_Imokosgarantin142NuotekuValymas">'Forma 4'!$K$63</definedName>
    <definedName name="VAS073_F_Imokosgarantin143NuotekuDumblo" localSheetId="3">'Forma 4'!$L$63</definedName>
    <definedName name="VAS073_F_Imokosgarantin143NuotekuDumblo">'Forma 4'!$L$63</definedName>
    <definedName name="VAS073_F_Imokosgarantin14IsViso" localSheetId="3">'Forma 4'!$I$63</definedName>
    <definedName name="VAS073_F_Imokosgarantin14IsViso">'Forma 4'!$I$63</definedName>
    <definedName name="VAS073_F_Imokosgarantin15PavirsiniuNuoteku" localSheetId="3">'Forma 4'!$M$63</definedName>
    <definedName name="VAS073_F_Imokosgarantin15PavirsiniuNuoteku">'Forma 4'!$M$63</definedName>
    <definedName name="VAS073_F_Imokosgarantin16KitosReguliuojamosios" localSheetId="3">'Forma 4'!$N$63</definedName>
    <definedName name="VAS073_F_Imokosgarantin16KitosReguliuojamosios">'Forma 4'!$N$63</definedName>
    <definedName name="VAS073_F_Imokosgarantin17KitosVeiklos" localSheetId="3">'Forma 4'!$Q$63</definedName>
    <definedName name="VAS073_F_Imokosgarantin17KitosVeiklos">'Forma 4'!$Q$63</definedName>
    <definedName name="VAS073_F_Imokosgarantin1Apskaitosveikla1" localSheetId="3">'Forma 4'!$O$63</definedName>
    <definedName name="VAS073_F_Imokosgarantin1Apskaitosveikla1">'Forma 4'!$O$63</definedName>
    <definedName name="VAS073_F_Imokosgarantin1Kitareguliuoja1" localSheetId="3">'Forma 4'!$P$63</definedName>
    <definedName name="VAS073_F_Imokosgarantin1Kitareguliuoja1">'Forma 4'!$P$63</definedName>
    <definedName name="VAS073_F_Imokuadministr11IS" localSheetId="3">'Forma 4'!$D$80</definedName>
    <definedName name="VAS073_F_Imokuadministr11IS">'Forma 4'!$D$80</definedName>
    <definedName name="VAS073_F_Imokuadministr131GeriamojoVandens" localSheetId="3">'Forma 4'!$F$80</definedName>
    <definedName name="VAS073_F_Imokuadministr131GeriamojoVandens">'Forma 4'!$F$80</definedName>
    <definedName name="VAS073_F_Imokuadministr132GeriamojoVandens" localSheetId="3">'Forma 4'!$G$80</definedName>
    <definedName name="VAS073_F_Imokuadministr132GeriamojoVandens">'Forma 4'!$G$80</definedName>
    <definedName name="VAS073_F_Imokuadministr133GeriamojoVandens" localSheetId="3">'Forma 4'!$H$80</definedName>
    <definedName name="VAS073_F_Imokuadministr133GeriamojoVandens">'Forma 4'!$H$80</definedName>
    <definedName name="VAS073_F_Imokuadministr13IsViso" localSheetId="3">'Forma 4'!$E$80</definedName>
    <definedName name="VAS073_F_Imokuadministr13IsViso">'Forma 4'!$E$80</definedName>
    <definedName name="VAS073_F_Imokuadministr141NuotekuSurinkimas" localSheetId="3">'Forma 4'!$J$80</definedName>
    <definedName name="VAS073_F_Imokuadministr141NuotekuSurinkimas">'Forma 4'!$J$80</definedName>
    <definedName name="VAS073_F_Imokuadministr142NuotekuValymas" localSheetId="3">'Forma 4'!$K$80</definedName>
    <definedName name="VAS073_F_Imokuadministr142NuotekuValymas">'Forma 4'!$K$80</definedName>
    <definedName name="VAS073_F_Imokuadministr143NuotekuDumblo" localSheetId="3">'Forma 4'!$L$80</definedName>
    <definedName name="VAS073_F_Imokuadministr143NuotekuDumblo">'Forma 4'!$L$80</definedName>
    <definedName name="VAS073_F_Imokuadministr14IsViso" localSheetId="3">'Forma 4'!$I$80</definedName>
    <definedName name="VAS073_F_Imokuadministr14IsViso">'Forma 4'!$I$80</definedName>
    <definedName name="VAS073_F_Imokuadministr15PavirsiniuNuoteku" localSheetId="3">'Forma 4'!$M$80</definedName>
    <definedName name="VAS073_F_Imokuadministr15PavirsiniuNuoteku">'Forma 4'!$M$80</definedName>
    <definedName name="VAS073_F_Imokuadministr16KitosReguliuojamosios" localSheetId="3">'Forma 4'!$N$80</definedName>
    <definedName name="VAS073_F_Imokuadministr16KitosReguliuojamosios">'Forma 4'!$N$80</definedName>
    <definedName name="VAS073_F_Imokuadministr17KitosVeiklos" localSheetId="3">'Forma 4'!$Q$80</definedName>
    <definedName name="VAS073_F_Imokuadministr17KitosVeiklos">'Forma 4'!$Q$80</definedName>
    <definedName name="VAS073_F_Imokuadministr1Apskaitosveikla1" localSheetId="3">'Forma 4'!$O$80</definedName>
    <definedName name="VAS073_F_Imokuadministr1Apskaitosveikla1">'Forma 4'!$O$80</definedName>
    <definedName name="VAS073_F_Imokuadministr1Kitareguliuoja1" localSheetId="3">'Forma 4'!$P$80</definedName>
    <definedName name="VAS073_F_Imokuadministr1Kitareguliuoja1">'Forma 4'!$P$80</definedName>
    <definedName name="VAS073_F_Imokuadministr21IS" localSheetId="3">'Forma 4'!$D$133</definedName>
    <definedName name="VAS073_F_Imokuadministr21IS">'Forma 4'!$D$133</definedName>
    <definedName name="VAS073_F_Imokuadministr231GeriamojoVandens" localSheetId="3">'Forma 4'!$F$133</definedName>
    <definedName name="VAS073_F_Imokuadministr231GeriamojoVandens">'Forma 4'!$F$133</definedName>
    <definedName name="VAS073_F_Imokuadministr232GeriamojoVandens" localSheetId="3">'Forma 4'!$G$133</definedName>
    <definedName name="VAS073_F_Imokuadministr232GeriamojoVandens">'Forma 4'!$G$133</definedName>
    <definedName name="VAS073_F_Imokuadministr233GeriamojoVandens" localSheetId="3">'Forma 4'!$H$133</definedName>
    <definedName name="VAS073_F_Imokuadministr233GeriamojoVandens">'Forma 4'!$H$133</definedName>
    <definedName name="VAS073_F_Imokuadministr23IsViso" localSheetId="3">'Forma 4'!$E$133</definedName>
    <definedName name="VAS073_F_Imokuadministr23IsViso">'Forma 4'!$E$133</definedName>
    <definedName name="VAS073_F_Imokuadministr241NuotekuSurinkimas" localSheetId="3">'Forma 4'!$J$133</definedName>
    <definedName name="VAS073_F_Imokuadministr241NuotekuSurinkimas">'Forma 4'!$J$133</definedName>
    <definedName name="VAS073_F_Imokuadministr242NuotekuValymas" localSheetId="3">'Forma 4'!$K$133</definedName>
    <definedName name="VAS073_F_Imokuadministr242NuotekuValymas">'Forma 4'!$K$133</definedName>
    <definedName name="VAS073_F_Imokuadministr243NuotekuDumblo" localSheetId="3">'Forma 4'!$L$133</definedName>
    <definedName name="VAS073_F_Imokuadministr243NuotekuDumblo">'Forma 4'!$L$133</definedName>
    <definedName name="VAS073_F_Imokuadministr24IsViso" localSheetId="3">'Forma 4'!$I$133</definedName>
    <definedName name="VAS073_F_Imokuadministr24IsViso">'Forma 4'!$I$133</definedName>
    <definedName name="VAS073_F_Imokuadministr25PavirsiniuNuoteku" localSheetId="3">'Forma 4'!$M$133</definedName>
    <definedName name="VAS073_F_Imokuadministr25PavirsiniuNuoteku">'Forma 4'!$M$133</definedName>
    <definedName name="VAS073_F_Imokuadministr26KitosReguliuojamosios" localSheetId="3">'Forma 4'!$N$133</definedName>
    <definedName name="VAS073_F_Imokuadministr26KitosReguliuojamosios">'Forma 4'!$N$133</definedName>
    <definedName name="VAS073_F_Imokuadministr27KitosVeiklos" localSheetId="3">'Forma 4'!$Q$133</definedName>
    <definedName name="VAS073_F_Imokuadministr27KitosVeiklos">'Forma 4'!$Q$133</definedName>
    <definedName name="VAS073_F_Imokuadministr2Apskaitosveikla1" localSheetId="3">'Forma 4'!$O$133</definedName>
    <definedName name="VAS073_F_Imokuadministr2Apskaitosveikla1">'Forma 4'!$O$133</definedName>
    <definedName name="VAS073_F_Imokuadministr2Kitareguliuoja1" localSheetId="3">'Forma 4'!$P$133</definedName>
    <definedName name="VAS073_F_Imokuadministr2Kitareguliuoja1">'Forma 4'!$P$133</definedName>
    <definedName name="VAS073_F_Imokuadministr31IS" localSheetId="3">'Forma 4'!$D$185</definedName>
    <definedName name="VAS073_F_Imokuadministr31IS">'Forma 4'!$D$185</definedName>
    <definedName name="VAS073_F_Imokuadministr331GeriamojoVandens" localSheetId="3">'Forma 4'!$F$185</definedName>
    <definedName name="VAS073_F_Imokuadministr331GeriamojoVandens">'Forma 4'!$F$185</definedName>
    <definedName name="VAS073_F_Imokuadministr332GeriamojoVandens" localSheetId="3">'Forma 4'!$G$185</definedName>
    <definedName name="VAS073_F_Imokuadministr332GeriamojoVandens">'Forma 4'!$G$185</definedName>
    <definedName name="VAS073_F_Imokuadministr333GeriamojoVandens" localSheetId="3">'Forma 4'!$H$185</definedName>
    <definedName name="VAS073_F_Imokuadministr333GeriamojoVandens">'Forma 4'!$H$185</definedName>
    <definedName name="VAS073_F_Imokuadministr33IsViso" localSheetId="3">'Forma 4'!$E$185</definedName>
    <definedName name="VAS073_F_Imokuadministr33IsViso">'Forma 4'!$E$185</definedName>
    <definedName name="VAS073_F_Imokuadministr341NuotekuSurinkimas" localSheetId="3">'Forma 4'!$J$185</definedName>
    <definedName name="VAS073_F_Imokuadministr341NuotekuSurinkimas">'Forma 4'!$J$185</definedName>
    <definedName name="VAS073_F_Imokuadministr342NuotekuValymas" localSheetId="3">'Forma 4'!$K$185</definedName>
    <definedName name="VAS073_F_Imokuadministr342NuotekuValymas">'Forma 4'!$K$185</definedName>
    <definedName name="VAS073_F_Imokuadministr343NuotekuDumblo" localSheetId="3">'Forma 4'!$L$185</definedName>
    <definedName name="VAS073_F_Imokuadministr343NuotekuDumblo">'Forma 4'!$L$185</definedName>
    <definedName name="VAS073_F_Imokuadministr34IsViso" localSheetId="3">'Forma 4'!$I$185</definedName>
    <definedName name="VAS073_F_Imokuadministr34IsViso">'Forma 4'!$I$185</definedName>
    <definedName name="VAS073_F_Imokuadministr35PavirsiniuNuoteku" localSheetId="3">'Forma 4'!$M$185</definedName>
    <definedName name="VAS073_F_Imokuadministr35PavirsiniuNuoteku">'Forma 4'!$M$185</definedName>
    <definedName name="VAS073_F_Imokuadministr36KitosReguliuojamosios" localSheetId="3">'Forma 4'!$N$185</definedName>
    <definedName name="VAS073_F_Imokuadministr36KitosReguliuojamosios">'Forma 4'!$N$185</definedName>
    <definedName name="VAS073_F_Imokuadministr37KitosVeiklos" localSheetId="3">'Forma 4'!$Q$185</definedName>
    <definedName name="VAS073_F_Imokuadministr37KitosVeiklos">'Forma 4'!$Q$185</definedName>
    <definedName name="VAS073_F_Imokuadministr3Apskaitosveikla1" localSheetId="3">'Forma 4'!$O$185</definedName>
    <definedName name="VAS073_F_Imokuadministr3Apskaitosveikla1">'Forma 4'!$O$185</definedName>
    <definedName name="VAS073_F_Imokuadministr3Kitareguliuoja1" localSheetId="3">'Forma 4'!$P$185</definedName>
    <definedName name="VAS073_F_Imokuadministr3Kitareguliuoja1">'Forma 4'!$P$185</definedName>
    <definedName name="VAS073_F_Imokuadministr41IS" localSheetId="3">'Forma 4'!$D$230</definedName>
    <definedName name="VAS073_F_Imokuadministr41IS">'Forma 4'!$D$230</definedName>
    <definedName name="VAS073_F_Imokuadministr431GeriamojoVandens" localSheetId="3">'Forma 4'!$F$230</definedName>
    <definedName name="VAS073_F_Imokuadministr431GeriamojoVandens">'Forma 4'!$F$230</definedName>
    <definedName name="VAS073_F_Imokuadministr432GeriamojoVandens" localSheetId="3">'Forma 4'!$G$230</definedName>
    <definedName name="VAS073_F_Imokuadministr432GeriamojoVandens">'Forma 4'!$G$230</definedName>
    <definedName name="VAS073_F_Imokuadministr433GeriamojoVandens" localSheetId="3">'Forma 4'!$H$230</definedName>
    <definedName name="VAS073_F_Imokuadministr433GeriamojoVandens">'Forma 4'!$H$230</definedName>
    <definedName name="VAS073_F_Imokuadministr43IsViso" localSheetId="3">'Forma 4'!$E$230</definedName>
    <definedName name="VAS073_F_Imokuadministr43IsViso">'Forma 4'!$E$230</definedName>
    <definedName name="VAS073_F_Imokuadministr441NuotekuSurinkimas" localSheetId="3">'Forma 4'!$J$230</definedName>
    <definedName name="VAS073_F_Imokuadministr441NuotekuSurinkimas">'Forma 4'!$J$230</definedName>
    <definedName name="VAS073_F_Imokuadministr442NuotekuValymas" localSheetId="3">'Forma 4'!$K$230</definedName>
    <definedName name="VAS073_F_Imokuadministr442NuotekuValymas">'Forma 4'!$K$230</definedName>
    <definedName name="VAS073_F_Imokuadministr443NuotekuDumblo" localSheetId="3">'Forma 4'!$L$230</definedName>
    <definedName name="VAS073_F_Imokuadministr443NuotekuDumblo">'Forma 4'!$L$230</definedName>
    <definedName name="VAS073_F_Imokuadministr44IsViso" localSheetId="3">'Forma 4'!$I$230</definedName>
    <definedName name="VAS073_F_Imokuadministr44IsViso">'Forma 4'!$I$230</definedName>
    <definedName name="VAS073_F_Imokuadministr45PavirsiniuNuoteku" localSheetId="3">'Forma 4'!$M$230</definedName>
    <definedName name="VAS073_F_Imokuadministr45PavirsiniuNuoteku">'Forma 4'!$M$230</definedName>
    <definedName name="VAS073_F_Imokuadministr46KitosReguliuojamosios" localSheetId="3">'Forma 4'!$N$230</definedName>
    <definedName name="VAS073_F_Imokuadministr46KitosReguliuojamosios">'Forma 4'!$N$230</definedName>
    <definedName name="VAS073_F_Imokuadministr47KitosVeiklos" localSheetId="3">'Forma 4'!$Q$230</definedName>
    <definedName name="VAS073_F_Imokuadministr47KitosVeiklos">'Forma 4'!$Q$230</definedName>
    <definedName name="VAS073_F_Imokuadministr4Apskaitosveikla1" localSheetId="3">'Forma 4'!$O$230</definedName>
    <definedName name="VAS073_F_Imokuadministr4Apskaitosveikla1">'Forma 4'!$O$230</definedName>
    <definedName name="VAS073_F_Imokuadministr4Kitareguliuoja1" localSheetId="3">'Forma 4'!$P$230</definedName>
    <definedName name="VAS073_F_Imokuadministr4Kitareguliuoja1">'Forma 4'!$P$230</definedName>
    <definedName name="VAS073_F_Kanceliariness11IS" localSheetId="3">'Forma 4'!$D$74</definedName>
    <definedName name="VAS073_F_Kanceliariness11IS">'Forma 4'!$D$74</definedName>
    <definedName name="VAS073_F_Kanceliariness131GeriamojoVandens" localSheetId="3">'Forma 4'!$F$74</definedName>
    <definedName name="VAS073_F_Kanceliariness131GeriamojoVandens">'Forma 4'!$F$74</definedName>
    <definedName name="VAS073_F_Kanceliariness132GeriamojoVandens" localSheetId="3">'Forma 4'!$G$74</definedName>
    <definedName name="VAS073_F_Kanceliariness132GeriamojoVandens">'Forma 4'!$G$74</definedName>
    <definedName name="VAS073_F_Kanceliariness133GeriamojoVandens" localSheetId="3">'Forma 4'!$H$74</definedName>
    <definedName name="VAS073_F_Kanceliariness133GeriamojoVandens">'Forma 4'!$H$74</definedName>
    <definedName name="VAS073_F_Kanceliariness13IsViso" localSheetId="3">'Forma 4'!$E$74</definedName>
    <definedName name="VAS073_F_Kanceliariness13IsViso">'Forma 4'!$E$74</definedName>
    <definedName name="VAS073_F_Kanceliariness141NuotekuSurinkimas" localSheetId="3">'Forma 4'!$J$74</definedName>
    <definedName name="VAS073_F_Kanceliariness141NuotekuSurinkimas">'Forma 4'!$J$74</definedName>
    <definedName name="VAS073_F_Kanceliariness142NuotekuValymas" localSheetId="3">'Forma 4'!$K$74</definedName>
    <definedName name="VAS073_F_Kanceliariness142NuotekuValymas">'Forma 4'!$K$74</definedName>
    <definedName name="VAS073_F_Kanceliariness143NuotekuDumblo" localSheetId="3">'Forma 4'!$L$74</definedName>
    <definedName name="VAS073_F_Kanceliariness143NuotekuDumblo">'Forma 4'!$L$74</definedName>
    <definedName name="VAS073_F_Kanceliariness14IsViso" localSheetId="3">'Forma 4'!$I$74</definedName>
    <definedName name="VAS073_F_Kanceliariness14IsViso">'Forma 4'!$I$74</definedName>
    <definedName name="VAS073_F_Kanceliariness15PavirsiniuNuoteku" localSheetId="3">'Forma 4'!$M$74</definedName>
    <definedName name="VAS073_F_Kanceliariness15PavirsiniuNuoteku">'Forma 4'!$M$74</definedName>
    <definedName name="VAS073_F_Kanceliariness16KitosReguliuojamosios" localSheetId="3">'Forma 4'!$N$74</definedName>
    <definedName name="VAS073_F_Kanceliariness16KitosReguliuojamosios">'Forma 4'!$N$74</definedName>
    <definedName name="VAS073_F_Kanceliariness17KitosVeiklos" localSheetId="3">'Forma 4'!$Q$74</definedName>
    <definedName name="VAS073_F_Kanceliariness17KitosVeiklos">'Forma 4'!$Q$74</definedName>
    <definedName name="VAS073_F_Kanceliariness1Apskaitosveikla1" localSheetId="3">'Forma 4'!$O$74</definedName>
    <definedName name="VAS073_F_Kanceliariness1Apskaitosveikla1">'Forma 4'!$O$74</definedName>
    <definedName name="VAS073_F_Kanceliariness1Kitareguliuoja1" localSheetId="3">'Forma 4'!$P$74</definedName>
    <definedName name="VAS073_F_Kanceliariness1Kitareguliuoja1">'Forma 4'!$P$74</definedName>
    <definedName name="VAS073_F_Kanceliariness21IS" localSheetId="3">'Forma 4'!$D$127</definedName>
    <definedName name="VAS073_F_Kanceliariness21IS">'Forma 4'!$D$127</definedName>
    <definedName name="VAS073_F_Kanceliariness231GeriamojoVandens" localSheetId="3">'Forma 4'!$F$127</definedName>
    <definedName name="VAS073_F_Kanceliariness231GeriamojoVandens">'Forma 4'!$F$127</definedName>
    <definedName name="VAS073_F_Kanceliariness232GeriamojoVandens" localSheetId="3">'Forma 4'!$G$127</definedName>
    <definedName name="VAS073_F_Kanceliariness232GeriamojoVandens">'Forma 4'!$G$127</definedName>
    <definedName name="VAS073_F_Kanceliariness233GeriamojoVandens" localSheetId="3">'Forma 4'!$H$127</definedName>
    <definedName name="VAS073_F_Kanceliariness233GeriamojoVandens">'Forma 4'!$H$127</definedName>
    <definedName name="VAS073_F_Kanceliariness23IsViso" localSheetId="3">'Forma 4'!$E$127</definedName>
    <definedName name="VAS073_F_Kanceliariness23IsViso">'Forma 4'!$E$127</definedName>
    <definedName name="VAS073_F_Kanceliariness241NuotekuSurinkimas" localSheetId="3">'Forma 4'!$J$127</definedName>
    <definedName name="VAS073_F_Kanceliariness241NuotekuSurinkimas">'Forma 4'!$J$127</definedName>
    <definedName name="VAS073_F_Kanceliariness242NuotekuValymas" localSheetId="3">'Forma 4'!$K$127</definedName>
    <definedName name="VAS073_F_Kanceliariness242NuotekuValymas">'Forma 4'!$K$127</definedName>
    <definedName name="VAS073_F_Kanceliariness243NuotekuDumblo" localSheetId="3">'Forma 4'!$L$127</definedName>
    <definedName name="VAS073_F_Kanceliariness243NuotekuDumblo">'Forma 4'!$L$127</definedName>
    <definedName name="VAS073_F_Kanceliariness24IsViso" localSheetId="3">'Forma 4'!$I$127</definedName>
    <definedName name="VAS073_F_Kanceliariness24IsViso">'Forma 4'!$I$127</definedName>
    <definedName name="VAS073_F_Kanceliariness25PavirsiniuNuoteku" localSheetId="3">'Forma 4'!$M$127</definedName>
    <definedName name="VAS073_F_Kanceliariness25PavirsiniuNuoteku">'Forma 4'!$M$127</definedName>
    <definedName name="VAS073_F_Kanceliariness26KitosReguliuojamosios" localSheetId="3">'Forma 4'!$N$127</definedName>
    <definedName name="VAS073_F_Kanceliariness26KitosReguliuojamosios">'Forma 4'!$N$127</definedName>
    <definedName name="VAS073_F_Kanceliariness27KitosVeiklos" localSheetId="3">'Forma 4'!$Q$127</definedName>
    <definedName name="VAS073_F_Kanceliariness27KitosVeiklos">'Forma 4'!$Q$127</definedName>
    <definedName name="VAS073_F_Kanceliariness2Apskaitosveikla1" localSheetId="3">'Forma 4'!$O$127</definedName>
    <definedName name="VAS073_F_Kanceliariness2Apskaitosveikla1">'Forma 4'!$O$127</definedName>
    <definedName name="VAS073_F_Kanceliariness2Kitareguliuoja1" localSheetId="3">'Forma 4'!$P$127</definedName>
    <definedName name="VAS073_F_Kanceliariness2Kitareguliuoja1">'Forma 4'!$P$127</definedName>
    <definedName name="VAS073_F_Kanceliariness31IS" localSheetId="3">'Forma 4'!$D$179</definedName>
    <definedName name="VAS073_F_Kanceliariness31IS">'Forma 4'!$D$179</definedName>
    <definedName name="VAS073_F_Kanceliariness331GeriamojoVandens" localSheetId="3">'Forma 4'!$F$179</definedName>
    <definedName name="VAS073_F_Kanceliariness331GeriamojoVandens">'Forma 4'!$F$179</definedName>
    <definedName name="VAS073_F_Kanceliariness332GeriamojoVandens" localSheetId="3">'Forma 4'!$G$179</definedName>
    <definedName name="VAS073_F_Kanceliariness332GeriamojoVandens">'Forma 4'!$G$179</definedName>
    <definedName name="VAS073_F_Kanceliariness333GeriamojoVandens" localSheetId="3">'Forma 4'!$H$179</definedName>
    <definedName name="VAS073_F_Kanceliariness333GeriamojoVandens">'Forma 4'!$H$179</definedName>
    <definedName name="VAS073_F_Kanceliariness33IsViso" localSheetId="3">'Forma 4'!$E$179</definedName>
    <definedName name="VAS073_F_Kanceliariness33IsViso">'Forma 4'!$E$179</definedName>
    <definedName name="VAS073_F_Kanceliariness341NuotekuSurinkimas" localSheetId="3">'Forma 4'!$J$179</definedName>
    <definedName name="VAS073_F_Kanceliariness341NuotekuSurinkimas">'Forma 4'!$J$179</definedName>
    <definedName name="VAS073_F_Kanceliariness342NuotekuValymas" localSheetId="3">'Forma 4'!$K$179</definedName>
    <definedName name="VAS073_F_Kanceliariness342NuotekuValymas">'Forma 4'!$K$179</definedName>
    <definedName name="VAS073_F_Kanceliariness343NuotekuDumblo" localSheetId="3">'Forma 4'!$L$179</definedName>
    <definedName name="VAS073_F_Kanceliariness343NuotekuDumblo">'Forma 4'!$L$179</definedName>
    <definedName name="VAS073_F_Kanceliariness34IsViso" localSheetId="3">'Forma 4'!$I$179</definedName>
    <definedName name="VAS073_F_Kanceliariness34IsViso">'Forma 4'!$I$179</definedName>
    <definedName name="VAS073_F_Kanceliariness35PavirsiniuNuoteku" localSheetId="3">'Forma 4'!$M$179</definedName>
    <definedName name="VAS073_F_Kanceliariness35PavirsiniuNuoteku">'Forma 4'!$M$179</definedName>
    <definedName name="VAS073_F_Kanceliariness36KitosReguliuojamosios" localSheetId="3">'Forma 4'!$N$179</definedName>
    <definedName name="VAS073_F_Kanceliariness36KitosReguliuojamosios">'Forma 4'!$N$179</definedName>
    <definedName name="VAS073_F_Kanceliariness37KitosVeiklos" localSheetId="3">'Forma 4'!$Q$179</definedName>
    <definedName name="VAS073_F_Kanceliariness37KitosVeiklos">'Forma 4'!$Q$179</definedName>
    <definedName name="VAS073_F_Kanceliariness3Apskaitosveikla1" localSheetId="3">'Forma 4'!$O$179</definedName>
    <definedName name="VAS073_F_Kanceliariness3Apskaitosveikla1">'Forma 4'!$O$179</definedName>
    <definedName name="VAS073_F_Kanceliariness3Kitareguliuoja1" localSheetId="3">'Forma 4'!$P$179</definedName>
    <definedName name="VAS073_F_Kanceliariness3Kitareguliuoja1">'Forma 4'!$P$179</definedName>
    <definedName name="VAS073_F_Kanceliariness41IS" localSheetId="3">'Forma 4'!$D$224</definedName>
    <definedName name="VAS073_F_Kanceliariness41IS">'Forma 4'!$D$224</definedName>
    <definedName name="VAS073_F_Kanceliariness431GeriamojoVandens" localSheetId="3">'Forma 4'!$F$224</definedName>
    <definedName name="VAS073_F_Kanceliariness431GeriamojoVandens">'Forma 4'!$F$224</definedName>
    <definedName name="VAS073_F_Kanceliariness432GeriamojoVandens" localSheetId="3">'Forma 4'!$G$224</definedName>
    <definedName name="VAS073_F_Kanceliariness432GeriamojoVandens">'Forma 4'!$G$224</definedName>
    <definedName name="VAS073_F_Kanceliariness433GeriamojoVandens" localSheetId="3">'Forma 4'!$H$224</definedName>
    <definedName name="VAS073_F_Kanceliariness433GeriamojoVandens">'Forma 4'!$H$224</definedName>
    <definedName name="VAS073_F_Kanceliariness43IsViso" localSheetId="3">'Forma 4'!$E$224</definedName>
    <definedName name="VAS073_F_Kanceliariness43IsViso">'Forma 4'!$E$224</definedName>
    <definedName name="VAS073_F_Kanceliariness441NuotekuSurinkimas" localSheetId="3">'Forma 4'!$J$224</definedName>
    <definedName name="VAS073_F_Kanceliariness441NuotekuSurinkimas">'Forma 4'!$J$224</definedName>
    <definedName name="VAS073_F_Kanceliariness442NuotekuValymas" localSheetId="3">'Forma 4'!$K$224</definedName>
    <definedName name="VAS073_F_Kanceliariness442NuotekuValymas">'Forma 4'!$K$224</definedName>
    <definedName name="VAS073_F_Kanceliariness443NuotekuDumblo" localSheetId="3">'Forma 4'!$L$224</definedName>
    <definedName name="VAS073_F_Kanceliariness443NuotekuDumblo">'Forma 4'!$L$224</definedName>
    <definedName name="VAS073_F_Kanceliariness44IsViso" localSheetId="3">'Forma 4'!$I$224</definedName>
    <definedName name="VAS073_F_Kanceliariness44IsViso">'Forma 4'!$I$224</definedName>
    <definedName name="VAS073_F_Kanceliariness45PavirsiniuNuoteku" localSheetId="3">'Forma 4'!$M$224</definedName>
    <definedName name="VAS073_F_Kanceliariness45PavirsiniuNuoteku">'Forma 4'!$M$224</definedName>
    <definedName name="VAS073_F_Kanceliariness46KitosReguliuojamosios" localSheetId="3">'Forma 4'!$N$224</definedName>
    <definedName name="VAS073_F_Kanceliariness46KitosReguliuojamosios">'Forma 4'!$N$224</definedName>
    <definedName name="VAS073_F_Kanceliariness47KitosVeiklos" localSheetId="3">'Forma 4'!$Q$224</definedName>
    <definedName name="VAS073_F_Kanceliariness47KitosVeiklos">'Forma 4'!$Q$224</definedName>
    <definedName name="VAS073_F_Kanceliariness4Apskaitosveikla1" localSheetId="3">'Forma 4'!$O$224</definedName>
    <definedName name="VAS073_F_Kanceliariness4Apskaitosveikla1">'Forma 4'!$O$224</definedName>
    <definedName name="VAS073_F_Kanceliariness4Kitareguliuoja1" localSheetId="3">'Forma 4'!$P$224</definedName>
    <definedName name="VAS073_F_Kanceliariness4Kitareguliuoja1">'Forma 4'!$P$224</definedName>
    <definedName name="VAS073_F_Kintamosiospas11IS" localSheetId="3">'Forma 4'!$D$28</definedName>
    <definedName name="VAS073_F_Kintamosiospas11IS">'Forma 4'!$D$28</definedName>
    <definedName name="VAS073_F_Kintamosiospas131GeriamojoVandens" localSheetId="3">'Forma 4'!$F$28</definedName>
    <definedName name="VAS073_F_Kintamosiospas131GeriamojoVandens">'Forma 4'!$F$28</definedName>
    <definedName name="VAS073_F_Kintamosiospas132GeriamojoVandens" localSheetId="3">'Forma 4'!$G$28</definedName>
    <definedName name="VAS073_F_Kintamosiospas132GeriamojoVandens">'Forma 4'!$G$28</definedName>
    <definedName name="VAS073_F_Kintamosiospas133GeriamojoVandens" localSheetId="3">'Forma 4'!$H$28</definedName>
    <definedName name="VAS073_F_Kintamosiospas133GeriamojoVandens">'Forma 4'!$H$28</definedName>
    <definedName name="VAS073_F_Kintamosiospas13IsViso" localSheetId="3">'Forma 4'!$E$28</definedName>
    <definedName name="VAS073_F_Kintamosiospas13IsViso">'Forma 4'!$E$28</definedName>
    <definedName name="VAS073_F_Kintamosiospas141NuotekuSurinkimas" localSheetId="3">'Forma 4'!$J$28</definedName>
    <definedName name="VAS073_F_Kintamosiospas141NuotekuSurinkimas">'Forma 4'!$J$28</definedName>
    <definedName name="VAS073_F_Kintamosiospas142NuotekuValymas" localSheetId="3">'Forma 4'!$K$28</definedName>
    <definedName name="VAS073_F_Kintamosiospas142NuotekuValymas">'Forma 4'!$K$28</definedName>
    <definedName name="VAS073_F_Kintamosiospas143NuotekuDumblo" localSheetId="3">'Forma 4'!$L$28</definedName>
    <definedName name="VAS073_F_Kintamosiospas143NuotekuDumblo">'Forma 4'!$L$28</definedName>
    <definedName name="VAS073_F_Kintamosiospas14IsViso" localSheetId="3">'Forma 4'!$I$28</definedName>
    <definedName name="VAS073_F_Kintamosiospas14IsViso">'Forma 4'!$I$28</definedName>
    <definedName name="VAS073_F_Kintamosiospas15PavirsiniuNuoteku" localSheetId="3">'Forma 4'!$M$28</definedName>
    <definedName name="VAS073_F_Kintamosiospas15PavirsiniuNuoteku">'Forma 4'!$M$28</definedName>
    <definedName name="VAS073_F_Kintamosiospas16KitosReguliuojamosios" localSheetId="3">'Forma 4'!$N$28</definedName>
    <definedName name="VAS073_F_Kintamosiospas16KitosReguliuojamosios">'Forma 4'!$N$28</definedName>
    <definedName name="VAS073_F_Kintamosiospas17KitosVeiklos" localSheetId="3">'Forma 4'!$Q$28</definedName>
    <definedName name="VAS073_F_Kintamosiospas17KitosVeiklos">'Forma 4'!$Q$28</definedName>
    <definedName name="VAS073_F_Kintamosiospas1Apskaitosveikla1" localSheetId="3">'Forma 4'!$O$28</definedName>
    <definedName name="VAS073_F_Kintamosiospas1Apskaitosveikla1">'Forma 4'!$O$28</definedName>
    <definedName name="VAS073_F_Kintamosiospas1Kitareguliuoja1" localSheetId="3">'Forma 4'!$P$28</definedName>
    <definedName name="VAS073_F_Kintamosiospas1Kitareguliuoja1">'Forma 4'!$P$28</definedName>
    <definedName name="VAS073_F_Kitosadministr11IS" localSheetId="3">'Forma 4'!$D$82</definedName>
    <definedName name="VAS073_F_Kitosadministr11IS">'Forma 4'!$D$82</definedName>
    <definedName name="VAS073_F_Kitosadministr131GeriamojoVandens" localSheetId="3">'Forma 4'!$F$82</definedName>
    <definedName name="VAS073_F_Kitosadministr131GeriamojoVandens">'Forma 4'!$F$82</definedName>
    <definedName name="VAS073_F_Kitosadministr132GeriamojoVandens" localSheetId="3">'Forma 4'!$G$82</definedName>
    <definedName name="VAS073_F_Kitosadministr132GeriamojoVandens">'Forma 4'!$G$82</definedName>
    <definedName name="VAS073_F_Kitosadministr133GeriamojoVandens" localSheetId="3">'Forma 4'!$H$82</definedName>
    <definedName name="VAS073_F_Kitosadministr133GeriamojoVandens">'Forma 4'!$H$82</definedName>
    <definedName name="VAS073_F_Kitosadministr13IsViso" localSheetId="3">'Forma 4'!$E$82</definedName>
    <definedName name="VAS073_F_Kitosadministr13IsViso">'Forma 4'!$E$82</definedName>
    <definedName name="VAS073_F_Kitosadministr141NuotekuSurinkimas" localSheetId="3">'Forma 4'!$J$82</definedName>
    <definedName name="VAS073_F_Kitosadministr141NuotekuSurinkimas">'Forma 4'!$J$82</definedName>
    <definedName name="VAS073_F_Kitosadministr142NuotekuValymas" localSheetId="3">'Forma 4'!$K$82</definedName>
    <definedName name="VAS073_F_Kitosadministr142NuotekuValymas">'Forma 4'!$K$82</definedName>
    <definedName name="VAS073_F_Kitosadministr143NuotekuDumblo" localSheetId="3">'Forma 4'!$L$82</definedName>
    <definedName name="VAS073_F_Kitosadministr143NuotekuDumblo">'Forma 4'!$L$82</definedName>
    <definedName name="VAS073_F_Kitosadministr14IsViso" localSheetId="3">'Forma 4'!$I$82</definedName>
    <definedName name="VAS073_F_Kitosadministr14IsViso">'Forma 4'!$I$82</definedName>
    <definedName name="VAS073_F_Kitosadministr15PavirsiniuNuoteku" localSheetId="3">'Forma 4'!$M$82</definedName>
    <definedName name="VAS073_F_Kitosadministr15PavirsiniuNuoteku">'Forma 4'!$M$82</definedName>
    <definedName name="VAS073_F_Kitosadministr16KitosReguliuojamosios" localSheetId="3">'Forma 4'!$N$82</definedName>
    <definedName name="VAS073_F_Kitosadministr16KitosReguliuojamosios">'Forma 4'!$N$82</definedName>
    <definedName name="VAS073_F_Kitosadministr17KitosVeiklos" localSheetId="3">'Forma 4'!$Q$82</definedName>
    <definedName name="VAS073_F_Kitosadministr17KitosVeiklos">'Forma 4'!$Q$82</definedName>
    <definedName name="VAS073_F_Kitosadministr1Apskaitosveikla1" localSheetId="3">'Forma 4'!$O$82</definedName>
    <definedName name="VAS073_F_Kitosadministr1Apskaitosveikla1">'Forma 4'!$O$82</definedName>
    <definedName name="VAS073_F_Kitosadministr1Kitareguliuoja1" localSheetId="3">'Forma 4'!$P$82</definedName>
    <definedName name="VAS073_F_Kitosadministr1Kitareguliuoja1">'Forma 4'!$P$82</definedName>
    <definedName name="VAS073_F_Kitosadministr21IS" localSheetId="3">'Forma 4'!$D$135</definedName>
    <definedName name="VAS073_F_Kitosadministr21IS">'Forma 4'!$D$135</definedName>
    <definedName name="VAS073_F_Kitosadministr231GeriamojoVandens" localSheetId="3">'Forma 4'!$F$135</definedName>
    <definedName name="VAS073_F_Kitosadministr231GeriamojoVandens">'Forma 4'!$F$135</definedName>
    <definedName name="VAS073_F_Kitosadministr232GeriamojoVandens" localSheetId="3">'Forma 4'!$G$135</definedName>
    <definedName name="VAS073_F_Kitosadministr232GeriamojoVandens">'Forma 4'!$G$135</definedName>
    <definedName name="VAS073_F_Kitosadministr233GeriamojoVandens" localSheetId="3">'Forma 4'!$H$135</definedName>
    <definedName name="VAS073_F_Kitosadministr233GeriamojoVandens">'Forma 4'!$H$135</definedName>
    <definedName name="VAS073_F_Kitosadministr23IsViso" localSheetId="3">'Forma 4'!$E$135</definedName>
    <definedName name="VAS073_F_Kitosadministr23IsViso">'Forma 4'!$E$135</definedName>
    <definedName name="VAS073_F_Kitosadministr241NuotekuSurinkimas" localSheetId="3">'Forma 4'!$J$135</definedName>
    <definedName name="VAS073_F_Kitosadministr241NuotekuSurinkimas">'Forma 4'!$J$135</definedName>
    <definedName name="VAS073_F_Kitosadministr242NuotekuValymas" localSheetId="3">'Forma 4'!$K$135</definedName>
    <definedName name="VAS073_F_Kitosadministr242NuotekuValymas">'Forma 4'!$K$135</definedName>
    <definedName name="VAS073_F_Kitosadministr243NuotekuDumblo" localSheetId="3">'Forma 4'!$L$135</definedName>
    <definedName name="VAS073_F_Kitosadministr243NuotekuDumblo">'Forma 4'!$L$135</definedName>
    <definedName name="VAS073_F_Kitosadministr24IsViso" localSheetId="3">'Forma 4'!$I$135</definedName>
    <definedName name="VAS073_F_Kitosadministr24IsViso">'Forma 4'!$I$135</definedName>
    <definedName name="VAS073_F_Kitosadministr25PavirsiniuNuoteku" localSheetId="3">'Forma 4'!$M$135</definedName>
    <definedName name="VAS073_F_Kitosadministr25PavirsiniuNuoteku">'Forma 4'!$M$135</definedName>
    <definedName name="VAS073_F_Kitosadministr26KitosReguliuojamosios" localSheetId="3">'Forma 4'!$N$135</definedName>
    <definedName name="VAS073_F_Kitosadministr26KitosReguliuojamosios">'Forma 4'!$N$135</definedName>
    <definedName name="VAS073_F_Kitosadministr27KitosVeiklos" localSheetId="3">'Forma 4'!$Q$135</definedName>
    <definedName name="VAS073_F_Kitosadministr27KitosVeiklos">'Forma 4'!$Q$135</definedName>
    <definedName name="VAS073_F_Kitosadministr2Apskaitosveikla1" localSheetId="3">'Forma 4'!$O$135</definedName>
    <definedName name="VAS073_F_Kitosadministr2Apskaitosveikla1">'Forma 4'!$O$135</definedName>
    <definedName name="VAS073_F_Kitosadministr2Kitareguliuoja1" localSheetId="3">'Forma 4'!$P$135</definedName>
    <definedName name="VAS073_F_Kitosadministr2Kitareguliuoja1">'Forma 4'!$P$135</definedName>
    <definedName name="VAS073_F_Kitosadministr31IS" localSheetId="3">'Forma 4'!$D$187</definedName>
    <definedName name="VAS073_F_Kitosadministr31IS">'Forma 4'!$D$187</definedName>
    <definedName name="VAS073_F_Kitosadministr331GeriamojoVandens" localSheetId="3">'Forma 4'!$F$187</definedName>
    <definedName name="VAS073_F_Kitosadministr331GeriamojoVandens">'Forma 4'!$F$187</definedName>
    <definedName name="VAS073_F_Kitosadministr332GeriamojoVandens" localSheetId="3">'Forma 4'!$G$187</definedName>
    <definedName name="VAS073_F_Kitosadministr332GeriamojoVandens">'Forma 4'!$G$187</definedName>
    <definedName name="VAS073_F_Kitosadministr333GeriamojoVandens" localSheetId="3">'Forma 4'!$H$187</definedName>
    <definedName name="VAS073_F_Kitosadministr333GeriamojoVandens">'Forma 4'!$H$187</definedName>
    <definedName name="VAS073_F_Kitosadministr33IsViso" localSheetId="3">'Forma 4'!$E$187</definedName>
    <definedName name="VAS073_F_Kitosadministr33IsViso">'Forma 4'!$E$187</definedName>
    <definedName name="VAS073_F_Kitosadministr341NuotekuSurinkimas" localSheetId="3">'Forma 4'!$J$187</definedName>
    <definedName name="VAS073_F_Kitosadministr341NuotekuSurinkimas">'Forma 4'!$J$187</definedName>
    <definedName name="VAS073_F_Kitosadministr342NuotekuValymas" localSheetId="3">'Forma 4'!$K$187</definedName>
    <definedName name="VAS073_F_Kitosadministr342NuotekuValymas">'Forma 4'!$K$187</definedName>
    <definedName name="VAS073_F_Kitosadministr343NuotekuDumblo" localSheetId="3">'Forma 4'!$L$187</definedName>
    <definedName name="VAS073_F_Kitosadministr343NuotekuDumblo">'Forma 4'!$L$187</definedName>
    <definedName name="VAS073_F_Kitosadministr34IsViso" localSheetId="3">'Forma 4'!$I$187</definedName>
    <definedName name="VAS073_F_Kitosadministr34IsViso">'Forma 4'!$I$187</definedName>
    <definedName name="VAS073_F_Kitosadministr35PavirsiniuNuoteku" localSheetId="3">'Forma 4'!$M$187</definedName>
    <definedName name="VAS073_F_Kitosadministr35PavirsiniuNuoteku">'Forma 4'!$M$187</definedName>
    <definedName name="VAS073_F_Kitosadministr36KitosReguliuojamosios" localSheetId="3">'Forma 4'!$N$187</definedName>
    <definedName name="VAS073_F_Kitosadministr36KitosReguliuojamosios">'Forma 4'!$N$187</definedName>
    <definedName name="VAS073_F_Kitosadministr37KitosVeiklos" localSheetId="3">'Forma 4'!$Q$187</definedName>
    <definedName name="VAS073_F_Kitosadministr37KitosVeiklos">'Forma 4'!$Q$187</definedName>
    <definedName name="VAS073_F_Kitosadministr3Apskaitosveikla1" localSheetId="3">'Forma 4'!$O$187</definedName>
    <definedName name="VAS073_F_Kitosadministr3Apskaitosveikla1">'Forma 4'!$O$187</definedName>
    <definedName name="VAS073_F_Kitosadministr3Kitareguliuoja1" localSheetId="3">'Forma 4'!$P$187</definedName>
    <definedName name="VAS073_F_Kitosadministr3Kitareguliuoja1">'Forma 4'!$P$187</definedName>
    <definedName name="VAS073_F_Kitosadministr41IS" localSheetId="3">'Forma 4'!$D$233</definedName>
    <definedName name="VAS073_F_Kitosadministr41IS">'Forma 4'!$D$233</definedName>
    <definedName name="VAS073_F_Kitosadministr431GeriamojoVandens" localSheetId="3">'Forma 4'!$F$233</definedName>
    <definedName name="VAS073_F_Kitosadministr431GeriamojoVandens">'Forma 4'!$F$233</definedName>
    <definedName name="VAS073_F_Kitosadministr432GeriamojoVandens" localSheetId="3">'Forma 4'!$G$233</definedName>
    <definedName name="VAS073_F_Kitosadministr432GeriamojoVandens">'Forma 4'!$G$233</definedName>
    <definedName name="VAS073_F_Kitosadministr433GeriamojoVandens" localSheetId="3">'Forma 4'!$H$233</definedName>
    <definedName name="VAS073_F_Kitosadministr433GeriamojoVandens">'Forma 4'!$H$233</definedName>
    <definedName name="VAS073_F_Kitosadministr43IsViso" localSheetId="3">'Forma 4'!$E$233</definedName>
    <definedName name="VAS073_F_Kitosadministr43IsViso">'Forma 4'!$E$233</definedName>
    <definedName name="VAS073_F_Kitosadministr441NuotekuSurinkimas" localSheetId="3">'Forma 4'!$J$233</definedName>
    <definedName name="VAS073_F_Kitosadministr441NuotekuSurinkimas">'Forma 4'!$J$233</definedName>
    <definedName name="VAS073_F_Kitosadministr442NuotekuValymas" localSheetId="3">'Forma 4'!$K$233</definedName>
    <definedName name="VAS073_F_Kitosadministr442NuotekuValymas">'Forma 4'!$K$233</definedName>
    <definedName name="VAS073_F_Kitosadministr443NuotekuDumblo" localSheetId="3">'Forma 4'!$L$233</definedName>
    <definedName name="VAS073_F_Kitosadministr443NuotekuDumblo">'Forma 4'!$L$233</definedName>
    <definedName name="VAS073_F_Kitosadministr44IsViso" localSheetId="3">'Forma 4'!$I$233</definedName>
    <definedName name="VAS073_F_Kitosadministr44IsViso">'Forma 4'!$I$233</definedName>
    <definedName name="VAS073_F_Kitosadministr45PavirsiniuNuoteku" localSheetId="3">'Forma 4'!$M$233</definedName>
    <definedName name="VAS073_F_Kitosadministr45PavirsiniuNuoteku">'Forma 4'!$M$233</definedName>
    <definedName name="VAS073_F_Kitosadministr46KitosReguliuojamosios" localSheetId="3">'Forma 4'!$N$233</definedName>
    <definedName name="VAS073_F_Kitosadministr46KitosReguliuojamosios">'Forma 4'!$N$233</definedName>
    <definedName name="VAS073_F_Kitosadministr47KitosVeiklos" localSheetId="3">'Forma 4'!$Q$233</definedName>
    <definedName name="VAS073_F_Kitosadministr47KitosVeiklos">'Forma 4'!$Q$233</definedName>
    <definedName name="VAS073_F_Kitosadministr4Apskaitosveikla1" localSheetId="3">'Forma 4'!$O$233</definedName>
    <definedName name="VAS073_F_Kitosadministr4Apskaitosveikla1">'Forma 4'!$O$233</definedName>
    <definedName name="VAS073_F_Kitosadministr4Kitareguliuoja1" localSheetId="3">'Forma 4'!$P$233</definedName>
    <definedName name="VAS073_F_Kitosadministr4Kitareguliuoja1">'Forma 4'!$P$233</definedName>
    <definedName name="VAS073_F_Kitosfinansine11IS" localSheetId="3">'Forma 4'!$D$67</definedName>
    <definedName name="VAS073_F_Kitosfinansine11IS">'Forma 4'!$D$67</definedName>
    <definedName name="VAS073_F_Kitosfinansine131GeriamojoVandens" localSheetId="3">'Forma 4'!$F$67</definedName>
    <definedName name="VAS073_F_Kitosfinansine131GeriamojoVandens">'Forma 4'!$F$67</definedName>
    <definedName name="VAS073_F_Kitosfinansine132GeriamojoVandens" localSheetId="3">'Forma 4'!$G$67</definedName>
    <definedName name="VAS073_F_Kitosfinansine132GeriamojoVandens">'Forma 4'!$G$67</definedName>
    <definedName name="VAS073_F_Kitosfinansine133GeriamojoVandens" localSheetId="3">'Forma 4'!$H$67</definedName>
    <definedName name="VAS073_F_Kitosfinansine133GeriamojoVandens">'Forma 4'!$H$67</definedName>
    <definedName name="VAS073_F_Kitosfinansine13IsViso" localSheetId="3">'Forma 4'!$E$67</definedName>
    <definedName name="VAS073_F_Kitosfinansine13IsViso">'Forma 4'!$E$67</definedName>
    <definedName name="VAS073_F_Kitosfinansine141NuotekuSurinkimas" localSheetId="3">'Forma 4'!$J$67</definedName>
    <definedName name="VAS073_F_Kitosfinansine141NuotekuSurinkimas">'Forma 4'!$J$67</definedName>
    <definedName name="VAS073_F_Kitosfinansine142NuotekuValymas" localSheetId="3">'Forma 4'!$K$67</definedName>
    <definedName name="VAS073_F_Kitosfinansine142NuotekuValymas">'Forma 4'!$K$67</definedName>
    <definedName name="VAS073_F_Kitosfinansine143NuotekuDumblo" localSheetId="3">'Forma 4'!$L$67</definedName>
    <definedName name="VAS073_F_Kitosfinansine143NuotekuDumblo">'Forma 4'!$L$67</definedName>
    <definedName name="VAS073_F_Kitosfinansine14IsViso" localSheetId="3">'Forma 4'!$I$67</definedName>
    <definedName name="VAS073_F_Kitosfinansine14IsViso">'Forma 4'!$I$67</definedName>
    <definedName name="VAS073_F_Kitosfinansine15PavirsiniuNuoteku" localSheetId="3">'Forma 4'!$M$67</definedName>
    <definedName name="VAS073_F_Kitosfinansine15PavirsiniuNuoteku">'Forma 4'!$M$67</definedName>
    <definedName name="VAS073_F_Kitosfinansine16KitosReguliuojamosios" localSheetId="3">'Forma 4'!$N$67</definedName>
    <definedName name="VAS073_F_Kitosfinansine16KitosReguliuojamosios">'Forma 4'!$N$67</definedName>
    <definedName name="VAS073_F_Kitosfinansine17KitosVeiklos" localSheetId="3">'Forma 4'!$Q$67</definedName>
    <definedName name="VAS073_F_Kitosfinansine17KitosVeiklos">'Forma 4'!$Q$67</definedName>
    <definedName name="VAS073_F_Kitosfinansine1Apskaitosveikla1" localSheetId="3">'Forma 4'!$O$67</definedName>
    <definedName name="VAS073_F_Kitosfinansine1Apskaitosveikla1">'Forma 4'!$O$67</definedName>
    <definedName name="VAS073_F_Kitosfinansine1Kitareguliuoja1" localSheetId="3">'Forma 4'!$P$67</definedName>
    <definedName name="VAS073_F_Kitosfinansine1Kitareguliuoja1">'Forma 4'!$P$67</definedName>
    <definedName name="VAS073_F_Kitosfinansine21IS" localSheetId="3">'Forma 4'!$D$120</definedName>
    <definedName name="VAS073_F_Kitosfinansine21IS">'Forma 4'!$D$120</definedName>
    <definedName name="VAS073_F_Kitosfinansine231GeriamojoVandens" localSheetId="3">'Forma 4'!$F$120</definedName>
    <definedName name="VAS073_F_Kitosfinansine231GeriamojoVandens">'Forma 4'!$F$120</definedName>
    <definedName name="VAS073_F_Kitosfinansine232GeriamojoVandens" localSheetId="3">'Forma 4'!$G$120</definedName>
    <definedName name="VAS073_F_Kitosfinansine232GeriamojoVandens">'Forma 4'!$G$120</definedName>
    <definedName name="VAS073_F_Kitosfinansine233GeriamojoVandens" localSheetId="3">'Forma 4'!$H$120</definedName>
    <definedName name="VAS073_F_Kitosfinansine233GeriamojoVandens">'Forma 4'!$H$120</definedName>
    <definedName name="VAS073_F_Kitosfinansine23IsViso" localSheetId="3">'Forma 4'!$E$120</definedName>
    <definedName name="VAS073_F_Kitosfinansine23IsViso">'Forma 4'!$E$120</definedName>
    <definedName name="VAS073_F_Kitosfinansine241NuotekuSurinkimas" localSheetId="3">'Forma 4'!$J$120</definedName>
    <definedName name="VAS073_F_Kitosfinansine241NuotekuSurinkimas">'Forma 4'!$J$120</definedName>
    <definedName name="VAS073_F_Kitosfinansine242NuotekuValymas" localSheetId="3">'Forma 4'!$K$120</definedName>
    <definedName name="VAS073_F_Kitosfinansine242NuotekuValymas">'Forma 4'!$K$120</definedName>
    <definedName name="VAS073_F_Kitosfinansine243NuotekuDumblo" localSheetId="3">'Forma 4'!$L$120</definedName>
    <definedName name="VAS073_F_Kitosfinansine243NuotekuDumblo">'Forma 4'!$L$120</definedName>
    <definedName name="VAS073_F_Kitosfinansine24IsViso" localSheetId="3">'Forma 4'!$I$120</definedName>
    <definedName name="VAS073_F_Kitosfinansine24IsViso">'Forma 4'!$I$120</definedName>
    <definedName name="VAS073_F_Kitosfinansine25PavirsiniuNuoteku" localSheetId="3">'Forma 4'!$M$120</definedName>
    <definedName name="VAS073_F_Kitosfinansine25PavirsiniuNuoteku">'Forma 4'!$M$120</definedName>
    <definedName name="VAS073_F_Kitosfinansine26KitosReguliuojamosios" localSheetId="3">'Forma 4'!$N$120</definedName>
    <definedName name="VAS073_F_Kitosfinansine26KitosReguliuojamosios">'Forma 4'!$N$120</definedName>
    <definedName name="VAS073_F_Kitosfinansine27KitosVeiklos" localSheetId="3">'Forma 4'!$Q$120</definedName>
    <definedName name="VAS073_F_Kitosfinansine27KitosVeiklos">'Forma 4'!$Q$120</definedName>
    <definedName name="VAS073_F_Kitosfinansine2Apskaitosveikla1" localSheetId="3">'Forma 4'!$O$120</definedName>
    <definedName name="VAS073_F_Kitosfinansine2Apskaitosveikla1">'Forma 4'!$O$120</definedName>
    <definedName name="VAS073_F_Kitosfinansine2Kitareguliuoja1" localSheetId="3">'Forma 4'!$P$120</definedName>
    <definedName name="VAS073_F_Kitosfinansine2Kitareguliuoja1">'Forma 4'!$P$120</definedName>
    <definedName name="VAS073_F_Kitosfinansine31IS" localSheetId="3">'Forma 4'!$D$172</definedName>
    <definedName name="VAS073_F_Kitosfinansine31IS">'Forma 4'!$D$172</definedName>
    <definedName name="VAS073_F_Kitosfinansine331GeriamojoVandens" localSheetId="3">'Forma 4'!$F$172</definedName>
    <definedName name="VAS073_F_Kitosfinansine331GeriamojoVandens">'Forma 4'!$F$172</definedName>
    <definedName name="VAS073_F_Kitosfinansine332GeriamojoVandens" localSheetId="3">'Forma 4'!$G$172</definedName>
    <definedName name="VAS073_F_Kitosfinansine332GeriamojoVandens">'Forma 4'!$G$172</definedName>
    <definedName name="VAS073_F_Kitosfinansine333GeriamojoVandens" localSheetId="3">'Forma 4'!$H$172</definedName>
    <definedName name="VAS073_F_Kitosfinansine333GeriamojoVandens">'Forma 4'!$H$172</definedName>
    <definedName name="VAS073_F_Kitosfinansine33IsViso" localSheetId="3">'Forma 4'!$E$172</definedName>
    <definedName name="VAS073_F_Kitosfinansine33IsViso">'Forma 4'!$E$172</definedName>
    <definedName name="VAS073_F_Kitosfinansine341NuotekuSurinkimas" localSheetId="3">'Forma 4'!$J$172</definedName>
    <definedName name="VAS073_F_Kitosfinansine341NuotekuSurinkimas">'Forma 4'!$J$172</definedName>
    <definedName name="VAS073_F_Kitosfinansine342NuotekuValymas" localSheetId="3">'Forma 4'!$K$172</definedName>
    <definedName name="VAS073_F_Kitosfinansine342NuotekuValymas">'Forma 4'!$K$172</definedName>
    <definedName name="VAS073_F_Kitosfinansine343NuotekuDumblo" localSheetId="3">'Forma 4'!$L$172</definedName>
    <definedName name="VAS073_F_Kitosfinansine343NuotekuDumblo">'Forma 4'!$L$172</definedName>
    <definedName name="VAS073_F_Kitosfinansine34IsViso" localSheetId="3">'Forma 4'!$I$172</definedName>
    <definedName name="VAS073_F_Kitosfinansine34IsViso">'Forma 4'!$I$172</definedName>
    <definedName name="VAS073_F_Kitosfinansine35PavirsiniuNuoteku" localSheetId="3">'Forma 4'!$M$172</definedName>
    <definedName name="VAS073_F_Kitosfinansine35PavirsiniuNuoteku">'Forma 4'!$M$172</definedName>
    <definedName name="VAS073_F_Kitosfinansine36KitosReguliuojamosios" localSheetId="3">'Forma 4'!$N$172</definedName>
    <definedName name="VAS073_F_Kitosfinansine36KitosReguliuojamosios">'Forma 4'!$N$172</definedName>
    <definedName name="VAS073_F_Kitosfinansine37KitosVeiklos" localSheetId="3">'Forma 4'!$Q$172</definedName>
    <definedName name="VAS073_F_Kitosfinansine37KitosVeiklos">'Forma 4'!$Q$172</definedName>
    <definedName name="VAS073_F_Kitosfinansine3Apskaitosveikla1" localSheetId="3">'Forma 4'!$O$172</definedName>
    <definedName name="VAS073_F_Kitosfinansine3Apskaitosveikla1">'Forma 4'!$O$172</definedName>
    <definedName name="VAS073_F_Kitosfinansine3Kitareguliuoja1" localSheetId="3">'Forma 4'!$P$172</definedName>
    <definedName name="VAS073_F_Kitosfinansine3Kitareguliuoja1">'Forma 4'!$P$172</definedName>
    <definedName name="VAS073_F_Kitosfinansine41IS" localSheetId="3">'Forma 4'!$D$217</definedName>
    <definedName name="VAS073_F_Kitosfinansine41IS">'Forma 4'!$D$217</definedName>
    <definedName name="VAS073_F_Kitosfinansine431GeriamojoVandens" localSheetId="3">'Forma 4'!$F$217</definedName>
    <definedName name="VAS073_F_Kitosfinansine431GeriamojoVandens">'Forma 4'!$F$217</definedName>
    <definedName name="VAS073_F_Kitosfinansine432GeriamojoVandens" localSheetId="3">'Forma 4'!$G$217</definedName>
    <definedName name="VAS073_F_Kitosfinansine432GeriamojoVandens">'Forma 4'!$G$217</definedName>
    <definedName name="VAS073_F_Kitosfinansine433GeriamojoVandens" localSheetId="3">'Forma 4'!$H$217</definedName>
    <definedName name="VAS073_F_Kitosfinansine433GeriamojoVandens">'Forma 4'!$H$217</definedName>
    <definedName name="VAS073_F_Kitosfinansine43IsViso" localSheetId="3">'Forma 4'!$E$217</definedName>
    <definedName name="VAS073_F_Kitosfinansine43IsViso">'Forma 4'!$E$217</definedName>
    <definedName name="VAS073_F_Kitosfinansine441NuotekuSurinkimas" localSheetId="3">'Forma 4'!$J$217</definedName>
    <definedName name="VAS073_F_Kitosfinansine441NuotekuSurinkimas">'Forma 4'!$J$217</definedName>
    <definedName name="VAS073_F_Kitosfinansine442NuotekuValymas" localSheetId="3">'Forma 4'!$K$217</definedName>
    <definedName name="VAS073_F_Kitosfinansine442NuotekuValymas">'Forma 4'!$K$217</definedName>
    <definedName name="VAS073_F_Kitosfinansine443NuotekuDumblo" localSheetId="3">'Forma 4'!$L$217</definedName>
    <definedName name="VAS073_F_Kitosfinansine443NuotekuDumblo">'Forma 4'!$L$217</definedName>
    <definedName name="VAS073_F_Kitosfinansine44IsViso" localSheetId="3">'Forma 4'!$I$217</definedName>
    <definedName name="VAS073_F_Kitosfinansine44IsViso">'Forma 4'!$I$217</definedName>
    <definedName name="VAS073_F_Kitosfinansine45PavirsiniuNuoteku" localSheetId="3">'Forma 4'!$M$217</definedName>
    <definedName name="VAS073_F_Kitosfinansine45PavirsiniuNuoteku">'Forma 4'!$M$217</definedName>
    <definedName name="VAS073_F_Kitosfinansine46KitosReguliuojamosios" localSheetId="3">'Forma 4'!$N$217</definedName>
    <definedName name="VAS073_F_Kitosfinansine46KitosReguliuojamosios">'Forma 4'!$N$217</definedName>
    <definedName name="VAS073_F_Kitosfinansine47KitosVeiklos" localSheetId="3">'Forma 4'!$Q$217</definedName>
    <definedName name="VAS073_F_Kitosfinansine47KitosVeiklos">'Forma 4'!$Q$217</definedName>
    <definedName name="VAS073_F_Kitosfinansine4Apskaitosveikla1" localSheetId="3">'Forma 4'!$O$217</definedName>
    <definedName name="VAS073_F_Kitosfinansine4Apskaitosveikla1">'Forma 4'!$O$217</definedName>
    <definedName name="VAS073_F_Kitosfinansine4Kitareguliuoja1" localSheetId="3">'Forma 4'!$P$217</definedName>
    <definedName name="VAS073_F_Kitosfinansine4Kitareguliuoja1">'Forma 4'!$P$217</definedName>
    <definedName name="VAS073_F_Kitoskintamosi11IS" localSheetId="3">'Forma 4'!$D$91</definedName>
    <definedName name="VAS073_F_Kitoskintamosi11IS">'Forma 4'!$D$91</definedName>
    <definedName name="VAS073_F_Kitoskintamosi131GeriamojoVandens" localSheetId="3">'Forma 4'!$F$91</definedName>
    <definedName name="VAS073_F_Kitoskintamosi131GeriamojoVandens">'Forma 4'!$F$91</definedName>
    <definedName name="VAS073_F_Kitoskintamosi132GeriamojoVandens" localSheetId="3">'Forma 4'!$G$91</definedName>
    <definedName name="VAS073_F_Kitoskintamosi132GeriamojoVandens">'Forma 4'!$G$91</definedName>
    <definedName name="VAS073_F_Kitoskintamosi133GeriamojoVandens" localSheetId="3">'Forma 4'!$H$91</definedName>
    <definedName name="VAS073_F_Kitoskintamosi133GeriamojoVandens">'Forma 4'!$H$91</definedName>
    <definedName name="VAS073_F_Kitoskintamosi13IsViso" localSheetId="3">'Forma 4'!$E$91</definedName>
    <definedName name="VAS073_F_Kitoskintamosi13IsViso">'Forma 4'!$E$91</definedName>
    <definedName name="VAS073_F_Kitoskintamosi141NuotekuSurinkimas" localSheetId="3">'Forma 4'!$J$91</definedName>
    <definedName name="VAS073_F_Kitoskintamosi141NuotekuSurinkimas">'Forma 4'!$J$91</definedName>
    <definedName name="VAS073_F_Kitoskintamosi142NuotekuValymas" localSheetId="3">'Forma 4'!$K$91</definedName>
    <definedName name="VAS073_F_Kitoskintamosi142NuotekuValymas">'Forma 4'!$K$91</definedName>
    <definedName name="VAS073_F_Kitoskintamosi143NuotekuDumblo" localSheetId="3">'Forma 4'!$L$91</definedName>
    <definedName name="VAS073_F_Kitoskintamosi143NuotekuDumblo">'Forma 4'!$L$91</definedName>
    <definedName name="VAS073_F_Kitoskintamosi14IsViso" localSheetId="3">'Forma 4'!$I$91</definedName>
    <definedName name="VAS073_F_Kitoskintamosi14IsViso">'Forma 4'!$I$91</definedName>
    <definedName name="VAS073_F_Kitoskintamosi15PavirsiniuNuoteku" localSheetId="3">'Forma 4'!$M$91</definedName>
    <definedName name="VAS073_F_Kitoskintamosi15PavirsiniuNuoteku">'Forma 4'!$M$91</definedName>
    <definedName name="VAS073_F_Kitoskintamosi16KitosReguliuojamosios" localSheetId="3">'Forma 4'!$N$91</definedName>
    <definedName name="VAS073_F_Kitoskintamosi16KitosReguliuojamosios">'Forma 4'!$N$91</definedName>
    <definedName name="VAS073_F_Kitoskintamosi17KitosVeiklos" localSheetId="3">'Forma 4'!$Q$91</definedName>
    <definedName name="VAS073_F_Kitoskintamosi17KitosVeiklos">'Forma 4'!$Q$91</definedName>
    <definedName name="VAS073_F_Kitoskintamosi1Apskaitosveikla1" localSheetId="3">'Forma 4'!$O$91</definedName>
    <definedName name="VAS073_F_Kitoskintamosi1Apskaitosveikla1">'Forma 4'!$O$91</definedName>
    <definedName name="VAS073_F_Kitoskintamosi1Kitareguliuoja1" localSheetId="3">'Forma 4'!$P$91</definedName>
    <definedName name="VAS073_F_Kitoskintamosi1Kitareguliuoja1">'Forma 4'!$P$91</definedName>
    <definedName name="VAS073_F_Kitoskintamosi21IS" localSheetId="3">'Forma 4'!$D$143</definedName>
    <definedName name="VAS073_F_Kitoskintamosi21IS">'Forma 4'!$D$143</definedName>
    <definedName name="VAS073_F_Kitoskintamosi231GeriamojoVandens" localSheetId="3">'Forma 4'!$F$143</definedName>
    <definedName name="VAS073_F_Kitoskintamosi231GeriamojoVandens">'Forma 4'!$F$143</definedName>
    <definedName name="VAS073_F_Kitoskintamosi232GeriamojoVandens" localSheetId="3">'Forma 4'!$G$143</definedName>
    <definedName name="VAS073_F_Kitoskintamosi232GeriamojoVandens">'Forma 4'!$G$143</definedName>
    <definedName name="VAS073_F_Kitoskintamosi233GeriamojoVandens" localSheetId="3">'Forma 4'!$H$143</definedName>
    <definedName name="VAS073_F_Kitoskintamosi233GeriamojoVandens">'Forma 4'!$H$143</definedName>
    <definedName name="VAS073_F_Kitoskintamosi23IsViso" localSheetId="3">'Forma 4'!$E$143</definedName>
    <definedName name="VAS073_F_Kitoskintamosi23IsViso">'Forma 4'!$E$143</definedName>
    <definedName name="VAS073_F_Kitoskintamosi241NuotekuSurinkimas" localSheetId="3">'Forma 4'!$J$143</definedName>
    <definedName name="VAS073_F_Kitoskintamosi241NuotekuSurinkimas">'Forma 4'!$J$143</definedName>
    <definedName name="VAS073_F_Kitoskintamosi242NuotekuValymas" localSheetId="3">'Forma 4'!$K$143</definedName>
    <definedName name="VAS073_F_Kitoskintamosi242NuotekuValymas">'Forma 4'!$K$143</definedName>
    <definedName name="VAS073_F_Kitoskintamosi243NuotekuDumblo" localSheetId="3">'Forma 4'!$L$143</definedName>
    <definedName name="VAS073_F_Kitoskintamosi243NuotekuDumblo">'Forma 4'!$L$143</definedName>
    <definedName name="VAS073_F_Kitoskintamosi24IsViso" localSheetId="3">'Forma 4'!$I$143</definedName>
    <definedName name="VAS073_F_Kitoskintamosi24IsViso">'Forma 4'!$I$143</definedName>
    <definedName name="VAS073_F_Kitoskintamosi25PavirsiniuNuoteku" localSheetId="3">'Forma 4'!$M$143</definedName>
    <definedName name="VAS073_F_Kitoskintamosi25PavirsiniuNuoteku">'Forma 4'!$M$143</definedName>
    <definedName name="VAS073_F_Kitoskintamosi26KitosReguliuojamosios" localSheetId="3">'Forma 4'!$N$143</definedName>
    <definedName name="VAS073_F_Kitoskintamosi26KitosReguliuojamosios">'Forma 4'!$N$143</definedName>
    <definedName name="VAS073_F_Kitoskintamosi27KitosVeiklos" localSheetId="3">'Forma 4'!$Q$143</definedName>
    <definedName name="VAS073_F_Kitoskintamosi27KitosVeiklos">'Forma 4'!$Q$143</definedName>
    <definedName name="VAS073_F_Kitoskintamosi2Apskaitosveikla1" localSheetId="3">'Forma 4'!$O$143</definedName>
    <definedName name="VAS073_F_Kitoskintamosi2Apskaitosveikla1">'Forma 4'!$O$143</definedName>
    <definedName name="VAS073_F_Kitoskintamosi2Kitareguliuoja1" localSheetId="3">'Forma 4'!$P$143</definedName>
    <definedName name="VAS073_F_Kitoskintamosi2Kitareguliuoja1">'Forma 4'!$P$143</definedName>
    <definedName name="VAS073_F_Kitospastovios11IS" localSheetId="3">'Forma 4'!$D$89</definedName>
    <definedName name="VAS073_F_Kitospastovios11IS">'Forma 4'!$D$89</definedName>
    <definedName name="VAS073_F_Kitospastovios131GeriamojoVandens" localSheetId="3">'Forma 4'!$F$89</definedName>
    <definedName name="VAS073_F_Kitospastovios131GeriamojoVandens">'Forma 4'!$F$89</definedName>
    <definedName name="VAS073_F_Kitospastovios132GeriamojoVandens" localSheetId="3">'Forma 4'!$G$89</definedName>
    <definedName name="VAS073_F_Kitospastovios132GeriamojoVandens">'Forma 4'!$G$89</definedName>
    <definedName name="VAS073_F_Kitospastovios133GeriamojoVandens" localSheetId="3">'Forma 4'!$H$89</definedName>
    <definedName name="VAS073_F_Kitospastovios133GeriamojoVandens">'Forma 4'!$H$89</definedName>
    <definedName name="VAS073_F_Kitospastovios13IsViso" localSheetId="3">'Forma 4'!$E$89</definedName>
    <definedName name="VAS073_F_Kitospastovios13IsViso">'Forma 4'!$E$89</definedName>
    <definedName name="VAS073_F_Kitospastovios141NuotekuSurinkimas" localSheetId="3">'Forma 4'!$J$89</definedName>
    <definedName name="VAS073_F_Kitospastovios141NuotekuSurinkimas">'Forma 4'!$J$89</definedName>
    <definedName name="VAS073_F_Kitospastovios142NuotekuValymas" localSheetId="3">'Forma 4'!$K$89</definedName>
    <definedName name="VAS073_F_Kitospastovios142NuotekuValymas">'Forma 4'!$K$89</definedName>
    <definedName name="VAS073_F_Kitospastovios143NuotekuDumblo" localSheetId="3">'Forma 4'!$L$89</definedName>
    <definedName name="VAS073_F_Kitospastovios143NuotekuDumblo">'Forma 4'!$L$89</definedName>
    <definedName name="VAS073_F_Kitospastovios14IsViso" localSheetId="3">'Forma 4'!$I$89</definedName>
    <definedName name="VAS073_F_Kitospastovios14IsViso">'Forma 4'!$I$89</definedName>
    <definedName name="VAS073_F_Kitospastovios15PavirsiniuNuoteku" localSheetId="3">'Forma 4'!$M$89</definedName>
    <definedName name="VAS073_F_Kitospastovios15PavirsiniuNuoteku">'Forma 4'!$M$89</definedName>
    <definedName name="VAS073_F_Kitospastovios16KitosReguliuojamosios" localSheetId="3">'Forma 4'!$N$89</definedName>
    <definedName name="VAS073_F_Kitospastovios16KitosReguliuojamosios">'Forma 4'!$N$89</definedName>
    <definedName name="VAS073_F_Kitospastovios17KitosVeiklos" localSheetId="3">'Forma 4'!$Q$89</definedName>
    <definedName name="VAS073_F_Kitospastovios17KitosVeiklos">'Forma 4'!$Q$89</definedName>
    <definedName name="VAS073_F_Kitospastovios1Apskaitosveikla1" localSheetId="3">'Forma 4'!$O$89</definedName>
    <definedName name="VAS073_F_Kitospastovios1Apskaitosveikla1">'Forma 4'!$O$89</definedName>
    <definedName name="VAS073_F_Kitospastovios1Kitareguliuoja1" localSheetId="3">'Forma 4'!$P$89</definedName>
    <definedName name="VAS073_F_Kitospastovios1Kitareguliuoja1">'Forma 4'!$P$89</definedName>
    <definedName name="VAS073_F_Kitospastovios21IS" localSheetId="3">'Forma 4'!$D$142</definedName>
    <definedName name="VAS073_F_Kitospastovios21IS">'Forma 4'!$D$142</definedName>
    <definedName name="VAS073_F_Kitospastovios231GeriamojoVandens" localSheetId="3">'Forma 4'!$F$142</definedName>
    <definedName name="VAS073_F_Kitospastovios231GeriamojoVandens">'Forma 4'!$F$142</definedName>
    <definedName name="VAS073_F_Kitospastovios232GeriamojoVandens" localSheetId="3">'Forma 4'!$G$142</definedName>
    <definedName name="VAS073_F_Kitospastovios232GeriamojoVandens">'Forma 4'!$G$142</definedName>
    <definedName name="VAS073_F_Kitospastovios233GeriamojoVandens" localSheetId="3">'Forma 4'!$H$142</definedName>
    <definedName name="VAS073_F_Kitospastovios233GeriamojoVandens">'Forma 4'!$H$142</definedName>
    <definedName name="VAS073_F_Kitospastovios23IsViso" localSheetId="3">'Forma 4'!$E$142</definedName>
    <definedName name="VAS073_F_Kitospastovios23IsViso">'Forma 4'!$E$142</definedName>
    <definedName name="VAS073_F_Kitospastovios241NuotekuSurinkimas" localSheetId="3">'Forma 4'!$J$142</definedName>
    <definedName name="VAS073_F_Kitospastovios241NuotekuSurinkimas">'Forma 4'!$J$142</definedName>
    <definedName name="VAS073_F_Kitospastovios242NuotekuValymas" localSheetId="3">'Forma 4'!$K$142</definedName>
    <definedName name="VAS073_F_Kitospastovios242NuotekuValymas">'Forma 4'!$K$142</definedName>
    <definedName name="VAS073_F_Kitospastovios243NuotekuDumblo" localSheetId="3">'Forma 4'!$L$142</definedName>
    <definedName name="VAS073_F_Kitospastovios243NuotekuDumblo">'Forma 4'!$L$142</definedName>
    <definedName name="VAS073_F_Kitospastovios24IsViso" localSheetId="3">'Forma 4'!$I$142</definedName>
    <definedName name="VAS073_F_Kitospastovios24IsViso">'Forma 4'!$I$142</definedName>
    <definedName name="VAS073_F_Kitospastovios25PavirsiniuNuoteku" localSheetId="3">'Forma 4'!$M$142</definedName>
    <definedName name="VAS073_F_Kitospastovios25PavirsiniuNuoteku">'Forma 4'!$M$142</definedName>
    <definedName name="VAS073_F_Kitospastovios26KitosReguliuojamosios" localSheetId="3">'Forma 4'!$N$142</definedName>
    <definedName name="VAS073_F_Kitospastovios26KitosReguliuojamosios">'Forma 4'!$N$142</definedName>
    <definedName name="VAS073_F_Kitospastovios27KitosVeiklos" localSheetId="3">'Forma 4'!$Q$142</definedName>
    <definedName name="VAS073_F_Kitospastovios27KitosVeiklos">'Forma 4'!$Q$142</definedName>
    <definedName name="VAS073_F_Kitospastovios2Apskaitosveikla1" localSheetId="3">'Forma 4'!$O$142</definedName>
    <definedName name="VAS073_F_Kitospastovios2Apskaitosveikla1">'Forma 4'!$O$142</definedName>
    <definedName name="VAS073_F_Kitospastovios2Kitareguliuoja1" localSheetId="3">'Forma 4'!$P$142</definedName>
    <definedName name="VAS073_F_Kitospastovios2Kitareguliuoja1">'Forma 4'!$P$142</definedName>
    <definedName name="VAS073_F_Kitospersonalo11IS" localSheetId="3">'Forma 4'!$D$57</definedName>
    <definedName name="VAS073_F_Kitospersonalo11IS">'Forma 4'!$D$57</definedName>
    <definedName name="VAS073_F_Kitospersonalo131GeriamojoVandens" localSheetId="3">'Forma 4'!$F$57</definedName>
    <definedName name="VAS073_F_Kitospersonalo131GeriamojoVandens">'Forma 4'!$F$57</definedName>
    <definedName name="VAS073_F_Kitospersonalo132GeriamojoVandens" localSheetId="3">'Forma 4'!$G$57</definedName>
    <definedName name="VAS073_F_Kitospersonalo132GeriamojoVandens">'Forma 4'!$G$57</definedName>
    <definedName name="VAS073_F_Kitospersonalo133GeriamojoVandens" localSheetId="3">'Forma 4'!$H$57</definedName>
    <definedName name="VAS073_F_Kitospersonalo133GeriamojoVandens">'Forma 4'!$H$57</definedName>
    <definedName name="VAS073_F_Kitospersonalo13IsViso" localSheetId="3">'Forma 4'!$E$57</definedName>
    <definedName name="VAS073_F_Kitospersonalo13IsViso">'Forma 4'!$E$57</definedName>
    <definedName name="VAS073_F_Kitospersonalo141NuotekuSurinkimas" localSheetId="3">'Forma 4'!$J$57</definedName>
    <definedName name="VAS073_F_Kitospersonalo141NuotekuSurinkimas">'Forma 4'!$J$57</definedName>
    <definedName name="VAS073_F_Kitospersonalo142NuotekuValymas" localSheetId="3">'Forma 4'!$K$57</definedName>
    <definedName name="VAS073_F_Kitospersonalo142NuotekuValymas">'Forma 4'!$K$57</definedName>
    <definedName name="VAS073_F_Kitospersonalo143NuotekuDumblo" localSheetId="3">'Forma 4'!$L$57</definedName>
    <definedName name="VAS073_F_Kitospersonalo143NuotekuDumblo">'Forma 4'!$L$57</definedName>
    <definedName name="VAS073_F_Kitospersonalo14IsViso" localSheetId="3">'Forma 4'!$I$57</definedName>
    <definedName name="VAS073_F_Kitospersonalo14IsViso">'Forma 4'!$I$57</definedName>
    <definedName name="VAS073_F_Kitospersonalo15PavirsiniuNuoteku" localSheetId="3">'Forma 4'!$M$57</definedName>
    <definedName name="VAS073_F_Kitospersonalo15PavirsiniuNuoteku">'Forma 4'!$M$57</definedName>
    <definedName name="VAS073_F_Kitospersonalo16KitosReguliuojamosios" localSheetId="3">'Forma 4'!$N$57</definedName>
    <definedName name="VAS073_F_Kitospersonalo16KitosReguliuojamosios">'Forma 4'!$N$57</definedName>
    <definedName name="VAS073_F_Kitospersonalo17KitosVeiklos" localSheetId="3">'Forma 4'!$Q$57</definedName>
    <definedName name="VAS073_F_Kitospersonalo17KitosVeiklos">'Forma 4'!$Q$57</definedName>
    <definedName name="VAS073_F_Kitospersonalo1Apskaitosveikla1" localSheetId="3">'Forma 4'!$O$57</definedName>
    <definedName name="VAS073_F_Kitospersonalo1Apskaitosveikla1">'Forma 4'!$O$57</definedName>
    <definedName name="VAS073_F_Kitospersonalo1Kitareguliuoja1" localSheetId="3">'Forma 4'!$P$57</definedName>
    <definedName name="VAS073_F_Kitospersonalo1Kitareguliuoja1">'Forma 4'!$P$57</definedName>
    <definedName name="VAS073_F_Kitospersonalo21IS" localSheetId="3">'Forma 4'!$D$113</definedName>
    <definedName name="VAS073_F_Kitospersonalo21IS">'Forma 4'!$D$113</definedName>
    <definedName name="VAS073_F_Kitospersonalo231GeriamojoVandens" localSheetId="3">'Forma 4'!$F$113</definedName>
    <definedName name="VAS073_F_Kitospersonalo231GeriamojoVandens">'Forma 4'!$F$113</definedName>
    <definedName name="VAS073_F_Kitospersonalo232GeriamojoVandens" localSheetId="3">'Forma 4'!$G$113</definedName>
    <definedName name="VAS073_F_Kitospersonalo232GeriamojoVandens">'Forma 4'!$G$113</definedName>
    <definedName name="VAS073_F_Kitospersonalo233GeriamojoVandens" localSheetId="3">'Forma 4'!$H$113</definedName>
    <definedName name="VAS073_F_Kitospersonalo233GeriamojoVandens">'Forma 4'!$H$113</definedName>
    <definedName name="VAS073_F_Kitospersonalo23IsViso" localSheetId="3">'Forma 4'!$E$113</definedName>
    <definedName name="VAS073_F_Kitospersonalo23IsViso">'Forma 4'!$E$113</definedName>
    <definedName name="VAS073_F_Kitospersonalo241NuotekuSurinkimas" localSheetId="3">'Forma 4'!$J$113</definedName>
    <definedName name="VAS073_F_Kitospersonalo241NuotekuSurinkimas">'Forma 4'!$J$113</definedName>
    <definedName name="VAS073_F_Kitospersonalo242NuotekuValymas" localSheetId="3">'Forma 4'!$K$113</definedName>
    <definedName name="VAS073_F_Kitospersonalo242NuotekuValymas">'Forma 4'!$K$113</definedName>
    <definedName name="VAS073_F_Kitospersonalo243NuotekuDumblo" localSheetId="3">'Forma 4'!$L$113</definedName>
    <definedName name="VAS073_F_Kitospersonalo243NuotekuDumblo">'Forma 4'!$L$113</definedName>
    <definedName name="VAS073_F_Kitospersonalo24IsViso" localSheetId="3">'Forma 4'!$I$113</definedName>
    <definedName name="VAS073_F_Kitospersonalo24IsViso">'Forma 4'!$I$113</definedName>
    <definedName name="VAS073_F_Kitospersonalo25PavirsiniuNuoteku" localSheetId="3">'Forma 4'!$M$113</definedName>
    <definedName name="VAS073_F_Kitospersonalo25PavirsiniuNuoteku">'Forma 4'!$M$113</definedName>
    <definedName name="VAS073_F_Kitospersonalo26KitosReguliuojamosios" localSheetId="3">'Forma 4'!$N$113</definedName>
    <definedName name="VAS073_F_Kitospersonalo26KitosReguliuojamosios">'Forma 4'!$N$113</definedName>
    <definedName name="VAS073_F_Kitospersonalo27KitosVeiklos" localSheetId="3">'Forma 4'!$Q$113</definedName>
    <definedName name="VAS073_F_Kitospersonalo27KitosVeiklos">'Forma 4'!$Q$113</definedName>
    <definedName name="VAS073_F_Kitospersonalo2Apskaitosveikla1" localSheetId="3">'Forma 4'!$O$113</definedName>
    <definedName name="VAS073_F_Kitospersonalo2Apskaitosveikla1">'Forma 4'!$O$113</definedName>
    <definedName name="VAS073_F_Kitospersonalo2Kitareguliuoja1" localSheetId="3">'Forma 4'!$P$113</definedName>
    <definedName name="VAS073_F_Kitospersonalo2Kitareguliuoja1">'Forma 4'!$P$113</definedName>
    <definedName name="VAS073_F_Kitospersonalo31IS" localSheetId="3">'Forma 4'!$D$165</definedName>
    <definedName name="VAS073_F_Kitospersonalo31IS">'Forma 4'!$D$165</definedName>
    <definedName name="VAS073_F_Kitospersonalo331GeriamojoVandens" localSheetId="3">'Forma 4'!$F$165</definedName>
    <definedName name="VAS073_F_Kitospersonalo331GeriamojoVandens">'Forma 4'!$F$165</definedName>
    <definedName name="VAS073_F_Kitospersonalo332GeriamojoVandens" localSheetId="3">'Forma 4'!$G$165</definedName>
    <definedName name="VAS073_F_Kitospersonalo332GeriamojoVandens">'Forma 4'!$G$165</definedName>
    <definedName name="VAS073_F_Kitospersonalo333GeriamojoVandens" localSheetId="3">'Forma 4'!$H$165</definedName>
    <definedName name="VAS073_F_Kitospersonalo333GeriamojoVandens">'Forma 4'!$H$165</definedName>
    <definedName name="VAS073_F_Kitospersonalo33IsViso" localSheetId="3">'Forma 4'!$E$165</definedName>
    <definedName name="VAS073_F_Kitospersonalo33IsViso">'Forma 4'!$E$165</definedName>
    <definedName name="VAS073_F_Kitospersonalo341NuotekuSurinkimas" localSheetId="3">'Forma 4'!$J$165</definedName>
    <definedName name="VAS073_F_Kitospersonalo341NuotekuSurinkimas">'Forma 4'!$J$165</definedName>
    <definedName name="VAS073_F_Kitospersonalo342NuotekuValymas" localSheetId="3">'Forma 4'!$K$165</definedName>
    <definedName name="VAS073_F_Kitospersonalo342NuotekuValymas">'Forma 4'!$K$165</definedName>
    <definedName name="VAS073_F_Kitospersonalo343NuotekuDumblo" localSheetId="3">'Forma 4'!$L$165</definedName>
    <definedName name="VAS073_F_Kitospersonalo343NuotekuDumblo">'Forma 4'!$L$165</definedName>
    <definedName name="VAS073_F_Kitospersonalo34IsViso" localSheetId="3">'Forma 4'!$I$165</definedName>
    <definedName name="VAS073_F_Kitospersonalo34IsViso">'Forma 4'!$I$165</definedName>
    <definedName name="VAS073_F_Kitospersonalo35PavirsiniuNuoteku" localSheetId="3">'Forma 4'!$M$165</definedName>
    <definedName name="VAS073_F_Kitospersonalo35PavirsiniuNuoteku">'Forma 4'!$M$165</definedName>
    <definedName name="VAS073_F_Kitospersonalo36KitosReguliuojamosios" localSheetId="3">'Forma 4'!$N$165</definedName>
    <definedName name="VAS073_F_Kitospersonalo36KitosReguliuojamosios">'Forma 4'!$N$165</definedName>
    <definedName name="VAS073_F_Kitospersonalo37KitosVeiklos" localSheetId="3">'Forma 4'!$Q$165</definedName>
    <definedName name="VAS073_F_Kitospersonalo37KitosVeiklos">'Forma 4'!$Q$165</definedName>
    <definedName name="VAS073_F_Kitospersonalo3Apskaitosveikla1" localSheetId="3">'Forma 4'!$O$165</definedName>
    <definedName name="VAS073_F_Kitospersonalo3Apskaitosveikla1">'Forma 4'!$O$165</definedName>
    <definedName name="VAS073_F_Kitospersonalo3Kitareguliuoja1" localSheetId="3">'Forma 4'!$P$165</definedName>
    <definedName name="VAS073_F_Kitospersonalo3Kitareguliuoja1">'Forma 4'!$P$165</definedName>
    <definedName name="VAS073_F_Kitospersonalo41IS" localSheetId="3">'Forma 4'!$D$210</definedName>
    <definedName name="VAS073_F_Kitospersonalo41IS">'Forma 4'!$D$210</definedName>
    <definedName name="VAS073_F_Kitospersonalo431GeriamojoVandens" localSheetId="3">'Forma 4'!$F$210</definedName>
    <definedName name="VAS073_F_Kitospersonalo431GeriamojoVandens">'Forma 4'!$F$210</definedName>
    <definedName name="VAS073_F_Kitospersonalo432GeriamojoVandens" localSheetId="3">'Forma 4'!$G$210</definedName>
    <definedName name="VAS073_F_Kitospersonalo432GeriamojoVandens">'Forma 4'!$G$210</definedName>
    <definedName name="VAS073_F_Kitospersonalo433GeriamojoVandens" localSheetId="3">'Forma 4'!$H$210</definedName>
    <definedName name="VAS073_F_Kitospersonalo433GeriamojoVandens">'Forma 4'!$H$210</definedName>
    <definedName name="VAS073_F_Kitospersonalo43IsViso" localSheetId="3">'Forma 4'!$E$210</definedName>
    <definedName name="VAS073_F_Kitospersonalo43IsViso">'Forma 4'!$E$210</definedName>
    <definedName name="VAS073_F_Kitospersonalo441NuotekuSurinkimas" localSheetId="3">'Forma 4'!$J$210</definedName>
    <definedName name="VAS073_F_Kitospersonalo441NuotekuSurinkimas">'Forma 4'!$J$210</definedName>
    <definedName name="VAS073_F_Kitospersonalo442NuotekuValymas" localSheetId="3">'Forma 4'!$K$210</definedName>
    <definedName name="VAS073_F_Kitospersonalo442NuotekuValymas">'Forma 4'!$K$210</definedName>
    <definedName name="VAS073_F_Kitospersonalo443NuotekuDumblo" localSheetId="3">'Forma 4'!$L$210</definedName>
    <definedName name="VAS073_F_Kitospersonalo443NuotekuDumblo">'Forma 4'!$L$210</definedName>
    <definedName name="VAS073_F_Kitospersonalo44IsViso" localSheetId="3">'Forma 4'!$I$210</definedName>
    <definedName name="VAS073_F_Kitospersonalo44IsViso">'Forma 4'!$I$210</definedName>
    <definedName name="VAS073_F_Kitospersonalo45PavirsiniuNuoteku" localSheetId="3">'Forma 4'!$M$210</definedName>
    <definedName name="VAS073_F_Kitospersonalo45PavirsiniuNuoteku">'Forma 4'!$M$210</definedName>
    <definedName name="VAS073_F_Kitospersonalo46KitosReguliuojamosios" localSheetId="3">'Forma 4'!$N$210</definedName>
    <definedName name="VAS073_F_Kitospersonalo46KitosReguliuojamosios">'Forma 4'!$N$210</definedName>
    <definedName name="VAS073_F_Kitospersonalo47KitosVeiklos" localSheetId="3">'Forma 4'!$Q$210</definedName>
    <definedName name="VAS073_F_Kitospersonalo47KitosVeiklos">'Forma 4'!$Q$210</definedName>
    <definedName name="VAS073_F_Kitospersonalo4Apskaitosveikla1" localSheetId="3">'Forma 4'!$O$210</definedName>
    <definedName name="VAS073_F_Kitospersonalo4Apskaitosveikla1">'Forma 4'!$O$210</definedName>
    <definedName name="VAS073_F_Kitospersonalo4Kitareguliuoja1" localSheetId="3">'Forma 4'!$P$210</definedName>
    <definedName name="VAS073_F_Kitospersonalo4Kitareguliuoja1">'Forma 4'!$P$210</definedName>
    <definedName name="VAS073_F_Kitossanaudos11IS" localSheetId="3">'Forma 4'!$D$84</definedName>
    <definedName name="VAS073_F_Kitossanaudos11IS">'Forma 4'!$D$84</definedName>
    <definedName name="VAS073_F_Kitossanaudos131GeriamojoVandens" localSheetId="3">'Forma 4'!$F$84</definedName>
    <definedName name="VAS073_F_Kitossanaudos131GeriamojoVandens">'Forma 4'!$F$84</definedName>
    <definedName name="VAS073_F_Kitossanaudos132GeriamojoVandens" localSheetId="3">'Forma 4'!$G$84</definedName>
    <definedName name="VAS073_F_Kitossanaudos132GeriamojoVandens">'Forma 4'!$G$84</definedName>
    <definedName name="VAS073_F_Kitossanaudos133GeriamojoVandens" localSheetId="3">'Forma 4'!$H$84</definedName>
    <definedName name="VAS073_F_Kitossanaudos133GeriamojoVandens">'Forma 4'!$H$84</definedName>
    <definedName name="VAS073_F_Kitossanaudos13IsViso" localSheetId="3">'Forma 4'!$E$84</definedName>
    <definedName name="VAS073_F_Kitossanaudos13IsViso">'Forma 4'!$E$84</definedName>
    <definedName name="VAS073_F_Kitossanaudos141NuotekuSurinkimas" localSheetId="3">'Forma 4'!$J$84</definedName>
    <definedName name="VAS073_F_Kitossanaudos141NuotekuSurinkimas">'Forma 4'!$J$84</definedName>
    <definedName name="VAS073_F_Kitossanaudos142NuotekuValymas" localSheetId="3">'Forma 4'!$K$84</definedName>
    <definedName name="VAS073_F_Kitossanaudos142NuotekuValymas">'Forma 4'!$K$84</definedName>
    <definedName name="VAS073_F_Kitossanaudos143NuotekuDumblo" localSheetId="3">'Forma 4'!$L$84</definedName>
    <definedName name="VAS073_F_Kitossanaudos143NuotekuDumblo">'Forma 4'!$L$84</definedName>
    <definedName name="VAS073_F_Kitossanaudos14IsViso" localSheetId="3">'Forma 4'!$I$84</definedName>
    <definedName name="VAS073_F_Kitossanaudos14IsViso">'Forma 4'!$I$84</definedName>
    <definedName name="VAS073_F_Kitossanaudos15PavirsiniuNuoteku" localSheetId="3">'Forma 4'!$M$84</definedName>
    <definedName name="VAS073_F_Kitossanaudos15PavirsiniuNuoteku">'Forma 4'!$M$84</definedName>
    <definedName name="VAS073_F_Kitossanaudos16KitosReguliuojamosios" localSheetId="3">'Forma 4'!$N$84</definedName>
    <definedName name="VAS073_F_Kitossanaudos16KitosReguliuojamosios">'Forma 4'!$N$84</definedName>
    <definedName name="VAS073_F_Kitossanaudos17KitosVeiklos" localSheetId="3">'Forma 4'!$Q$84</definedName>
    <definedName name="VAS073_F_Kitossanaudos17KitosVeiklos">'Forma 4'!$Q$84</definedName>
    <definedName name="VAS073_F_Kitossanaudos1Apskaitosveikla1" localSheetId="3">'Forma 4'!$O$84</definedName>
    <definedName name="VAS073_F_Kitossanaudos1Apskaitosveikla1">'Forma 4'!$O$84</definedName>
    <definedName name="VAS073_F_Kitossanaudos1Kitareguliuoja1" localSheetId="3">'Forma 4'!$P$84</definedName>
    <definedName name="VAS073_F_Kitossanaudos1Kitareguliuoja1">'Forma 4'!$P$84</definedName>
    <definedName name="VAS073_F_Kitossanaudos21IS" localSheetId="3">'Forma 4'!$D$137</definedName>
    <definedName name="VAS073_F_Kitossanaudos21IS">'Forma 4'!$D$137</definedName>
    <definedName name="VAS073_F_Kitossanaudos231GeriamojoVandens" localSheetId="3">'Forma 4'!$F$137</definedName>
    <definedName name="VAS073_F_Kitossanaudos231GeriamojoVandens">'Forma 4'!$F$137</definedName>
    <definedName name="VAS073_F_Kitossanaudos232GeriamojoVandens" localSheetId="3">'Forma 4'!$G$137</definedName>
    <definedName name="VAS073_F_Kitossanaudos232GeriamojoVandens">'Forma 4'!$G$137</definedName>
    <definedName name="VAS073_F_Kitossanaudos233GeriamojoVandens" localSheetId="3">'Forma 4'!$H$137</definedName>
    <definedName name="VAS073_F_Kitossanaudos233GeriamojoVandens">'Forma 4'!$H$137</definedName>
    <definedName name="VAS073_F_Kitossanaudos23IsViso" localSheetId="3">'Forma 4'!$E$137</definedName>
    <definedName name="VAS073_F_Kitossanaudos23IsViso">'Forma 4'!$E$137</definedName>
    <definedName name="VAS073_F_Kitossanaudos241NuotekuSurinkimas" localSheetId="3">'Forma 4'!$J$137</definedName>
    <definedName name="VAS073_F_Kitossanaudos241NuotekuSurinkimas">'Forma 4'!$J$137</definedName>
    <definedName name="VAS073_F_Kitossanaudos242NuotekuValymas" localSheetId="3">'Forma 4'!$K$137</definedName>
    <definedName name="VAS073_F_Kitossanaudos242NuotekuValymas">'Forma 4'!$K$137</definedName>
    <definedName name="VAS073_F_Kitossanaudos243NuotekuDumblo" localSheetId="3">'Forma 4'!$L$137</definedName>
    <definedName name="VAS073_F_Kitossanaudos243NuotekuDumblo">'Forma 4'!$L$137</definedName>
    <definedName name="VAS073_F_Kitossanaudos24IsViso" localSheetId="3">'Forma 4'!$I$137</definedName>
    <definedName name="VAS073_F_Kitossanaudos24IsViso">'Forma 4'!$I$137</definedName>
    <definedName name="VAS073_F_Kitossanaudos25PavirsiniuNuoteku" localSheetId="3">'Forma 4'!$M$137</definedName>
    <definedName name="VAS073_F_Kitossanaudos25PavirsiniuNuoteku">'Forma 4'!$M$137</definedName>
    <definedName name="VAS073_F_Kitossanaudos26KitosReguliuojamosios" localSheetId="3">'Forma 4'!$N$137</definedName>
    <definedName name="VAS073_F_Kitossanaudos26KitosReguliuojamosios">'Forma 4'!$N$137</definedName>
    <definedName name="VAS073_F_Kitossanaudos27KitosVeiklos" localSheetId="3">'Forma 4'!$Q$137</definedName>
    <definedName name="VAS073_F_Kitossanaudos27KitosVeiklos">'Forma 4'!$Q$137</definedName>
    <definedName name="VAS073_F_Kitossanaudos2Apskaitosveikla1" localSheetId="3">'Forma 4'!$O$137</definedName>
    <definedName name="VAS073_F_Kitossanaudos2Apskaitosveikla1">'Forma 4'!$O$137</definedName>
    <definedName name="VAS073_F_Kitossanaudos2Kitareguliuoja1" localSheetId="3">'Forma 4'!$P$137</definedName>
    <definedName name="VAS073_F_Kitossanaudos2Kitareguliuoja1">'Forma 4'!$P$137</definedName>
    <definedName name="VAS073_F_Kitossanaudos31IS" localSheetId="3">'Forma 4'!$D$189</definedName>
    <definedName name="VAS073_F_Kitossanaudos31IS">'Forma 4'!$D$189</definedName>
    <definedName name="VAS073_F_Kitossanaudos331GeriamojoVandens" localSheetId="3">'Forma 4'!$F$189</definedName>
    <definedName name="VAS073_F_Kitossanaudos331GeriamojoVandens">'Forma 4'!$F$189</definedName>
    <definedName name="VAS073_F_Kitossanaudos332GeriamojoVandens" localSheetId="3">'Forma 4'!$G$189</definedName>
    <definedName name="VAS073_F_Kitossanaudos332GeriamojoVandens">'Forma 4'!$G$189</definedName>
    <definedName name="VAS073_F_Kitossanaudos333GeriamojoVandens" localSheetId="3">'Forma 4'!$H$189</definedName>
    <definedName name="VAS073_F_Kitossanaudos333GeriamojoVandens">'Forma 4'!$H$189</definedName>
    <definedName name="VAS073_F_Kitossanaudos33IsViso" localSheetId="3">'Forma 4'!$E$189</definedName>
    <definedName name="VAS073_F_Kitossanaudos33IsViso">'Forma 4'!$E$189</definedName>
    <definedName name="VAS073_F_Kitossanaudos341NuotekuSurinkimas" localSheetId="3">'Forma 4'!$J$189</definedName>
    <definedName name="VAS073_F_Kitossanaudos341NuotekuSurinkimas">'Forma 4'!$J$189</definedName>
    <definedName name="VAS073_F_Kitossanaudos342NuotekuValymas" localSheetId="3">'Forma 4'!$K$189</definedName>
    <definedName name="VAS073_F_Kitossanaudos342NuotekuValymas">'Forma 4'!$K$189</definedName>
    <definedName name="VAS073_F_Kitossanaudos343NuotekuDumblo" localSheetId="3">'Forma 4'!$L$189</definedName>
    <definedName name="VAS073_F_Kitossanaudos343NuotekuDumblo">'Forma 4'!$L$189</definedName>
    <definedName name="VAS073_F_Kitossanaudos34IsViso" localSheetId="3">'Forma 4'!$I$189</definedName>
    <definedName name="VAS073_F_Kitossanaudos34IsViso">'Forma 4'!$I$189</definedName>
    <definedName name="VAS073_F_Kitossanaudos35PavirsiniuNuoteku" localSheetId="3">'Forma 4'!$M$189</definedName>
    <definedName name="VAS073_F_Kitossanaudos35PavirsiniuNuoteku">'Forma 4'!$M$189</definedName>
    <definedName name="VAS073_F_Kitossanaudos36KitosReguliuojamosios" localSheetId="3">'Forma 4'!$N$189</definedName>
    <definedName name="VAS073_F_Kitossanaudos36KitosReguliuojamosios">'Forma 4'!$N$189</definedName>
    <definedName name="VAS073_F_Kitossanaudos37KitosVeiklos" localSheetId="3">'Forma 4'!$Q$189</definedName>
    <definedName name="VAS073_F_Kitossanaudos37KitosVeiklos">'Forma 4'!$Q$189</definedName>
    <definedName name="VAS073_F_Kitossanaudos3Apskaitosveikla1" localSheetId="3">'Forma 4'!$O$189</definedName>
    <definedName name="VAS073_F_Kitossanaudos3Apskaitosveikla1">'Forma 4'!$O$189</definedName>
    <definedName name="VAS073_F_Kitossanaudos3Kitareguliuoja1" localSheetId="3">'Forma 4'!$P$189</definedName>
    <definedName name="VAS073_F_Kitossanaudos3Kitareguliuoja1">'Forma 4'!$P$189</definedName>
    <definedName name="VAS073_F_Kitossanaudos41IS" localSheetId="3">'Forma 4'!$D$235</definedName>
    <definedName name="VAS073_F_Kitossanaudos41IS">'Forma 4'!$D$235</definedName>
    <definedName name="VAS073_F_Kitossanaudos431GeriamojoVandens" localSheetId="3">'Forma 4'!$F$235</definedName>
    <definedName name="VAS073_F_Kitossanaudos431GeriamojoVandens">'Forma 4'!$F$235</definedName>
    <definedName name="VAS073_F_Kitossanaudos432GeriamojoVandens" localSheetId="3">'Forma 4'!$G$235</definedName>
    <definedName name="VAS073_F_Kitossanaudos432GeriamojoVandens">'Forma 4'!$G$235</definedName>
    <definedName name="VAS073_F_Kitossanaudos433GeriamojoVandens" localSheetId="3">'Forma 4'!$H$235</definedName>
    <definedName name="VAS073_F_Kitossanaudos433GeriamojoVandens">'Forma 4'!$H$235</definedName>
    <definedName name="VAS073_F_Kitossanaudos43IsViso" localSheetId="3">'Forma 4'!$E$235</definedName>
    <definedName name="VAS073_F_Kitossanaudos43IsViso">'Forma 4'!$E$235</definedName>
    <definedName name="VAS073_F_Kitossanaudos441NuotekuSurinkimas" localSheetId="3">'Forma 4'!$J$235</definedName>
    <definedName name="VAS073_F_Kitossanaudos441NuotekuSurinkimas">'Forma 4'!$J$235</definedName>
    <definedName name="VAS073_F_Kitossanaudos442NuotekuValymas" localSheetId="3">'Forma 4'!$K$235</definedName>
    <definedName name="VAS073_F_Kitossanaudos442NuotekuValymas">'Forma 4'!$K$235</definedName>
    <definedName name="VAS073_F_Kitossanaudos443NuotekuDumblo" localSheetId="3">'Forma 4'!$L$235</definedName>
    <definedName name="VAS073_F_Kitossanaudos443NuotekuDumblo">'Forma 4'!$L$235</definedName>
    <definedName name="VAS073_F_Kitossanaudos44IsViso" localSheetId="3">'Forma 4'!$I$235</definedName>
    <definedName name="VAS073_F_Kitossanaudos44IsViso">'Forma 4'!$I$235</definedName>
    <definedName name="VAS073_F_Kitossanaudos45PavirsiniuNuoteku" localSheetId="3">'Forma 4'!$M$235</definedName>
    <definedName name="VAS073_F_Kitossanaudos45PavirsiniuNuoteku">'Forma 4'!$M$235</definedName>
    <definedName name="VAS073_F_Kitossanaudos46KitosReguliuojamosios" localSheetId="3">'Forma 4'!$N$235</definedName>
    <definedName name="VAS073_F_Kitossanaudos46KitosReguliuojamosios">'Forma 4'!$N$235</definedName>
    <definedName name="VAS073_F_Kitossanaudos47KitosVeiklos" localSheetId="3">'Forma 4'!$Q$235</definedName>
    <definedName name="VAS073_F_Kitossanaudos47KitosVeiklos">'Forma 4'!$Q$235</definedName>
    <definedName name="VAS073_F_Kitossanaudos4Apskaitosveikla1" localSheetId="3">'Forma 4'!$O$235</definedName>
    <definedName name="VAS073_F_Kitossanaudos4Apskaitosveikla1">'Forma 4'!$O$235</definedName>
    <definedName name="VAS073_F_Kitossanaudos4Kitareguliuoja1" localSheetId="3">'Forma 4'!$P$235</definedName>
    <definedName name="VAS073_F_Kitossanaudos4Kitareguliuoja1">'Forma 4'!$P$235</definedName>
    <definedName name="VAS073_F_Kitossanaudos51IS" localSheetId="3">'Forma 4'!$D$240</definedName>
    <definedName name="VAS073_F_Kitossanaudos51IS">'Forma 4'!$D$240</definedName>
    <definedName name="VAS073_F_Kitossanaudos531GeriamojoVandens" localSheetId="3">'Forma 4'!$F$240</definedName>
    <definedName name="VAS073_F_Kitossanaudos531GeriamojoVandens">'Forma 4'!$F$240</definedName>
    <definedName name="VAS073_F_Kitossanaudos532GeriamojoVandens" localSheetId="3">'Forma 4'!$G$240</definedName>
    <definedName name="VAS073_F_Kitossanaudos532GeriamojoVandens">'Forma 4'!$G$240</definedName>
    <definedName name="VAS073_F_Kitossanaudos533GeriamojoVandens" localSheetId="3">'Forma 4'!$H$240</definedName>
    <definedName name="VAS073_F_Kitossanaudos533GeriamojoVandens">'Forma 4'!$H$240</definedName>
    <definedName name="VAS073_F_Kitossanaudos53IsViso" localSheetId="3">'Forma 4'!$E$240</definedName>
    <definedName name="VAS073_F_Kitossanaudos53IsViso">'Forma 4'!$E$240</definedName>
    <definedName name="VAS073_F_Kitossanaudos541NuotekuSurinkimas" localSheetId="3">'Forma 4'!$J$240</definedName>
    <definedName name="VAS073_F_Kitossanaudos541NuotekuSurinkimas">'Forma 4'!$J$240</definedName>
    <definedName name="VAS073_F_Kitossanaudos542NuotekuValymas" localSheetId="3">'Forma 4'!$K$240</definedName>
    <definedName name="VAS073_F_Kitossanaudos542NuotekuValymas">'Forma 4'!$K$240</definedName>
    <definedName name="VAS073_F_Kitossanaudos543NuotekuDumblo" localSheetId="3">'Forma 4'!$L$240</definedName>
    <definedName name="VAS073_F_Kitossanaudos543NuotekuDumblo">'Forma 4'!$L$240</definedName>
    <definedName name="VAS073_F_Kitossanaudos54IsViso" localSheetId="3">'Forma 4'!$I$240</definedName>
    <definedName name="VAS073_F_Kitossanaudos54IsViso">'Forma 4'!$I$240</definedName>
    <definedName name="VAS073_F_Kitossanaudos55PavirsiniuNuoteku" localSheetId="3">'Forma 4'!$M$240</definedName>
    <definedName name="VAS073_F_Kitossanaudos55PavirsiniuNuoteku">'Forma 4'!$M$240</definedName>
    <definedName name="VAS073_F_Kitossanaudos56KitosReguliuojamosios" localSheetId="3">'Forma 4'!$N$240</definedName>
    <definedName name="VAS073_F_Kitossanaudos56KitosReguliuojamosios">'Forma 4'!$N$240</definedName>
    <definedName name="VAS073_F_Kitossanaudos57KitosVeiklos" localSheetId="3">'Forma 4'!$Q$240</definedName>
    <definedName name="VAS073_F_Kitossanaudos57KitosVeiklos">'Forma 4'!$Q$240</definedName>
    <definedName name="VAS073_F_Kitossanaudos5Apskaitosveikla1" localSheetId="3">'Forma 4'!$O$240</definedName>
    <definedName name="VAS073_F_Kitossanaudos5Apskaitosveikla1">'Forma 4'!$O$240</definedName>
    <definedName name="VAS073_F_Kitossanaudos5Kitareguliuoja1" localSheetId="3">'Forma 4'!$P$240</definedName>
    <definedName name="VAS073_F_Kitossanaudos5Kitareguliuoja1">'Forma 4'!$P$240</definedName>
    <definedName name="VAS073_F_Kitostechninio11IS" localSheetId="3">'Forma 4'!$D$50</definedName>
    <definedName name="VAS073_F_Kitostechninio11IS">'Forma 4'!$D$50</definedName>
    <definedName name="VAS073_F_Kitostechninio131GeriamojoVandens" localSheetId="3">'Forma 4'!$F$50</definedName>
    <definedName name="VAS073_F_Kitostechninio131GeriamojoVandens">'Forma 4'!$F$50</definedName>
    <definedName name="VAS073_F_Kitostechninio132GeriamojoVandens" localSheetId="3">'Forma 4'!$G$50</definedName>
    <definedName name="VAS073_F_Kitostechninio132GeriamojoVandens">'Forma 4'!$G$50</definedName>
    <definedName name="VAS073_F_Kitostechninio133GeriamojoVandens" localSheetId="3">'Forma 4'!$H$50</definedName>
    <definedName name="VAS073_F_Kitostechninio133GeriamojoVandens">'Forma 4'!$H$50</definedName>
    <definedName name="VAS073_F_Kitostechninio13IsViso" localSheetId="3">'Forma 4'!$E$50</definedName>
    <definedName name="VAS073_F_Kitostechninio13IsViso">'Forma 4'!$E$50</definedName>
    <definedName name="VAS073_F_Kitostechninio141NuotekuSurinkimas" localSheetId="3">'Forma 4'!$J$50</definedName>
    <definedName name="VAS073_F_Kitostechninio141NuotekuSurinkimas">'Forma 4'!$J$50</definedName>
    <definedName name="VAS073_F_Kitostechninio142NuotekuValymas" localSheetId="3">'Forma 4'!$K$50</definedName>
    <definedName name="VAS073_F_Kitostechninio142NuotekuValymas">'Forma 4'!$K$50</definedName>
    <definedName name="VAS073_F_Kitostechninio143NuotekuDumblo" localSheetId="3">'Forma 4'!$L$50</definedName>
    <definedName name="VAS073_F_Kitostechninio143NuotekuDumblo">'Forma 4'!$L$50</definedName>
    <definedName name="VAS073_F_Kitostechninio14IsViso" localSheetId="3">'Forma 4'!$I$50</definedName>
    <definedName name="VAS073_F_Kitostechninio14IsViso">'Forma 4'!$I$50</definedName>
    <definedName name="VAS073_F_Kitostechninio15PavirsiniuNuoteku" localSheetId="3">'Forma 4'!$M$50</definedName>
    <definedName name="VAS073_F_Kitostechninio15PavirsiniuNuoteku">'Forma 4'!$M$50</definedName>
    <definedName name="VAS073_F_Kitostechninio16KitosReguliuojamosios" localSheetId="3">'Forma 4'!$N$50</definedName>
    <definedName name="VAS073_F_Kitostechninio16KitosReguliuojamosios">'Forma 4'!$N$50</definedName>
    <definedName name="VAS073_F_Kitostechninio17KitosVeiklos" localSheetId="3">'Forma 4'!$Q$50</definedName>
    <definedName name="VAS073_F_Kitostechninio17KitosVeiklos">'Forma 4'!$Q$50</definedName>
    <definedName name="VAS073_F_Kitostechninio1Apskaitosveikla1" localSheetId="3">'Forma 4'!$O$50</definedName>
    <definedName name="VAS073_F_Kitostechninio1Apskaitosveikla1">'Forma 4'!$O$50</definedName>
    <definedName name="VAS073_F_Kitostechninio1Kitareguliuoja1" localSheetId="3">'Forma 4'!$P$50</definedName>
    <definedName name="VAS073_F_Kitostechninio1Kitareguliuoja1">'Forma 4'!$P$50</definedName>
    <definedName name="VAS073_F_Kitostechninio21IS" localSheetId="3">'Forma 4'!$D$106</definedName>
    <definedName name="VAS073_F_Kitostechninio21IS">'Forma 4'!$D$106</definedName>
    <definedName name="VAS073_F_Kitostechninio231GeriamojoVandens" localSheetId="3">'Forma 4'!$F$106</definedName>
    <definedName name="VAS073_F_Kitostechninio231GeriamojoVandens">'Forma 4'!$F$106</definedName>
    <definedName name="VAS073_F_Kitostechninio232GeriamojoVandens" localSheetId="3">'Forma 4'!$G$106</definedName>
    <definedName name="VAS073_F_Kitostechninio232GeriamojoVandens">'Forma 4'!$G$106</definedName>
    <definedName name="VAS073_F_Kitostechninio233GeriamojoVandens" localSheetId="3">'Forma 4'!$H$106</definedName>
    <definedName name="VAS073_F_Kitostechninio233GeriamojoVandens">'Forma 4'!$H$106</definedName>
    <definedName name="VAS073_F_Kitostechninio23IsViso" localSheetId="3">'Forma 4'!$E$106</definedName>
    <definedName name="VAS073_F_Kitostechninio23IsViso">'Forma 4'!$E$106</definedName>
    <definedName name="VAS073_F_Kitostechninio241NuotekuSurinkimas" localSheetId="3">'Forma 4'!$J$106</definedName>
    <definedName name="VAS073_F_Kitostechninio241NuotekuSurinkimas">'Forma 4'!$J$106</definedName>
    <definedName name="VAS073_F_Kitostechninio242NuotekuValymas" localSheetId="3">'Forma 4'!$K$106</definedName>
    <definedName name="VAS073_F_Kitostechninio242NuotekuValymas">'Forma 4'!$K$106</definedName>
    <definedName name="VAS073_F_Kitostechninio243NuotekuDumblo" localSheetId="3">'Forma 4'!$L$106</definedName>
    <definedName name="VAS073_F_Kitostechninio243NuotekuDumblo">'Forma 4'!$L$106</definedName>
    <definedName name="VAS073_F_Kitostechninio24IsViso" localSheetId="3">'Forma 4'!$I$106</definedName>
    <definedName name="VAS073_F_Kitostechninio24IsViso">'Forma 4'!$I$106</definedName>
    <definedName name="VAS073_F_Kitostechninio25PavirsiniuNuoteku" localSheetId="3">'Forma 4'!$M$106</definedName>
    <definedName name="VAS073_F_Kitostechninio25PavirsiniuNuoteku">'Forma 4'!$M$106</definedName>
    <definedName name="VAS073_F_Kitostechninio26KitosReguliuojamosios" localSheetId="3">'Forma 4'!$N$106</definedName>
    <definedName name="VAS073_F_Kitostechninio26KitosReguliuojamosios">'Forma 4'!$N$106</definedName>
    <definedName name="VAS073_F_Kitostechninio27KitosVeiklos" localSheetId="3">'Forma 4'!$Q$106</definedName>
    <definedName name="VAS073_F_Kitostechninio27KitosVeiklos">'Forma 4'!$Q$106</definedName>
    <definedName name="VAS073_F_Kitostechninio2Apskaitosveikla1" localSheetId="3">'Forma 4'!$O$106</definedName>
    <definedName name="VAS073_F_Kitostechninio2Apskaitosveikla1">'Forma 4'!$O$106</definedName>
    <definedName name="VAS073_F_Kitostechninio2Kitareguliuoja1" localSheetId="3">'Forma 4'!$P$106</definedName>
    <definedName name="VAS073_F_Kitostechninio2Kitareguliuoja1">'Forma 4'!$P$106</definedName>
    <definedName name="VAS073_F_Kitostechninio31IS" localSheetId="3">'Forma 4'!$D$158</definedName>
    <definedName name="VAS073_F_Kitostechninio31IS">'Forma 4'!$D$158</definedName>
    <definedName name="VAS073_F_Kitostechninio331GeriamojoVandens" localSheetId="3">'Forma 4'!$F$158</definedName>
    <definedName name="VAS073_F_Kitostechninio331GeriamojoVandens">'Forma 4'!$F$158</definedName>
    <definedName name="VAS073_F_Kitostechninio332GeriamojoVandens" localSheetId="3">'Forma 4'!$G$158</definedName>
    <definedName name="VAS073_F_Kitostechninio332GeriamojoVandens">'Forma 4'!$G$158</definedName>
    <definedName name="VAS073_F_Kitostechninio333GeriamojoVandens" localSheetId="3">'Forma 4'!$H$158</definedName>
    <definedName name="VAS073_F_Kitostechninio333GeriamojoVandens">'Forma 4'!$H$158</definedName>
    <definedName name="VAS073_F_Kitostechninio33IsViso" localSheetId="3">'Forma 4'!$E$158</definedName>
    <definedName name="VAS073_F_Kitostechninio33IsViso">'Forma 4'!$E$158</definedName>
    <definedName name="VAS073_F_Kitostechninio341NuotekuSurinkimas" localSheetId="3">'Forma 4'!$J$158</definedName>
    <definedName name="VAS073_F_Kitostechninio341NuotekuSurinkimas">'Forma 4'!$J$158</definedName>
    <definedName name="VAS073_F_Kitostechninio342NuotekuValymas" localSheetId="3">'Forma 4'!$K$158</definedName>
    <definedName name="VAS073_F_Kitostechninio342NuotekuValymas">'Forma 4'!$K$158</definedName>
    <definedName name="VAS073_F_Kitostechninio343NuotekuDumblo" localSheetId="3">'Forma 4'!$L$158</definedName>
    <definedName name="VAS073_F_Kitostechninio343NuotekuDumblo">'Forma 4'!$L$158</definedName>
    <definedName name="VAS073_F_Kitostechninio34IsViso" localSheetId="3">'Forma 4'!$I$158</definedName>
    <definedName name="VAS073_F_Kitostechninio34IsViso">'Forma 4'!$I$158</definedName>
    <definedName name="VAS073_F_Kitostechninio35PavirsiniuNuoteku" localSheetId="3">'Forma 4'!$M$158</definedName>
    <definedName name="VAS073_F_Kitostechninio35PavirsiniuNuoteku">'Forma 4'!$M$158</definedName>
    <definedName name="VAS073_F_Kitostechninio36KitosReguliuojamosios" localSheetId="3">'Forma 4'!$N$158</definedName>
    <definedName name="VAS073_F_Kitostechninio36KitosReguliuojamosios">'Forma 4'!$N$158</definedName>
    <definedName name="VAS073_F_Kitostechninio37KitosVeiklos" localSheetId="3">'Forma 4'!$Q$158</definedName>
    <definedName name="VAS073_F_Kitostechninio37KitosVeiklos">'Forma 4'!$Q$158</definedName>
    <definedName name="VAS073_F_Kitostechninio3Apskaitosveikla1" localSheetId="3">'Forma 4'!$O$158</definedName>
    <definedName name="VAS073_F_Kitostechninio3Apskaitosveikla1">'Forma 4'!$O$158</definedName>
    <definedName name="VAS073_F_Kitostechninio3Kitareguliuoja1" localSheetId="3">'Forma 4'!$P$158</definedName>
    <definedName name="VAS073_F_Kitostechninio3Kitareguliuoja1">'Forma 4'!$P$158</definedName>
    <definedName name="VAS073_F_Kitostechninio41IS" localSheetId="3">'Forma 4'!$D$203</definedName>
    <definedName name="VAS073_F_Kitostechninio41IS">'Forma 4'!$D$203</definedName>
    <definedName name="VAS073_F_Kitostechninio431GeriamojoVandens" localSheetId="3">'Forma 4'!$F$203</definedName>
    <definedName name="VAS073_F_Kitostechninio431GeriamojoVandens">'Forma 4'!$F$203</definedName>
    <definedName name="VAS073_F_Kitostechninio432GeriamojoVandens" localSheetId="3">'Forma 4'!$G$203</definedName>
    <definedName name="VAS073_F_Kitostechninio432GeriamojoVandens">'Forma 4'!$G$203</definedName>
    <definedName name="VAS073_F_Kitostechninio433GeriamojoVandens" localSheetId="3">'Forma 4'!$H$203</definedName>
    <definedName name="VAS073_F_Kitostechninio433GeriamojoVandens">'Forma 4'!$H$203</definedName>
    <definedName name="VAS073_F_Kitostechninio43IsViso" localSheetId="3">'Forma 4'!$E$203</definedName>
    <definedName name="VAS073_F_Kitostechninio43IsViso">'Forma 4'!$E$203</definedName>
    <definedName name="VAS073_F_Kitostechninio441NuotekuSurinkimas" localSheetId="3">'Forma 4'!$J$203</definedName>
    <definedName name="VAS073_F_Kitostechninio441NuotekuSurinkimas">'Forma 4'!$J$203</definedName>
    <definedName name="VAS073_F_Kitostechninio442NuotekuValymas" localSheetId="3">'Forma 4'!$K$203</definedName>
    <definedName name="VAS073_F_Kitostechninio442NuotekuValymas">'Forma 4'!$K$203</definedName>
    <definedName name="VAS073_F_Kitostechninio443NuotekuDumblo" localSheetId="3">'Forma 4'!$L$203</definedName>
    <definedName name="VAS073_F_Kitostechninio443NuotekuDumblo">'Forma 4'!$L$203</definedName>
    <definedName name="VAS073_F_Kitostechninio44IsViso" localSheetId="3">'Forma 4'!$I$203</definedName>
    <definedName name="VAS073_F_Kitostechninio44IsViso">'Forma 4'!$I$203</definedName>
    <definedName name="VAS073_F_Kitostechninio45PavirsiniuNuoteku" localSheetId="3">'Forma 4'!$M$203</definedName>
    <definedName name="VAS073_F_Kitostechninio45PavirsiniuNuoteku">'Forma 4'!$M$203</definedName>
    <definedName name="VAS073_F_Kitostechninio46KitosReguliuojamosios" localSheetId="3">'Forma 4'!$N$203</definedName>
    <definedName name="VAS073_F_Kitostechninio46KitosReguliuojamosios">'Forma 4'!$N$203</definedName>
    <definedName name="VAS073_F_Kitostechninio47KitosVeiklos" localSheetId="3">'Forma 4'!$Q$203</definedName>
    <definedName name="VAS073_F_Kitostechninio47KitosVeiklos">'Forma 4'!$Q$203</definedName>
    <definedName name="VAS073_F_Kitostechninio4Apskaitosveikla1" localSheetId="3">'Forma 4'!$O$203</definedName>
    <definedName name="VAS073_F_Kitostechninio4Apskaitosveikla1">'Forma 4'!$O$203</definedName>
    <definedName name="VAS073_F_Kitostechninio4Kitareguliuoja1" localSheetId="3">'Forma 4'!$P$203</definedName>
    <definedName name="VAS073_F_Kitostechninio4Kitareguliuoja1">'Forma 4'!$P$203</definedName>
    <definedName name="VAS073_F_Kitumokesciusa11IS" localSheetId="3">'Forma 4'!$D$64</definedName>
    <definedName name="VAS073_F_Kitumokesciusa11IS">'Forma 4'!$D$64</definedName>
    <definedName name="VAS073_F_Kitumokesciusa131GeriamojoVandens" localSheetId="3">'Forma 4'!$F$64</definedName>
    <definedName name="VAS073_F_Kitumokesciusa131GeriamojoVandens">'Forma 4'!$F$64</definedName>
    <definedName name="VAS073_F_Kitumokesciusa132GeriamojoVandens" localSheetId="3">'Forma 4'!$G$64</definedName>
    <definedName name="VAS073_F_Kitumokesciusa132GeriamojoVandens">'Forma 4'!$G$64</definedName>
    <definedName name="VAS073_F_Kitumokesciusa133GeriamojoVandens" localSheetId="3">'Forma 4'!$H$64</definedName>
    <definedName name="VAS073_F_Kitumokesciusa133GeriamojoVandens">'Forma 4'!$H$64</definedName>
    <definedName name="VAS073_F_Kitumokesciusa13IsViso" localSheetId="3">'Forma 4'!$E$64</definedName>
    <definedName name="VAS073_F_Kitumokesciusa13IsViso">'Forma 4'!$E$64</definedName>
    <definedName name="VAS073_F_Kitumokesciusa141NuotekuSurinkimas" localSheetId="3">'Forma 4'!$J$64</definedName>
    <definedName name="VAS073_F_Kitumokesciusa141NuotekuSurinkimas">'Forma 4'!$J$64</definedName>
    <definedName name="VAS073_F_Kitumokesciusa142NuotekuValymas" localSheetId="3">'Forma 4'!$K$64</definedName>
    <definedName name="VAS073_F_Kitumokesciusa142NuotekuValymas">'Forma 4'!$K$64</definedName>
    <definedName name="VAS073_F_Kitumokesciusa143NuotekuDumblo" localSheetId="3">'Forma 4'!$L$64</definedName>
    <definedName name="VAS073_F_Kitumokesciusa143NuotekuDumblo">'Forma 4'!$L$64</definedName>
    <definedName name="VAS073_F_Kitumokesciusa14IsViso" localSheetId="3">'Forma 4'!$I$64</definedName>
    <definedName name="VAS073_F_Kitumokesciusa14IsViso">'Forma 4'!$I$64</definedName>
    <definedName name="VAS073_F_Kitumokesciusa15PavirsiniuNuoteku" localSheetId="3">'Forma 4'!$M$64</definedName>
    <definedName name="VAS073_F_Kitumokesciusa15PavirsiniuNuoteku">'Forma 4'!$M$64</definedName>
    <definedName name="VAS073_F_Kitumokesciusa16KitosReguliuojamosios" localSheetId="3">'Forma 4'!$N$64</definedName>
    <definedName name="VAS073_F_Kitumokesciusa16KitosReguliuojamosios">'Forma 4'!$N$64</definedName>
    <definedName name="VAS073_F_Kitumokesciusa17KitosVeiklos" localSheetId="3">'Forma 4'!$Q$64</definedName>
    <definedName name="VAS073_F_Kitumokesciusa17KitosVeiklos">'Forma 4'!$Q$64</definedName>
    <definedName name="VAS073_F_Kitumokesciusa1Apskaitosveikla1" localSheetId="3">'Forma 4'!$O$64</definedName>
    <definedName name="VAS073_F_Kitumokesciusa1Apskaitosveikla1">'Forma 4'!$O$64</definedName>
    <definedName name="VAS073_F_Kitumokesciusa1Kitareguliuoja1" localSheetId="3">'Forma 4'!$P$64</definedName>
    <definedName name="VAS073_F_Kitumokesciusa1Kitareguliuoja1">'Forma 4'!$P$64</definedName>
    <definedName name="VAS073_F_Kitumokesciusa21IS" localSheetId="3">'Forma 4'!$D$117</definedName>
    <definedName name="VAS073_F_Kitumokesciusa21IS">'Forma 4'!$D$117</definedName>
    <definedName name="VAS073_F_Kitumokesciusa231GeriamojoVandens" localSheetId="3">'Forma 4'!$F$117</definedName>
    <definedName name="VAS073_F_Kitumokesciusa231GeriamojoVandens">'Forma 4'!$F$117</definedName>
    <definedName name="VAS073_F_Kitumokesciusa232GeriamojoVandens" localSheetId="3">'Forma 4'!$G$117</definedName>
    <definedName name="VAS073_F_Kitumokesciusa232GeriamojoVandens">'Forma 4'!$G$117</definedName>
    <definedName name="VAS073_F_Kitumokesciusa233GeriamojoVandens" localSheetId="3">'Forma 4'!$H$117</definedName>
    <definedName name="VAS073_F_Kitumokesciusa233GeriamojoVandens">'Forma 4'!$H$117</definedName>
    <definedName name="VAS073_F_Kitumokesciusa23IsViso" localSheetId="3">'Forma 4'!$E$117</definedName>
    <definedName name="VAS073_F_Kitumokesciusa23IsViso">'Forma 4'!$E$117</definedName>
    <definedName name="VAS073_F_Kitumokesciusa241NuotekuSurinkimas" localSheetId="3">'Forma 4'!$J$117</definedName>
    <definedName name="VAS073_F_Kitumokesciusa241NuotekuSurinkimas">'Forma 4'!$J$117</definedName>
    <definedName name="VAS073_F_Kitumokesciusa242NuotekuValymas" localSheetId="3">'Forma 4'!$K$117</definedName>
    <definedName name="VAS073_F_Kitumokesciusa242NuotekuValymas">'Forma 4'!$K$117</definedName>
    <definedName name="VAS073_F_Kitumokesciusa243NuotekuDumblo" localSheetId="3">'Forma 4'!$L$117</definedName>
    <definedName name="VAS073_F_Kitumokesciusa243NuotekuDumblo">'Forma 4'!$L$117</definedName>
    <definedName name="VAS073_F_Kitumokesciusa24IsViso" localSheetId="3">'Forma 4'!$I$117</definedName>
    <definedName name="VAS073_F_Kitumokesciusa24IsViso">'Forma 4'!$I$117</definedName>
    <definedName name="VAS073_F_Kitumokesciusa25PavirsiniuNuoteku" localSheetId="3">'Forma 4'!$M$117</definedName>
    <definedName name="VAS073_F_Kitumokesciusa25PavirsiniuNuoteku">'Forma 4'!$M$117</definedName>
    <definedName name="VAS073_F_Kitumokesciusa26KitosReguliuojamosios" localSheetId="3">'Forma 4'!$N$117</definedName>
    <definedName name="VAS073_F_Kitumokesciusa26KitosReguliuojamosios">'Forma 4'!$N$117</definedName>
    <definedName name="VAS073_F_Kitumokesciusa27KitosVeiklos" localSheetId="3">'Forma 4'!$Q$117</definedName>
    <definedName name="VAS073_F_Kitumokesciusa27KitosVeiklos">'Forma 4'!$Q$117</definedName>
    <definedName name="VAS073_F_Kitumokesciusa2Apskaitosveikla1" localSheetId="3">'Forma 4'!$O$117</definedName>
    <definedName name="VAS073_F_Kitumokesciusa2Apskaitosveikla1">'Forma 4'!$O$117</definedName>
    <definedName name="VAS073_F_Kitumokesciusa2Kitareguliuoja1" localSheetId="3">'Forma 4'!$P$117</definedName>
    <definedName name="VAS073_F_Kitumokesciusa2Kitareguliuoja1">'Forma 4'!$P$117</definedName>
    <definedName name="VAS073_F_Kitumokesciusa31IS" localSheetId="3">'Forma 4'!$D$169</definedName>
    <definedName name="VAS073_F_Kitumokesciusa31IS">'Forma 4'!$D$169</definedName>
    <definedName name="VAS073_F_Kitumokesciusa331GeriamojoVandens" localSheetId="3">'Forma 4'!$F$169</definedName>
    <definedName name="VAS073_F_Kitumokesciusa331GeriamojoVandens">'Forma 4'!$F$169</definedName>
    <definedName name="VAS073_F_Kitumokesciusa332GeriamojoVandens" localSheetId="3">'Forma 4'!$G$169</definedName>
    <definedName name="VAS073_F_Kitumokesciusa332GeriamojoVandens">'Forma 4'!$G$169</definedName>
    <definedName name="VAS073_F_Kitumokesciusa333GeriamojoVandens" localSheetId="3">'Forma 4'!$H$169</definedName>
    <definedName name="VAS073_F_Kitumokesciusa333GeriamojoVandens">'Forma 4'!$H$169</definedName>
    <definedName name="VAS073_F_Kitumokesciusa33IsViso" localSheetId="3">'Forma 4'!$E$169</definedName>
    <definedName name="VAS073_F_Kitumokesciusa33IsViso">'Forma 4'!$E$169</definedName>
    <definedName name="VAS073_F_Kitumokesciusa341NuotekuSurinkimas" localSheetId="3">'Forma 4'!$J$169</definedName>
    <definedName name="VAS073_F_Kitumokesciusa341NuotekuSurinkimas">'Forma 4'!$J$169</definedName>
    <definedName name="VAS073_F_Kitumokesciusa342NuotekuValymas" localSheetId="3">'Forma 4'!$K$169</definedName>
    <definedName name="VAS073_F_Kitumokesciusa342NuotekuValymas">'Forma 4'!$K$169</definedName>
    <definedName name="VAS073_F_Kitumokesciusa343NuotekuDumblo" localSheetId="3">'Forma 4'!$L$169</definedName>
    <definedName name="VAS073_F_Kitumokesciusa343NuotekuDumblo">'Forma 4'!$L$169</definedName>
    <definedName name="VAS073_F_Kitumokesciusa34IsViso" localSheetId="3">'Forma 4'!$I$169</definedName>
    <definedName name="VAS073_F_Kitumokesciusa34IsViso">'Forma 4'!$I$169</definedName>
    <definedName name="VAS073_F_Kitumokesciusa35PavirsiniuNuoteku" localSheetId="3">'Forma 4'!$M$169</definedName>
    <definedName name="VAS073_F_Kitumokesciusa35PavirsiniuNuoteku">'Forma 4'!$M$169</definedName>
    <definedName name="VAS073_F_Kitumokesciusa36KitosReguliuojamosios" localSheetId="3">'Forma 4'!$N$169</definedName>
    <definedName name="VAS073_F_Kitumokesciusa36KitosReguliuojamosios">'Forma 4'!$N$169</definedName>
    <definedName name="VAS073_F_Kitumokesciusa37KitosVeiklos" localSheetId="3">'Forma 4'!$Q$169</definedName>
    <definedName name="VAS073_F_Kitumokesciusa37KitosVeiklos">'Forma 4'!$Q$169</definedName>
    <definedName name="VAS073_F_Kitumokesciusa3Apskaitosveikla1" localSheetId="3">'Forma 4'!$O$169</definedName>
    <definedName name="VAS073_F_Kitumokesciusa3Apskaitosveikla1">'Forma 4'!$O$169</definedName>
    <definedName name="VAS073_F_Kitumokesciusa3Kitareguliuoja1" localSheetId="3">'Forma 4'!$P$169</definedName>
    <definedName name="VAS073_F_Kitumokesciusa3Kitareguliuoja1">'Forma 4'!$P$169</definedName>
    <definedName name="VAS073_F_Kitumokesciusa41IS" localSheetId="3">'Forma 4'!$D$214</definedName>
    <definedName name="VAS073_F_Kitumokesciusa41IS">'Forma 4'!$D$214</definedName>
    <definedName name="VAS073_F_Kitumokesciusa431GeriamojoVandens" localSheetId="3">'Forma 4'!$F$214</definedName>
    <definedName name="VAS073_F_Kitumokesciusa431GeriamojoVandens">'Forma 4'!$F$214</definedName>
    <definedName name="VAS073_F_Kitumokesciusa432GeriamojoVandens" localSheetId="3">'Forma 4'!$G$214</definedName>
    <definedName name="VAS073_F_Kitumokesciusa432GeriamojoVandens">'Forma 4'!$G$214</definedName>
    <definedName name="VAS073_F_Kitumokesciusa433GeriamojoVandens" localSheetId="3">'Forma 4'!$H$214</definedName>
    <definedName name="VAS073_F_Kitumokesciusa433GeriamojoVandens">'Forma 4'!$H$214</definedName>
    <definedName name="VAS073_F_Kitumokesciusa43IsViso" localSheetId="3">'Forma 4'!$E$214</definedName>
    <definedName name="VAS073_F_Kitumokesciusa43IsViso">'Forma 4'!$E$214</definedName>
    <definedName name="VAS073_F_Kitumokesciusa441NuotekuSurinkimas" localSheetId="3">'Forma 4'!$J$214</definedName>
    <definedName name="VAS073_F_Kitumokesciusa441NuotekuSurinkimas">'Forma 4'!$J$214</definedName>
    <definedName name="VAS073_F_Kitumokesciusa442NuotekuValymas" localSheetId="3">'Forma 4'!$K$214</definedName>
    <definedName name="VAS073_F_Kitumokesciusa442NuotekuValymas">'Forma 4'!$K$214</definedName>
    <definedName name="VAS073_F_Kitumokesciusa443NuotekuDumblo" localSheetId="3">'Forma 4'!$L$214</definedName>
    <definedName name="VAS073_F_Kitumokesciusa443NuotekuDumblo">'Forma 4'!$L$214</definedName>
    <definedName name="VAS073_F_Kitumokesciusa44IsViso" localSheetId="3">'Forma 4'!$I$214</definedName>
    <definedName name="VAS073_F_Kitumokesciusa44IsViso">'Forma 4'!$I$214</definedName>
    <definedName name="VAS073_F_Kitumokesciusa45PavirsiniuNuoteku" localSheetId="3">'Forma 4'!$M$214</definedName>
    <definedName name="VAS073_F_Kitumokesciusa45PavirsiniuNuoteku">'Forma 4'!$M$214</definedName>
    <definedName name="VAS073_F_Kitumokesciusa46KitosReguliuojamosios" localSheetId="3">'Forma 4'!$N$214</definedName>
    <definedName name="VAS073_F_Kitumokesciusa46KitosReguliuojamosios">'Forma 4'!$N$214</definedName>
    <definedName name="VAS073_F_Kitumokesciusa47KitosVeiklos" localSheetId="3">'Forma 4'!$Q$214</definedName>
    <definedName name="VAS073_F_Kitumokesciusa47KitosVeiklos">'Forma 4'!$Q$214</definedName>
    <definedName name="VAS073_F_Kitumokesciusa4Apskaitosveikla1" localSheetId="3">'Forma 4'!$O$214</definedName>
    <definedName name="VAS073_F_Kitumokesciusa4Apskaitosveikla1">'Forma 4'!$O$214</definedName>
    <definedName name="VAS073_F_Kitumokesciusa4Kitareguliuoja1" localSheetId="3">'Forma 4'!$P$214</definedName>
    <definedName name="VAS073_F_Kitumokesciusa4Kitareguliuoja1">'Forma 4'!$P$214</definedName>
    <definedName name="VAS073_F_Kitupaslaugupi11IS" localSheetId="3">'Forma 4'!$D$88</definedName>
    <definedName name="VAS073_F_Kitupaslaugupi11IS">'Forma 4'!$D$88</definedName>
    <definedName name="VAS073_F_Kitupaslaugupi131GeriamojoVandens" localSheetId="3">'Forma 4'!$F$88</definedName>
    <definedName name="VAS073_F_Kitupaslaugupi131GeriamojoVandens">'Forma 4'!$F$88</definedName>
    <definedName name="VAS073_F_Kitupaslaugupi132GeriamojoVandens" localSheetId="3">'Forma 4'!$G$88</definedName>
    <definedName name="VAS073_F_Kitupaslaugupi132GeriamojoVandens">'Forma 4'!$G$88</definedName>
    <definedName name="VAS073_F_Kitupaslaugupi133GeriamojoVandens" localSheetId="3">'Forma 4'!$H$88</definedName>
    <definedName name="VAS073_F_Kitupaslaugupi133GeriamojoVandens">'Forma 4'!$H$88</definedName>
    <definedName name="VAS073_F_Kitupaslaugupi13IsViso" localSheetId="3">'Forma 4'!$E$88</definedName>
    <definedName name="VAS073_F_Kitupaslaugupi13IsViso">'Forma 4'!$E$88</definedName>
    <definedName name="VAS073_F_Kitupaslaugupi141NuotekuSurinkimas" localSheetId="3">'Forma 4'!$J$88</definedName>
    <definedName name="VAS073_F_Kitupaslaugupi141NuotekuSurinkimas">'Forma 4'!$J$88</definedName>
    <definedName name="VAS073_F_Kitupaslaugupi142NuotekuValymas" localSheetId="3">'Forma 4'!$K$88</definedName>
    <definedName name="VAS073_F_Kitupaslaugupi142NuotekuValymas">'Forma 4'!$K$88</definedName>
    <definedName name="VAS073_F_Kitupaslaugupi143NuotekuDumblo" localSheetId="3">'Forma 4'!$L$88</definedName>
    <definedName name="VAS073_F_Kitupaslaugupi143NuotekuDumblo">'Forma 4'!$L$88</definedName>
    <definedName name="VAS073_F_Kitupaslaugupi14IsViso" localSheetId="3">'Forma 4'!$I$88</definedName>
    <definedName name="VAS073_F_Kitupaslaugupi14IsViso">'Forma 4'!$I$88</definedName>
    <definedName name="VAS073_F_Kitupaslaugupi15PavirsiniuNuoteku" localSheetId="3">'Forma 4'!$M$88</definedName>
    <definedName name="VAS073_F_Kitupaslaugupi15PavirsiniuNuoteku">'Forma 4'!$M$88</definedName>
    <definedName name="VAS073_F_Kitupaslaugupi16KitosReguliuojamosios" localSheetId="3">'Forma 4'!$N$88</definedName>
    <definedName name="VAS073_F_Kitupaslaugupi16KitosReguliuojamosios">'Forma 4'!$N$88</definedName>
    <definedName name="VAS073_F_Kitupaslaugupi17KitosVeiklos" localSheetId="3">'Forma 4'!$Q$88</definedName>
    <definedName name="VAS073_F_Kitupaslaugupi17KitosVeiklos">'Forma 4'!$Q$88</definedName>
    <definedName name="VAS073_F_Kitupaslaugupi1Apskaitosveikla1" localSheetId="3">'Forma 4'!$O$88</definedName>
    <definedName name="VAS073_F_Kitupaslaugupi1Apskaitosveikla1">'Forma 4'!$O$88</definedName>
    <definedName name="VAS073_F_Kitupaslaugupi1Kitareguliuoja1" localSheetId="3">'Forma 4'!$P$88</definedName>
    <definedName name="VAS073_F_Kitupaslaugupi1Kitareguliuoja1">'Forma 4'!$P$88</definedName>
    <definedName name="VAS073_F_Kitupaslaugupi21IS" localSheetId="3">'Forma 4'!$D$141</definedName>
    <definedName name="VAS073_F_Kitupaslaugupi21IS">'Forma 4'!$D$141</definedName>
    <definedName name="VAS073_F_Kitupaslaugupi231GeriamojoVandens" localSheetId="3">'Forma 4'!$F$141</definedName>
    <definedName name="VAS073_F_Kitupaslaugupi231GeriamojoVandens">'Forma 4'!$F$141</definedName>
    <definedName name="VAS073_F_Kitupaslaugupi232GeriamojoVandens" localSheetId="3">'Forma 4'!$G$141</definedName>
    <definedName name="VAS073_F_Kitupaslaugupi232GeriamojoVandens">'Forma 4'!$G$141</definedName>
    <definedName name="VAS073_F_Kitupaslaugupi233GeriamojoVandens" localSheetId="3">'Forma 4'!$H$141</definedName>
    <definedName name="VAS073_F_Kitupaslaugupi233GeriamojoVandens">'Forma 4'!$H$141</definedName>
    <definedName name="VAS073_F_Kitupaslaugupi23IsViso" localSheetId="3">'Forma 4'!$E$141</definedName>
    <definedName name="VAS073_F_Kitupaslaugupi23IsViso">'Forma 4'!$E$141</definedName>
    <definedName name="VAS073_F_Kitupaslaugupi241NuotekuSurinkimas" localSheetId="3">'Forma 4'!$J$141</definedName>
    <definedName name="VAS073_F_Kitupaslaugupi241NuotekuSurinkimas">'Forma 4'!$J$141</definedName>
    <definedName name="VAS073_F_Kitupaslaugupi242NuotekuValymas" localSheetId="3">'Forma 4'!$K$141</definedName>
    <definedName name="VAS073_F_Kitupaslaugupi242NuotekuValymas">'Forma 4'!$K$141</definedName>
    <definedName name="VAS073_F_Kitupaslaugupi243NuotekuDumblo" localSheetId="3">'Forma 4'!$L$141</definedName>
    <definedName name="VAS073_F_Kitupaslaugupi243NuotekuDumblo">'Forma 4'!$L$141</definedName>
    <definedName name="VAS073_F_Kitupaslaugupi24IsViso" localSheetId="3">'Forma 4'!$I$141</definedName>
    <definedName name="VAS073_F_Kitupaslaugupi24IsViso">'Forma 4'!$I$141</definedName>
    <definedName name="VAS073_F_Kitupaslaugupi25PavirsiniuNuoteku" localSheetId="3">'Forma 4'!$M$141</definedName>
    <definedName name="VAS073_F_Kitupaslaugupi25PavirsiniuNuoteku">'Forma 4'!$M$141</definedName>
    <definedName name="VAS073_F_Kitupaslaugupi26KitosReguliuojamosios" localSheetId="3">'Forma 4'!$N$141</definedName>
    <definedName name="VAS073_F_Kitupaslaugupi26KitosReguliuojamosios">'Forma 4'!$N$141</definedName>
    <definedName name="VAS073_F_Kitupaslaugupi27KitosVeiklos" localSheetId="3">'Forma 4'!$Q$141</definedName>
    <definedName name="VAS073_F_Kitupaslaugupi27KitosVeiklos">'Forma 4'!$Q$141</definedName>
    <definedName name="VAS073_F_Kitupaslaugupi2Apskaitosveikla1" localSheetId="3">'Forma 4'!$O$141</definedName>
    <definedName name="VAS073_F_Kitupaslaugupi2Apskaitosveikla1">'Forma 4'!$O$141</definedName>
    <definedName name="VAS073_F_Kitupaslaugupi2Kitareguliuoja1" localSheetId="3">'Forma 4'!$P$141</definedName>
    <definedName name="VAS073_F_Kitupaslaugupi2Kitareguliuoja1">'Forma 4'!$P$141</definedName>
    <definedName name="VAS073_F_Kitupaslaugupi31IS" localSheetId="3">'Forma 4'!$D$239</definedName>
    <definedName name="VAS073_F_Kitupaslaugupi31IS">'Forma 4'!$D$239</definedName>
    <definedName name="VAS073_F_Kitupaslaugupi331GeriamojoVandens" localSheetId="3">'Forma 4'!$F$239</definedName>
    <definedName name="VAS073_F_Kitupaslaugupi331GeriamojoVandens">'Forma 4'!$F$239</definedName>
    <definedName name="VAS073_F_Kitupaslaugupi332GeriamojoVandens" localSheetId="3">'Forma 4'!$G$239</definedName>
    <definedName name="VAS073_F_Kitupaslaugupi332GeriamojoVandens">'Forma 4'!$G$239</definedName>
    <definedName name="VAS073_F_Kitupaslaugupi333GeriamojoVandens" localSheetId="3">'Forma 4'!$H$239</definedName>
    <definedName name="VAS073_F_Kitupaslaugupi333GeriamojoVandens">'Forma 4'!$H$239</definedName>
    <definedName name="VAS073_F_Kitupaslaugupi33IsViso" localSheetId="3">'Forma 4'!$E$239</definedName>
    <definedName name="VAS073_F_Kitupaslaugupi33IsViso">'Forma 4'!$E$239</definedName>
    <definedName name="VAS073_F_Kitupaslaugupi341NuotekuSurinkimas" localSheetId="3">'Forma 4'!$J$239</definedName>
    <definedName name="VAS073_F_Kitupaslaugupi341NuotekuSurinkimas">'Forma 4'!$J$239</definedName>
    <definedName name="VAS073_F_Kitupaslaugupi342NuotekuValymas" localSheetId="3">'Forma 4'!$K$239</definedName>
    <definedName name="VAS073_F_Kitupaslaugupi342NuotekuValymas">'Forma 4'!$K$239</definedName>
    <definedName name="VAS073_F_Kitupaslaugupi343NuotekuDumblo" localSheetId="3">'Forma 4'!$L$239</definedName>
    <definedName name="VAS073_F_Kitupaslaugupi343NuotekuDumblo">'Forma 4'!$L$239</definedName>
    <definedName name="VAS073_F_Kitupaslaugupi34IsViso" localSheetId="3">'Forma 4'!$I$239</definedName>
    <definedName name="VAS073_F_Kitupaslaugupi34IsViso">'Forma 4'!$I$239</definedName>
    <definedName name="VAS073_F_Kitupaslaugupi35PavirsiniuNuoteku" localSheetId="3">'Forma 4'!$M$239</definedName>
    <definedName name="VAS073_F_Kitupaslaugupi35PavirsiniuNuoteku">'Forma 4'!$M$239</definedName>
    <definedName name="VAS073_F_Kitupaslaugupi36KitosReguliuojamosios" localSheetId="3">'Forma 4'!$N$239</definedName>
    <definedName name="VAS073_F_Kitupaslaugupi36KitosReguliuojamosios">'Forma 4'!$N$239</definedName>
    <definedName name="VAS073_F_Kitupaslaugupi37KitosVeiklos" localSheetId="3">'Forma 4'!$Q$239</definedName>
    <definedName name="VAS073_F_Kitupaslaugupi37KitosVeiklos">'Forma 4'!$Q$239</definedName>
    <definedName name="VAS073_F_Kitupaslaugupi3Apskaitosveikla1" localSheetId="3">'Forma 4'!$O$239</definedName>
    <definedName name="VAS073_F_Kitupaslaugupi3Apskaitosveikla1">'Forma 4'!$O$239</definedName>
    <definedName name="VAS073_F_Kitupaslaugupi3Kitareguliuoja1" localSheetId="3">'Forma 4'!$P$239</definedName>
    <definedName name="VAS073_F_Kitupaslaugupi3Kitareguliuoja1">'Forma 4'!$P$239</definedName>
    <definedName name="VAS073_F_Konsultaciniup11IS" localSheetId="3">'Forma 4'!$D$71</definedName>
    <definedName name="VAS073_F_Konsultaciniup11IS">'Forma 4'!$D$71</definedName>
    <definedName name="VAS073_F_Konsultaciniup131GeriamojoVandens" localSheetId="3">'Forma 4'!$F$71</definedName>
    <definedName name="VAS073_F_Konsultaciniup131GeriamojoVandens">'Forma 4'!$F$71</definedName>
    <definedName name="VAS073_F_Konsultaciniup132GeriamojoVandens" localSheetId="3">'Forma 4'!$G$71</definedName>
    <definedName name="VAS073_F_Konsultaciniup132GeriamojoVandens">'Forma 4'!$G$71</definedName>
    <definedName name="VAS073_F_Konsultaciniup133GeriamojoVandens" localSheetId="3">'Forma 4'!$H$71</definedName>
    <definedName name="VAS073_F_Konsultaciniup133GeriamojoVandens">'Forma 4'!$H$71</definedName>
    <definedName name="VAS073_F_Konsultaciniup13IsViso" localSheetId="3">'Forma 4'!$E$71</definedName>
    <definedName name="VAS073_F_Konsultaciniup13IsViso">'Forma 4'!$E$71</definedName>
    <definedName name="VAS073_F_Konsultaciniup141NuotekuSurinkimas" localSheetId="3">'Forma 4'!$J$71</definedName>
    <definedName name="VAS073_F_Konsultaciniup141NuotekuSurinkimas">'Forma 4'!$J$71</definedName>
    <definedName name="VAS073_F_Konsultaciniup142NuotekuValymas" localSheetId="3">'Forma 4'!$K$71</definedName>
    <definedName name="VAS073_F_Konsultaciniup142NuotekuValymas">'Forma 4'!$K$71</definedName>
    <definedName name="VAS073_F_Konsultaciniup143NuotekuDumblo" localSheetId="3">'Forma 4'!$L$71</definedName>
    <definedName name="VAS073_F_Konsultaciniup143NuotekuDumblo">'Forma 4'!$L$71</definedName>
    <definedName name="VAS073_F_Konsultaciniup14IsViso" localSheetId="3">'Forma 4'!$I$71</definedName>
    <definedName name="VAS073_F_Konsultaciniup14IsViso">'Forma 4'!$I$71</definedName>
    <definedName name="VAS073_F_Konsultaciniup15PavirsiniuNuoteku" localSheetId="3">'Forma 4'!$M$71</definedName>
    <definedName name="VAS073_F_Konsultaciniup15PavirsiniuNuoteku">'Forma 4'!$M$71</definedName>
    <definedName name="VAS073_F_Konsultaciniup16KitosReguliuojamosios" localSheetId="3">'Forma 4'!$N$71</definedName>
    <definedName name="VAS073_F_Konsultaciniup16KitosReguliuojamosios">'Forma 4'!$N$71</definedName>
    <definedName name="VAS073_F_Konsultaciniup17KitosVeiklos" localSheetId="3">'Forma 4'!$Q$71</definedName>
    <definedName name="VAS073_F_Konsultaciniup17KitosVeiklos">'Forma 4'!$Q$71</definedName>
    <definedName name="VAS073_F_Konsultaciniup1Apskaitosveikla1" localSheetId="3">'Forma 4'!$O$71</definedName>
    <definedName name="VAS073_F_Konsultaciniup1Apskaitosveikla1">'Forma 4'!$O$71</definedName>
    <definedName name="VAS073_F_Konsultaciniup1Kitareguliuoja1" localSheetId="3">'Forma 4'!$P$71</definedName>
    <definedName name="VAS073_F_Konsultaciniup1Kitareguliuoja1">'Forma 4'!$P$71</definedName>
    <definedName name="VAS073_F_Konsultaciniup21IS" localSheetId="3">'Forma 4'!$D$124</definedName>
    <definedName name="VAS073_F_Konsultaciniup21IS">'Forma 4'!$D$124</definedName>
    <definedName name="VAS073_F_Konsultaciniup231GeriamojoVandens" localSheetId="3">'Forma 4'!$F$124</definedName>
    <definedName name="VAS073_F_Konsultaciniup231GeriamojoVandens">'Forma 4'!$F$124</definedName>
    <definedName name="VAS073_F_Konsultaciniup232GeriamojoVandens" localSheetId="3">'Forma 4'!$G$124</definedName>
    <definedName name="VAS073_F_Konsultaciniup232GeriamojoVandens">'Forma 4'!$G$124</definedName>
    <definedName name="VAS073_F_Konsultaciniup233GeriamojoVandens" localSheetId="3">'Forma 4'!$H$124</definedName>
    <definedName name="VAS073_F_Konsultaciniup233GeriamojoVandens">'Forma 4'!$H$124</definedName>
    <definedName name="VAS073_F_Konsultaciniup23IsViso" localSheetId="3">'Forma 4'!$E$124</definedName>
    <definedName name="VAS073_F_Konsultaciniup23IsViso">'Forma 4'!$E$124</definedName>
    <definedName name="VAS073_F_Konsultaciniup241NuotekuSurinkimas" localSheetId="3">'Forma 4'!$J$124</definedName>
    <definedName name="VAS073_F_Konsultaciniup241NuotekuSurinkimas">'Forma 4'!$J$124</definedName>
    <definedName name="VAS073_F_Konsultaciniup242NuotekuValymas" localSheetId="3">'Forma 4'!$K$124</definedName>
    <definedName name="VAS073_F_Konsultaciniup242NuotekuValymas">'Forma 4'!$K$124</definedName>
    <definedName name="VAS073_F_Konsultaciniup243NuotekuDumblo" localSheetId="3">'Forma 4'!$L$124</definedName>
    <definedName name="VAS073_F_Konsultaciniup243NuotekuDumblo">'Forma 4'!$L$124</definedName>
    <definedName name="VAS073_F_Konsultaciniup24IsViso" localSheetId="3">'Forma 4'!$I$124</definedName>
    <definedName name="VAS073_F_Konsultaciniup24IsViso">'Forma 4'!$I$124</definedName>
    <definedName name="VAS073_F_Konsultaciniup25PavirsiniuNuoteku" localSheetId="3">'Forma 4'!$M$124</definedName>
    <definedName name="VAS073_F_Konsultaciniup25PavirsiniuNuoteku">'Forma 4'!$M$124</definedName>
    <definedName name="VAS073_F_Konsultaciniup26KitosReguliuojamosios" localSheetId="3">'Forma 4'!$N$124</definedName>
    <definedName name="VAS073_F_Konsultaciniup26KitosReguliuojamosios">'Forma 4'!$N$124</definedName>
    <definedName name="VAS073_F_Konsultaciniup27KitosVeiklos" localSheetId="3">'Forma 4'!$Q$124</definedName>
    <definedName name="VAS073_F_Konsultaciniup27KitosVeiklos">'Forma 4'!$Q$124</definedName>
    <definedName name="VAS073_F_Konsultaciniup2Apskaitosveikla1" localSheetId="3">'Forma 4'!$O$124</definedName>
    <definedName name="VAS073_F_Konsultaciniup2Apskaitosveikla1">'Forma 4'!$O$124</definedName>
    <definedName name="VAS073_F_Konsultaciniup2Kitareguliuoja1" localSheetId="3">'Forma 4'!$P$124</definedName>
    <definedName name="VAS073_F_Konsultaciniup2Kitareguliuoja1">'Forma 4'!$P$124</definedName>
    <definedName name="VAS073_F_Konsultaciniup31IS" localSheetId="3">'Forma 4'!$D$176</definedName>
    <definedName name="VAS073_F_Konsultaciniup31IS">'Forma 4'!$D$176</definedName>
    <definedName name="VAS073_F_Konsultaciniup331GeriamojoVandens" localSheetId="3">'Forma 4'!$F$176</definedName>
    <definedName name="VAS073_F_Konsultaciniup331GeriamojoVandens">'Forma 4'!$F$176</definedName>
    <definedName name="VAS073_F_Konsultaciniup332GeriamojoVandens" localSheetId="3">'Forma 4'!$G$176</definedName>
    <definedName name="VAS073_F_Konsultaciniup332GeriamojoVandens">'Forma 4'!$G$176</definedName>
    <definedName name="VAS073_F_Konsultaciniup333GeriamojoVandens" localSheetId="3">'Forma 4'!$H$176</definedName>
    <definedName name="VAS073_F_Konsultaciniup333GeriamojoVandens">'Forma 4'!$H$176</definedName>
    <definedName name="VAS073_F_Konsultaciniup33IsViso" localSheetId="3">'Forma 4'!$E$176</definedName>
    <definedName name="VAS073_F_Konsultaciniup33IsViso">'Forma 4'!$E$176</definedName>
    <definedName name="VAS073_F_Konsultaciniup341NuotekuSurinkimas" localSheetId="3">'Forma 4'!$J$176</definedName>
    <definedName name="VAS073_F_Konsultaciniup341NuotekuSurinkimas">'Forma 4'!$J$176</definedName>
    <definedName name="VAS073_F_Konsultaciniup342NuotekuValymas" localSheetId="3">'Forma 4'!$K$176</definedName>
    <definedName name="VAS073_F_Konsultaciniup342NuotekuValymas">'Forma 4'!$K$176</definedName>
    <definedName name="VAS073_F_Konsultaciniup343NuotekuDumblo" localSheetId="3">'Forma 4'!$L$176</definedName>
    <definedName name="VAS073_F_Konsultaciniup343NuotekuDumblo">'Forma 4'!$L$176</definedName>
    <definedName name="VAS073_F_Konsultaciniup34IsViso" localSheetId="3">'Forma 4'!$I$176</definedName>
    <definedName name="VAS073_F_Konsultaciniup34IsViso">'Forma 4'!$I$176</definedName>
    <definedName name="VAS073_F_Konsultaciniup35PavirsiniuNuoteku" localSheetId="3">'Forma 4'!$M$176</definedName>
    <definedName name="VAS073_F_Konsultaciniup35PavirsiniuNuoteku">'Forma 4'!$M$176</definedName>
    <definedName name="VAS073_F_Konsultaciniup36KitosReguliuojamosios" localSheetId="3">'Forma 4'!$N$176</definedName>
    <definedName name="VAS073_F_Konsultaciniup36KitosReguliuojamosios">'Forma 4'!$N$176</definedName>
    <definedName name="VAS073_F_Konsultaciniup37KitosVeiklos" localSheetId="3">'Forma 4'!$Q$176</definedName>
    <definedName name="VAS073_F_Konsultaciniup37KitosVeiklos">'Forma 4'!$Q$176</definedName>
    <definedName name="VAS073_F_Konsultaciniup3Apskaitosveikla1" localSheetId="3">'Forma 4'!$O$176</definedName>
    <definedName name="VAS073_F_Konsultaciniup3Apskaitosveikla1">'Forma 4'!$O$176</definedName>
    <definedName name="VAS073_F_Konsultaciniup3Kitareguliuoja1" localSheetId="3">'Forma 4'!$P$176</definedName>
    <definedName name="VAS073_F_Konsultaciniup3Kitareguliuoja1">'Forma 4'!$P$176</definedName>
    <definedName name="VAS073_F_Konsultaciniup41IS" localSheetId="3">'Forma 4'!$D$221</definedName>
    <definedName name="VAS073_F_Konsultaciniup41IS">'Forma 4'!$D$221</definedName>
    <definedName name="VAS073_F_Konsultaciniup431GeriamojoVandens" localSheetId="3">'Forma 4'!$F$221</definedName>
    <definedName name="VAS073_F_Konsultaciniup431GeriamojoVandens">'Forma 4'!$F$221</definedName>
    <definedName name="VAS073_F_Konsultaciniup432GeriamojoVandens" localSheetId="3">'Forma 4'!$G$221</definedName>
    <definedName name="VAS073_F_Konsultaciniup432GeriamojoVandens">'Forma 4'!$G$221</definedName>
    <definedName name="VAS073_F_Konsultaciniup433GeriamojoVandens" localSheetId="3">'Forma 4'!$H$221</definedName>
    <definedName name="VAS073_F_Konsultaciniup433GeriamojoVandens">'Forma 4'!$H$221</definedName>
    <definedName name="VAS073_F_Konsultaciniup43IsViso" localSheetId="3">'Forma 4'!$E$221</definedName>
    <definedName name="VAS073_F_Konsultaciniup43IsViso">'Forma 4'!$E$221</definedName>
    <definedName name="VAS073_F_Konsultaciniup441NuotekuSurinkimas" localSheetId="3">'Forma 4'!$J$221</definedName>
    <definedName name="VAS073_F_Konsultaciniup441NuotekuSurinkimas">'Forma 4'!$J$221</definedName>
    <definedName name="VAS073_F_Konsultaciniup442NuotekuValymas" localSheetId="3">'Forma 4'!$K$221</definedName>
    <definedName name="VAS073_F_Konsultaciniup442NuotekuValymas">'Forma 4'!$K$221</definedName>
    <definedName name="VAS073_F_Konsultaciniup443NuotekuDumblo" localSheetId="3">'Forma 4'!$L$221</definedName>
    <definedName name="VAS073_F_Konsultaciniup443NuotekuDumblo">'Forma 4'!$L$221</definedName>
    <definedName name="VAS073_F_Konsultaciniup44IsViso" localSheetId="3">'Forma 4'!$I$221</definedName>
    <definedName name="VAS073_F_Konsultaciniup44IsViso">'Forma 4'!$I$221</definedName>
    <definedName name="VAS073_F_Konsultaciniup45PavirsiniuNuoteku" localSheetId="3">'Forma 4'!$M$221</definedName>
    <definedName name="VAS073_F_Konsultaciniup45PavirsiniuNuoteku">'Forma 4'!$M$221</definedName>
    <definedName name="VAS073_F_Konsultaciniup46KitosReguliuojamosios" localSheetId="3">'Forma 4'!$N$221</definedName>
    <definedName name="VAS073_F_Konsultaciniup46KitosReguliuojamosios">'Forma 4'!$N$221</definedName>
    <definedName name="VAS073_F_Konsultaciniup47KitosVeiklos" localSheetId="3">'Forma 4'!$Q$221</definedName>
    <definedName name="VAS073_F_Konsultaciniup47KitosVeiklos">'Forma 4'!$Q$221</definedName>
    <definedName name="VAS073_F_Konsultaciniup4Apskaitosveikla1" localSheetId="3">'Forma 4'!$O$221</definedName>
    <definedName name="VAS073_F_Konsultaciniup4Apskaitosveikla1">'Forma 4'!$O$221</definedName>
    <definedName name="VAS073_F_Konsultaciniup4Kitareguliuoja1" localSheetId="3">'Forma 4'!$P$221</definedName>
    <definedName name="VAS073_F_Konsultaciniup4Kitareguliuoja1">'Forma 4'!$P$221</definedName>
    <definedName name="VAS073_F_Kuraslengviesi11IS" localSheetId="3">'Forma 4'!$D$42</definedName>
    <definedName name="VAS073_F_Kuraslengviesi11IS">'Forma 4'!$D$42</definedName>
    <definedName name="VAS073_F_Kuraslengviesi131GeriamojoVandens" localSheetId="3">'Forma 4'!$F$42</definedName>
    <definedName name="VAS073_F_Kuraslengviesi131GeriamojoVandens">'Forma 4'!$F$42</definedName>
    <definedName name="VAS073_F_Kuraslengviesi132GeriamojoVandens" localSheetId="3">'Forma 4'!$G$42</definedName>
    <definedName name="VAS073_F_Kuraslengviesi132GeriamojoVandens">'Forma 4'!$G$42</definedName>
    <definedName name="VAS073_F_Kuraslengviesi133GeriamojoVandens" localSheetId="3">'Forma 4'!$H$42</definedName>
    <definedName name="VAS073_F_Kuraslengviesi133GeriamojoVandens">'Forma 4'!$H$42</definedName>
    <definedName name="VAS073_F_Kuraslengviesi13IsViso" localSheetId="3">'Forma 4'!$E$42</definedName>
    <definedName name="VAS073_F_Kuraslengviesi13IsViso">'Forma 4'!$E$42</definedName>
    <definedName name="VAS073_F_Kuraslengviesi141NuotekuSurinkimas" localSheetId="3">'Forma 4'!$J$42</definedName>
    <definedName name="VAS073_F_Kuraslengviesi141NuotekuSurinkimas">'Forma 4'!$J$42</definedName>
    <definedName name="VAS073_F_Kuraslengviesi142NuotekuValymas" localSheetId="3">'Forma 4'!$K$42</definedName>
    <definedName name="VAS073_F_Kuraslengviesi142NuotekuValymas">'Forma 4'!$K$42</definedName>
    <definedName name="VAS073_F_Kuraslengviesi143NuotekuDumblo" localSheetId="3">'Forma 4'!$L$42</definedName>
    <definedName name="VAS073_F_Kuraslengviesi143NuotekuDumblo">'Forma 4'!$L$42</definedName>
    <definedName name="VAS073_F_Kuraslengviesi14IsViso" localSheetId="3">'Forma 4'!$I$42</definedName>
    <definedName name="VAS073_F_Kuraslengviesi14IsViso">'Forma 4'!$I$42</definedName>
    <definedName name="VAS073_F_Kuraslengviesi15PavirsiniuNuoteku" localSheetId="3">'Forma 4'!$M$42</definedName>
    <definedName name="VAS073_F_Kuraslengviesi15PavirsiniuNuoteku">'Forma 4'!$M$42</definedName>
    <definedName name="VAS073_F_Kuraslengviesi16KitosReguliuojamosios" localSheetId="3">'Forma 4'!$N$42</definedName>
    <definedName name="VAS073_F_Kuraslengviesi16KitosReguliuojamosios">'Forma 4'!$N$42</definedName>
    <definedName name="VAS073_F_Kuraslengviesi17KitosVeiklos" localSheetId="3">'Forma 4'!$Q$42</definedName>
    <definedName name="VAS073_F_Kuraslengviesi17KitosVeiklos">'Forma 4'!$Q$42</definedName>
    <definedName name="VAS073_F_Kuraslengviesi1Apskaitosveikla1" localSheetId="3">'Forma 4'!$O$42</definedName>
    <definedName name="VAS073_F_Kuraslengviesi1Apskaitosveikla1">'Forma 4'!$O$42</definedName>
    <definedName name="VAS073_F_Kuraslengviesi1Kitareguliuoja1" localSheetId="3">'Forma 4'!$P$42</definedName>
    <definedName name="VAS073_F_Kuraslengviesi1Kitareguliuoja1">'Forma 4'!$P$42</definedName>
    <definedName name="VAS073_F_Kuraslengviesi21IS" localSheetId="3">'Forma 4'!$D$98</definedName>
    <definedName name="VAS073_F_Kuraslengviesi21IS">'Forma 4'!$D$98</definedName>
    <definedName name="VAS073_F_Kuraslengviesi231GeriamojoVandens" localSheetId="3">'Forma 4'!$F$98</definedName>
    <definedName name="VAS073_F_Kuraslengviesi231GeriamojoVandens">'Forma 4'!$F$98</definedName>
    <definedName name="VAS073_F_Kuraslengviesi232GeriamojoVandens" localSheetId="3">'Forma 4'!$G$98</definedName>
    <definedName name="VAS073_F_Kuraslengviesi232GeriamojoVandens">'Forma 4'!$G$98</definedName>
    <definedName name="VAS073_F_Kuraslengviesi233GeriamojoVandens" localSheetId="3">'Forma 4'!$H$98</definedName>
    <definedName name="VAS073_F_Kuraslengviesi233GeriamojoVandens">'Forma 4'!$H$98</definedName>
    <definedName name="VAS073_F_Kuraslengviesi23IsViso" localSheetId="3">'Forma 4'!$E$98</definedName>
    <definedName name="VAS073_F_Kuraslengviesi23IsViso">'Forma 4'!$E$98</definedName>
    <definedName name="VAS073_F_Kuraslengviesi241NuotekuSurinkimas" localSheetId="3">'Forma 4'!$J$98</definedName>
    <definedName name="VAS073_F_Kuraslengviesi241NuotekuSurinkimas">'Forma 4'!$J$98</definedName>
    <definedName name="VAS073_F_Kuraslengviesi242NuotekuValymas" localSheetId="3">'Forma 4'!$K$98</definedName>
    <definedName name="VAS073_F_Kuraslengviesi242NuotekuValymas">'Forma 4'!$K$98</definedName>
    <definedName name="VAS073_F_Kuraslengviesi243NuotekuDumblo" localSheetId="3">'Forma 4'!$L$98</definedName>
    <definedName name="VAS073_F_Kuraslengviesi243NuotekuDumblo">'Forma 4'!$L$98</definedName>
    <definedName name="VAS073_F_Kuraslengviesi24IsViso" localSheetId="3">'Forma 4'!$I$98</definedName>
    <definedName name="VAS073_F_Kuraslengviesi24IsViso">'Forma 4'!$I$98</definedName>
    <definedName name="VAS073_F_Kuraslengviesi25PavirsiniuNuoteku" localSheetId="3">'Forma 4'!$M$98</definedName>
    <definedName name="VAS073_F_Kuraslengviesi25PavirsiniuNuoteku">'Forma 4'!$M$98</definedName>
    <definedName name="VAS073_F_Kuraslengviesi26KitosReguliuojamosios" localSheetId="3">'Forma 4'!$N$98</definedName>
    <definedName name="VAS073_F_Kuraslengviesi26KitosReguliuojamosios">'Forma 4'!$N$98</definedName>
    <definedName name="VAS073_F_Kuraslengviesi27KitosVeiklos" localSheetId="3">'Forma 4'!$Q$98</definedName>
    <definedName name="VAS073_F_Kuraslengviesi27KitosVeiklos">'Forma 4'!$Q$98</definedName>
    <definedName name="VAS073_F_Kuraslengviesi2Apskaitosveikla1" localSheetId="3">'Forma 4'!$O$98</definedName>
    <definedName name="VAS073_F_Kuraslengviesi2Apskaitosveikla1">'Forma 4'!$O$98</definedName>
    <definedName name="VAS073_F_Kuraslengviesi2Kitareguliuoja1" localSheetId="3">'Forma 4'!$P$98</definedName>
    <definedName name="VAS073_F_Kuraslengviesi2Kitareguliuoja1">'Forma 4'!$P$98</definedName>
    <definedName name="VAS073_F_Kuraslengviesi31IS" localSheetId="3">'Forma 4'!$D$150</definedName>
    <definedName name="VAS073_F_Kuraslengviesi31IS">'Forma 4'!$D$150</definedName>
    <definedName name="VAS073_F_Kuraslengviesi331GeriamojoVandens" localSheetId="3">'Forma 4'!$F$150</definedName>
    <definedName name="VAS073_F_Kuraslengviesi331GeriamojoVandens">'Forma 4'!$F$150</definedName>
    <definedName name="VAS073_F_Kuraslengviesi332GeriamojoVandens" localSheetId="3">'Forma 4'!$G$150</definedName>
    <definedName name="VAS073_F_Kuraslengviesi332GeriamojoVandens">'Forma 4'!$G$150</definedName>
    <definedName name="VAS073_F_Kuraslengviesi333GeriamojoVandens" localSheetId="3">'Forma 4'!$H$150</definedName>
    <definedName name="VAS073_F_Kuraslengviesi333GeriamojoVandens">'Forma 4'!$H$150</definedName>
    <definedName name="VAS073_F_Kuraslengviesi33IsViso" localSheetId="3">'Forma 4'!$E$150</definedName>
    <definedName name="VAS073_F_Kuraslengviesi33IsViso">'Forma 4'!$E$150</definedName>
    <definedName name="VAS073_F_Kuraslengviesi341NuotekuSurinkimas" localSheetId="3">'Forma 4'!$J$150</definedName>
    <definedName name="VAS073_F_Kuraslengviesi341NuotekuSurinkimas">'Forma 4'!$J$150</definedName>
    <definedName name="VAS073_F_Kuraslengviesi342NuotekuValymas" localSheetId="3">'Forma 4'!$K$150</definedName>
    <definedName name="VAS073_F_Kuraslengviesi342NuotekuValymas">'Forma 4'!$K$150</definedName>
    <definedName name="VAS073_F_Kuraslengviesi343NuotekuDumblo" localSheetId="3">'Forma 4'!$L$150</definedName>
    <definedName name="VAS073_F_Kuraslengviesi343NuotekuDumblo">'Forma 4'!$L$150</definedName>
    <definedName name="VAS073_F_Kuraslengviesi34IsViso" localSheetId="3">'Forma 4'!$I$150</definedName>
    <definedName name="VAS073_F_Kuraslengviesi34IsViso">'Forma 4'!$I$150</definedName>
    <definedName name="VAS073_F_Kuraslengviesi35PavirsiniuNuoteku" localSheetId="3">'Forma 4'!$M$150</definedName>
    <definedName name="VAS073_F_Kuraslengviesi35PavirsiniuNuoteku">'Forma 4'!$M$150</definedName>
    <definedName name="VAS073_F_Kuraslengviesi36KitosReguliuojamosios" localSheetId="3">'Forma 4'!$N$150</definedName>
    <definedName name="VAS073_F_Kuraslengviesi36KitosReguliuojamosios">'Forma 4'!$N$150</definedName>
    <definedName name="VAS073_F_Kuraslengviesi37KitosVeiklos" localSheetId="3">'Forma 4'!$Q$150</definedName>
    <definedName name="VAS073_F_Kuraslengviesi37KitosVeiklos">'Forma 4'!$Q$150</definedName>
    <definedName name="VAS073_F_Kuraslengviesi3Apskaitosveikla1" localSheetId="3">'Forma 4'!$O$150</definedName>
    <definedName name="VAS073_F_Kuraslengviesi3Apskaitosveikla1">'Forma 4'!$O$150</definedName>
    <definedName name="VAS073_F_Kuraslengviesi3Kitareguliuoja1" localSheetId="3">'Forma 4'!$P$150</definedName>
    <definedName name="VAS073_F_Kuraslengviesi3Kitareguliuoja1">'Forma 4'!$P$150</definedName>
    <definedName name="VAS073_F_Kuraslengviesi41IS" localSheetId="3">'Forma 4'!$D$195</definedName>
    <definedName name="VAS073_F_Kuraslengviesi41IS">'Forma 4'!$D$195</definedName>
    <definedName name="VAS073_F_Kuraslengviesi431GeriamojoVandens" localSheetId="3">'Forma 4'!$F$195</definedName>
    <definedName name="VAS073_F_Kuraslengviesi431GeriamojoVandens">'Forma 4'!$F$195</definedName>
    <definedName name="VAS073_F_Kuraslengviesi432GeriamojoVandens" localSheetId="3">'Forma 4'!$G$195</definedName>
    <definedName name="VAS073_F_Kuraslengviesi432GeriamojoVandens">'Forma 4'!$G$195</definedName>
    <definedName name="VAS073_F_Kuraslengviesi433GeriamojoVandens" localSheetId="3">'Forma 4'!$H$195</definedName>
    <definedName name="VAS073_F_Kuraslengviesi433GeriamojoVandens">'Forma 4'!$H$195</definedName>
    <definedName name="VAS073_F_Kuraslengviesi43IsViso" localSheetId="3">'Forma 4'!$E$195</definedName>
    <definedName name="VAS073_F_Kuraslengviesi43IsViso">'Forma 4'!$E$195</definedName>
    <definedName name="VAS073_F_Kuraslengviesi441NuotekuSurinkimas" localSheetId="3">'Forma 4'!$J$195</definedName>
    <definedName name="VAS073_F_Kuraslengviesi441NuotekuSurinkimas">'Forma 4'!$J$195</definedName>
    <definedName name="VAS073_F_Kuraslengviesi442NuotekuValymas" localSheetId="3">'Forma 4'!$K$195</definedName>
    <definedName name="VAS073_F_Kuraslengviesi442NuotekuValymas">'Forma 4'!$K$195</definedName>
    <definedName name="VAS073_F_Kuraslengviesi443NuotekuDumblo" localSheetId="3">'Forma 4'!$L$195</definedName>
    <definedName name="VAS073_F_Kuraslengviesi443NuotekuDumblo">'Forma 4'!$L$195</definedName>
    <definedName name="VAS073_F_Kuraslengviesi44IsViso" localSheetId="3">'Forma 4'!$I$195</definedName>
    <definedName name="VAS073_F_Kuraslengviesi44IsViso">'Forma 4'!$I$195</definedName>
    <definedName name="VAS073_F_Kuraslengviesi45PavirsiniuNuoteku" localSheetId="3">'Forma 4'!$M$195</definedName>
    <definedName name="VAS073_F_Kuraslengviesi45PavirsiniuNuoteku">'Forma 4'!$M$195</definedName>
    <definedName name="VAS073_F_Kuraslengviesi46KitosReguliuojamosios" localSheetId="3">'Forma 4'!$N$195</definedName>
    <definedName name="VAS073_F_Kuraslengviesi46KitosReguliuojamosios">'Forma 4'!$N$195</definedName>
    <definedName name="VAS073_F_Kuraslengviesi47KitosVeiklos" localSheetId="3">'Forma 4'!$Q$195</definedName>
    <definedName name="VAS073_F_Kuraslengviesi47KitosVeiklos">'Forma 4'!$Q$195</definedName>
    <definedName name="VAS073_F_Kuraslengviesi4Apskaitosveikla1" localSheetId="3">'Forma 4'!$O$195</definedName>
    <definedName name="VAS073_F_Kuraslengviesi4Apskaitosveikla1">'Forma 4'!$O$195</definedName>
    <definedName name="VAS073_F_Kuraslengviesi4Kitareguliuoja1" localSheetId="3">'Forma 4'!$P$195</definedName>
    <definedName name="VAS073_F_Kuraslengviesi4Kitareguliuoja1">'Forma 4'!$P$195</definedName>
    <definedName name="VAS073_F_Kurasmasinomsi11IS" localSheetId="3">'Forma 4'!$D$41</definedName>
    <definedName name="VAS073_F_Kurasmasinomsi11IS">'Forma 4'!$D$41</definedName>
    <definedName name="VAS073_F_Kurasmasinomsi131GeriamojoVandens" localSheetId="3">'Forma 4'!$F$41</definedName>
    <definedName name="VAS073_F_Kurasmasinomsi131GeriamojoVandens">'Forma 4'!$F$41</definedName>
    <definedName name="VAS073_F_Kurasmasinomsi132GeriamojoVandens" localSheetId="3">'Forma 4'!$G$41</definedName>
    <definedName name="VAS073_F_Kurasmasinomsi132GeriamojoVandens">'Forma 4'!$G$41</definedName>
    <definedName name="VAS073_F_Kurasmasinomsi133GeriamojoVandens" localSheetId="3">'Forma 4'!$H$41</definedName>
    <definedName name="VAS073_F_Kurasmasinomsi133GeriamojoVandens">'Forma 4'!$H$41</definedName>
    <definedName name="VAS073_F_Kurasmasinomsi13IsViso" localSheetId="3">'Forma 4'!$E$41</definedName>
    <definedName name="VAS073_F_Kurasmasinomsi13IsViso">'Forma 4'!$E$41</definedName>
    <definedName name="VAS073_F_Kurasmasinomsi141NuotekuSurinkimas" localSheetId="3">'Forma 4'!$J$41</definedName>
    <definedName name="VAS073_F_Kurasmasinomsi141NuotekuSurinkimas">'Forma 4'!$J$41</definedName>
    <definedName name="VAS073_F_Kurasmasinomsi142NuotekuValymas" localSheetId="3">'Forma 4'!$K$41</definedName>
    <definedName name="VAS073_F_Kurasmasinomsi142NuotekuValymas">'Forma 4'!$K$41</definedName>
    <definedName name="VAS073_F_Kurasmasinomsi143NuotekuDumblo" localSheetId="3">'Forma 4'!$L$41</definedName>
    <definedName name="VAS073_F_Kurasmasinomsi143NuotekuDumblo">'Forma 4'!$L$41</definedName>
    <definedName name="VAS073_F_Kurasmasinomsi14IsViso" localSheetId="3">'Forma 4'!$I$41</definedName>
    <definedName name="VAS073_F_Kurasmasinomsi14IsViso">'Forma 4'!$I$41</definedName>
    <definedName name="VAS073_F_Kurasmasinomsi15PavirsiniuNuoteku" localSheetId="3">'Forma 4'!$M$41</definedName>
    <definedName name="VAS073_F_Kurasmasinomsi15PavirsiniuNuoteku">'Forma 4'!$M$41</definedName>
    <definedName name="VAS073_F_Kurasmasinomsi16KitosReguliuojamosios" localSheetId="3">'Forma 4'!$N$41</definedName>
    <definedName name="VAS073_F_Kurasmasinomsi16KitosReguliuojamosios">'Forma 4'!$N$41</definedName>
    <definedName name="VAS073_F_Kurasmasinomsi17KitosVeiklos" localSheetId="3">'Forma 4'!$Q$41</definedName>
    <definedName name="VAS073_F_Kurasmasinomsi17KitosVeiklos">'Forma 4'!$Q$41</definedName>
    <definedName name="VAS073_F_Kurasmasinomsi1Apskaitosveikla1" localSheetId="3">'Forma 4'!$O$41</definedName>
    <definedName name="VAS073_F_Kurasmasinomsi1Apskaitosveikla1">'Forma 4'!$O$41</definedName>
    <definedName name="VAS073_F_Kurasmasinomsi1Kitareguliuoja1" localSheetId="3">'Forma 4'!$P$41</definedName>
    <definedName name="VAS073_F_Kurasmasinomsi1Kitareguliuoja1">'Forma 4'!$P$41</definedName>
    <definedName name="VAS073_F_Kurasmasinomsi21IS" localSheetId="3">'Forma 4'!$D$97</definedName>
    <definedName name="VAS073_F_Kurasmasinomsi21IS">'Forma 4'!$D$97</definedName>
    <definedName name="VAS073_F_Kurasmasinomsi231GeriamojoVandens" localSheetId="3">'Forma 4'!$F$97</definedName>
    <definedName name="VAS073_F_Kurasmasinomsi231GeriamojoVandens">'Forma 4'!$F$97</definedName>
    <definedName name="VAS073_F_Kurasmasinomsi232GeriamojoVandens" localSheetId="3">'Forma 4'!$G$97</definedName>
    <definedName name="VAS073_F_Kurasmasinomsi232GeriamojoVandens">'Forma 4'!$G$97</definedName>
    <definedName name="VAS073_F_Kurasmasinomsi233GeriamojoVandens" localSheetId="3">'Forma 4'!$H$97</definedName>
    <definedName name="VAS073_F_Kurasmasinomsi233GeriamojoVandens">'Forma 4'!$H$97</definedName>
    <definedName name="VAS073_F_Kurasmasinomsi23IsViso" localSheetId="3">'Forma 4'!$E$97</definedName>
    <definedName name="VAS073_F_Kurasmasinomsi23IsViso">'Forma 4'!$E$97</definedName>
    <definedName name="VAS073_F_Kurasmasinomsi241NuotekuSurinkimas" localSheetId="3">'Forma 4'!$J$97</definedName>
    <definedName name="VAS073_F_Kurasmasinomsi241NuotekuSurinkimas">'Forma 4'!$J$97</definedName>
    <definedName name="VAS073_F_Kurasmasinomsi242NuotekuValymas" localSheetId="3">'Forma 4'!$K$97</definedName>
    <definedName name="VAS073_F_Kurasmasinomsi242NuotekuValymas">'Forma 4'!$K$97</definedName>
    <definedName name="VAS073_F_Kurasmasinomsi243NuotekuDumblo" localSheetId="3">'Forma 4'!$L$97</definedName>
    <definedName name="VAS073_F_Kurasmasinomsi243NuotekuDumblo">'Forma 4'!$L$97</definedName>
    <definedName name="VAS073_F_Kurasmasinomsi24IsViso" localSheetId="3">'Forma 4'!$I$97</definedName>
    <definedName name="VAS073_F_Kurasmasinomsi24IsViso">'Forma 4'!$I$97</definedName>
    <definedName name="VAS073_F_Kurasmasinomsi25PavirsiniuNuoteku" localSheetId="3">'Forma 4'!$M$97</definedName>
    <definedName name="VAS073_F_Kurasmasinomsi25PavirsiniuNuoteku">'Forma 4'!$M$97</definedName>
    <definedName name="VAS073_F_Kurasmasinomsi26KitosReguliuojamosios" localSheetId="3">'Forma 4'!$N$97</definedName>
    <definedName name="VAS073_F_Kurasmasinomsi26KitosReguliuojamosios">'Forma 4'!$N$97</definedName>
    <definedName name="VAS073_F_Kurasmasinomsi27KitosVeiklos" localSheetId="3">'Forma 4'!$Q$97</definedName>
    <definedName name="VAS073_F_Kurasmasinomsi27KitosVeiklos">'Forma 4'!$Q$97</definedName>
    <definedName name="VAS073_F_Kurasmasinomsi2Apskaitosveikla1" localSheetId="3">'Forma 4'!$O$97</definedName>
    <definedName name="VAS073_F_Kurasmasinomsi2Apskaitosveikla1">'Forma 4'!$O$97</definedName>
    <definedName name="VAS073_F_Kurasmasinomsi2Kitareguliuoja1" localSheetId="3">'Forma 4'!$P$97</definedName>
    <definedName name="VAS073_F_Kurasmasinomsi2Kitareguliuoja1">'Forma 4'!$P$97</definedName>
    <definedName name="VAS073_F_Kurasmasinomsi31IS" localSheetId="3">'Forma 4'!$D$149</definedName>
    <definedName name="VAS073_F_Kurasmasinomsi31IS">'Forma 4'!$D$149</definedName>
    <definedName name="VAS073_F_Kurasmasinomsi331GeriamojoVandens" localSheetId="3">'Forma 4'!$F$149</definedName>
    <definedName name="VAS073_F_Kurasmasinomsi331GeriamojoVandens">'Forma 4'!$F$149</definedName>
    <definedName name="VAS073_F_Kurasmasinomsi332GeriamojoVandens" localSheetId="3">'Forma 4'!$G$149</definedName>
    <definedName name="VAS073_F_Kurasmasinomsi332GeriamojoVandens">'Forma 4'!$G$149</definedName>
    <definedName name="VAS073_F_Kurasmasinomsi333GeriamojoVandens" localSheetId="3">'Forma 4'!$H$149</definedName>
    <definedName name="VAS073_F_Kurasmasinomsi333GeriamojoVandens">'Forma 4'!$H$149</definedName>
    <definedName name="VAS073_F_Kurasmasinomsi33IsViso" localSheetId="3">'Forma 4'!$E$149</definedName>
    <definedName name="VAS073_F_Kurasmasinomsi33IsViso">'Forma 4'!$E$149</definedName>
    <definedName name="VAS073_F_Kurasmasinomsi341NuotekuSurinkimas" localSheetId="3">'Forma 4'!$J$149</definedName>
    <definedName name="VAS073_F_Kurasmasinomsi341NuotekuSurinkimas">'Forma 4'!$J$149</definedName>
    <definedName name="VAS073_F_Kurasmasinomsi342NuotekuValymas" localSheetId="3">'Forma 4'!$K$149</definedName>
    <definedName name="VAS073_F_Kurasmasinomsi342NuotekuValymas">'Forma 4'!$K$149</definedName>
    <definedName name="VAS073_F_Kurasmasinomsi343NuotekuDumblo" localSheetId="3">'Forma 4'!$L$149</definedName>
    <definedName name="VAS073_F_Kurasmasinomsi343NuotekuDumblo">'Forma 4'!$L$149</definedName>
    <definedName name="VAS073_F_Kurasmasinomsi34IsViso" localSheetId="3">'Forma 4'!$I$149</definedName>
    <definedName name="VAS073_F_Kurasmasinomsi34IsViso">'Forma 4'!$I$149</definedName>
    <definedName name="VAS073_F_Kurasmasinomsi35PavirsiniuNuoteku" localSheetId="3">'Forma 4'!$M$149</definedName>
    <definedName name="VAS073_F_Kurasmasinomsi35PavirsiniuNuoteku">'Forma 4'!$M$149</definedName>
    <definedName name="VAS073_F_Kurasmasinomsi36KitosReguliuojamosios" localSheetId="3">'Forma 4'!$N$149</definedName>
    <definedName name="VAS073_F_Kurasmasinomsi36KitosReguliuojamosios">'Forma 4'!$N$149</definedName>
    <definedName name="VAS073_F_Kurasmasinomsi37KitosVeiklos" localSheetId="3">'Forma 4'!$Q$149</definedName>
    <definedName name="VAS073_F_Kurasmasinomsi37KitosVeiklos">'Forma 4'!$Q$149</definedName>
    <definedName name="VAS073_F_Kurasmasinomsi3Apskaitosveikla1" localSheetId="3">'Forma 4'!$O$149</definedName>
    <definedName name="VAS073_F_Kurasmasinomsi3Apskaitosveikla1">'Forma 4'!$O$149</definedName>
    <definedName name="VAS073_F_Kurasmasinomsi3Kitareguliuoja1" localSheetId="3">'Forma 4'!$P$149</definedName>
    <definedName name="VAS073_F_Kurasmasinomsi3Kitareguliuoja1">'Forma 4'!$P$149</definedName>
    <definedName name="VAS073_F_Kurasmasinomsi41IS" localSheetId="3">'Forma 4'!$D$194</definedName>
    <definedName name="VAS073_F_Kurasmasinomsi41IS">'Forma 4'!$D$194</definedName>
    <definedName name="VAS073_F_Kurasmasinomsi431GeriamojoVandens" localSheetId="3">'Forma 4'!$F$194</definedName>
    <definedName name="VAS073_F_Kurasmasinomsi431GeriamojoVandens">'Forma 4'!$F$194</definedName>
    <definedName name="VAS073_F_Kurasmasinomsi432GeriamojoVandens" localSheetId="3">'Forma 4'!$G$194</definedName>
    <definedName name="VAS073_F_Kurasmasinomsi432GeriamojoVandens">'Forma 4'!$G$194</definedName>
    <definedName name="VAS073_F_Kurasmasinomsi433GeriamojoVandens" localSheetId="3">'Forma 4'!$H$194</definedName>
    <definedName name="VAS073_F_Kurasmasinomsi433GeriamojoVandens">'Forma 4'!$H$194</definedName>
    <definedName name="VAS073_F_Kurasmasinomsi43IsViso" localSheetId="3">'Forma 4'!$E$194</definedName>
    <definedName name="VAS073_F_Kurasmasinomsi43IsViso">'Forma 4'!$E$194</definedName>
    <definedName name="VAS073_F_Kurasmasinomsi441NuotekuSurinkimas" localSheetId="3">'Forma 4'!$J$194</definedName>
    <definedName name="VAS073_F_Kurasmasinomsi441NuotekuSurinkimas">'Forma 4'!$J$194</definedName>
    <definedName name="VAS073_F_Kurasmasinomsi442NuotekuValymas" localSheetId="3">'Forma 4'!$K$194</definedName>
    <definedName name="VAS073_F_Kurasmasinomsi442NuotekuValymas">'Forma 4'!$K$194</definedName>
    <definedName name="VAS073_F_Kurasmasinomsi443NuotekuDumblo" localSheetId="3">'Forma 4'!$L$194</definedName>
    <definedName name="VAS073_F_Kurasmasinomsi443NuotekuDumblo">'Forma 4'!$L$194</definedName>
    <definedName name="VAS073_F_Kurasmasinomsi44IsViso" localSheetId="3">'Forma 4'!$I$194</definedName>
    <definedName name="VAS073_F_Kurasmasinomsi44IsViso">'Forma 4'!$I$194</definedName>
    <definedName name="VAS073_F_Kurasmasinomsi45PavirsiniuNuoteku" localSheetId="3">'Forma 4'!$M$194</definedName>
    <definedName name="VAS073_F_Kurasmasinomsi45PavirsiniuNuoteku">'Forma 4'!$M$194</definedName>
    <definedName name="VAS073_F_Kurasmasinomsi46KitosReguliuojamosios" localSheetId="3">'Forma 4'!$N$194</definedName>
    <definedName name="VAS073_F_Kurasmasinomsi46KitosReguliuojamosios">'Forma 4'!$N$194</definedName>
    <definedName name="VAS073_F_Kurasmasinomsi47KitosVeiklos" localSheetId="3">'Forma 4'!$Q$194</definedName>
    <definedName name="VAS073_F_Kurasmasinomsi47KitosVeiklos">'Forma 4'!$Q$194</definedName>
    <definedName name="VAS073_F_Kurasmasinomsi4Apskaitosveikla1" localSheetId="3">'Forma 4'!$O$194</definedName>
    <definedName name="VAS073_F_Kurasmasinomsi4Apskaitosveikla1">'Forma 4'!$O$194</definedName>
    <definedName name="VAS073_F_Kurasmasinomsi4Kitareguliuoja1" localSheetId="3">'Forma 4'!$P$194</definedName>
    <definedName name="VAS073_F_Kurasmasinomsi4Kitareguliuoja1">'Forma 4'!$P$194</definedName>
    <definedName name="VAS073_F_Kurotransportu11IS" localSheetId="3">'Forma 4'!$D$40</definedName>
    <definedName name="VAS073_F_Kurotransportu11IS">'Forma 4'!$D$40</definedName>
    <definedName name="VAS073_F_Kurotransportu131GeriamojoVandens" localSheetId="3">'Forma 4'!$F$40</definedName>
    <definedName name="VAS073_F_Kurotransportu131GeriamojoVandens">'Forma 4'!$F$40</definedName>
    <definedName name="VAS073_F_Kurotransportu132GeriamojoVandens" localSheetId="3">'Forma 4'!$G$40</definedName>
    <definedName name="VAS073_F_Kurotransportu132GeriamojoVandens">'Forma 4'!$G$40</definedName>
    <definedName name="VAS073_F_Kurotransportu133GeriamojoVandens" localSheetId="3">'Forma 4'!$H$40</definedName>
    <definedName name="VAS073_F_Kurotransportu133GeriamojoVandens">'Forma 4'!$H$40</definedName>
    <definedName name="VAS073_F_Kurotransportu13IsViso" localSheetId="3">'Forma 4'!$E$40</definedName>
    <definedName name="VAS073_F_Kurotransportu13IsViso">'Forma 4'!$E$40</definedName>
    <definedName name="VAS073_F_Kurotransportu141NuotekuSurinkimas" localSheetId="3">'Forma 4'!$J$40</definedName>
    <definedName name="VAS073_F_Kurotransportu141NuotekuSurinkimas">'Forma 4'!$J$40</definedName>
    <definedName name="VAS073_F_Kurotransportu142NuotekuValymas" localSheetId="3">'Forma 4'!$K$40</definedName>
    <definedName name="VAS073_F_Kurotransportu142NuotekuValymas">'Forma 4'!$K$40</definedName>
    <definedName name="VAS073_F_Kurotransportu143NuotekuDumblo" localSheetId="3">'Forma 4'!$L$40</definedName>
    <definedName name="VAS073_F_Kurotransportu143NuotekuDumblo">'Forma 4'!$L$40</definedName>
    <definedName name="VAS073_F_Kurotransportu14IsViso" localSheetId="3">'Forma 4'!$I$40</definedName>
    <definedName name="VAS073_F_Kurotransportu14IsViso">'Forma 4'!$I$40</definedName>
    <definedName name="VAS073_F_Kurotransportu15PavirsiniuNuoteku" localSheetId="3">'Forma 4'!$M$40</definedName>
    <definedName name="VAS073_F_Kurotransportu15PavirsiniuNuoteku">'Forma 4'!$M$40</definedName>
    <definedName name="VAS073_F_Kurotransportu16KitosReguliuojamosios" localSheetId="3">'Forma 4'!$N$40</definedName>
    <definedName name="VAS073_F_Kurotransportu16KitosReguliuojamosios">'Forma 4'!$N$40</definedName>
    <definedName name="VAS073_F_Kurotransportu17KitosVeiklos" localSheetId="3">'Forma 4'!$Q$40</definedName>
    <definedName name="VAS073_F_Kurotransportu17KitosVeiklos">'Forma 4'!$Q$40</definedName>
    <definedName name="VAS073_F_Kurotransportu1Apskaitosveikla1" localSheetId="3">'Forma 4'!$O$40</definedName>
    <definedName name="VAS073_F_Kurotransportu1Apskaitosveikla1">'Forma 4'!$O$40</definedName>
    <definedName name="VAS073_F_Kurotransportu1Kitareguliuoja1" localSheetId="3">'Forma 4'!$P$40</definedName>
    <definedName name="VAS073_F_Kurotransportu1Kitareguliuoja1">'Forma 4'!$P$40</definedName>
    <definedName name="VAS073_F_Kurotransportu21IS" localSheetId="3">'Forma 4'!$D$96</definedName>
    <definedName name="VAS073_F_Kurotransportu21IS">'Forma 4'!$D$96</definedName>
    <definedName name="VAS073_F_Kurotransportu231GeriamojoVandens" localSheetId="3">'Forma 4'!$F$96</definedName>
    <definedName name="VAS073_F_Kurotransportu231GeriamojoVandens">'Forma 4'!$F$96</definedName>
    <definedName name="VAS073_F_Kurotransportu232GeriamojoVandens" localSheetId="3">'Forma 4'!$G$96</definedName>
    <definedName name="VAS073_F_Kurotransportu232GeriamojoVandens">'Forma 4'!$G$96</definedName>
    <definedName name="VAS073_F_Kurotransportu233GeriamojoVandens" localSheetId="3">'Forma 4'!$H$96</definedName>
    <definedName name="VAS073_F_Kurotransportu233GeriamojoVandens">'Forma 4'!$H$96</definedName>
    <definedName name="VAS073_F_Kurotransportu23IsViso" localSheetId="3">'Forma 4'!$E$96</definedName>
    <definedName name="VAS073_F_Kurotransportu23IsViso">'Forma 4'!$E$96</definedName>
    <definedName name="VAS073_F_Kurotransportu241NuotekuSurinkimas" localSheetId="3">'Forma 4'!$J$96</definedName>
    <definedName name="VAS073_F_Kurotransportu241NuotekuSurinkimas">'Forma 4'!$J$96</definedName>
    <definedName name="VAS073_F_Kurotransportu242NuotekuValymas" localSheetId="3">'Forma 4'!$K$96</definedName>
    <definedName name="VAS073_F_Kurotransportu242NuotekuValymas">'Forma 4'!$K$96</definedName>
    <definedName name="VAS073_F_Kurotransportu243NuotekuDumblo" localSheetId="3">'Forma 4'!$L$96</definedName>
    <definedName name="VAS073_F_Kurotransportu243NuotekuDumblo">'Forma 4'!$L$96</definedName>
    <definedName name="VAS073_F_Kurotransportu24IsViso" localSheetId="3">'Forma 4'!$I$96</definedName>
    <definedName name="VAS073_F_Kurotransportu24IsViso">'Forma 4'!$I$96</definedName>
    <definedName name="VAS073_F_Kurotransportu25PavirsiniuNuoteku" localSheetId="3">'Forma 4'!$M$96</definedName>
    <definedName name="VAS073_F_Kurotransportu25PavirsiniuNuoteku">'Forma 4'!$M$96</definedName>
    <definedName name="VAS073_F_Kurotransportu26KitosReguliuojamosios" localSheetId="3">'Forma 4'!$N$96</definedName>
    <definedName name="VAS073_F_Kurotransportu26KitosReguliuojamosios">'Forma 4'!$N$96</definedName>
    <definedName name="VAS073_F_Kurotransportu27KitosVeiklos" localSheetId="3">'Forma 4'!$Q$96</definedName>
    <definedName name="VAS073_F_Kurotransportu27KitosVeiklos">'Forma 4'!$Q$96</definedName>
    <definedName name="VAS073_F_Kurotransportu2Apskaitosveikla1" localSheetId="3">'Forma 4'!$O$96</definedName>
    <definedName name="VAS073_F_Kurotransportu2Apskaitosveikla1">'Forma 4'!$O$96</definedName>
    <definedName name="VAS073_F_Kurotransportu2Kitareguliuoja1" localSheetId="3">'Forma 4'!$P$96</definedName>
    <definedName name="VAS073_F_Kurotransportu2Kitareguliuoja1">'Forma 4'!$P$96</definedName>
    <definedName name="VAS073_F_Kurotransportu31IS" localSheetId="3">'Forma 4'!$D$193</definedName>
    <definedName name="VAS073_F_Kurotransportu31IS">'Forma 4'!$D$193</definedName>
    <definedName name="VAS073_F_Kurotransportu331GeriamojoVandens" localSheetId="3">'Forma 4'!$F$193</definedName>
    <definedName name="VAS073_F_Kurotransportu331GeriamojoVandens">'Forma 4'!$F$193</definedName>
    <definedName name="VAS073_F_Kurotransportu332GeriamojoVandens" localSheetId="3">'Forma 4'!$G$193</definedName>
    <definedName name="VAS073_F_Kurotransportu332GeriamojoVandens">'Forma 4'!$G$193</definedName>
    <definedName name="VAS073_F_Kurotransportu333GeriamojoVandens" localSheetId="3">'Forma 4'!$H$193</definedName>
    <definedName name="VAS073_F_Kurotransportu333GeriamojoVandens">'Forma 4'!$H$193</definedName>
    <definedName name="VAS073_F_Kurotransportu33IsViso" localSheetId="3">'Forma 4'!$E$193</definedName>
    <definedName name="VAS073_F_Kurotransportu33IsViso">'Forma 4'!$E$193</definedName>
    <definedName name="VAS073_F_Kurotransportu341NuotekuSurinkimas" localSheetId="3">'Forma 4'!$J$193</definedName>
    <definedName name="VAS073_F_Kurotransportu341NuotekuSurinkimas">'Forma 4'!$J$193</definedName>
    <definedName name="VAS073_F_Kurotransportu342NuotekuValymas" localSheetId="3">'Forma 4'!$K$193</definedName>
    <definedName name="VAS073_F_Kurotransportu342NuotekuValymas">'Forma 4'!$K$193</definedName>
    <definedName name="VAS073_F_Kurotransportu343NuotekuDumblo" localSheetId="3">'Forma 4'!$L$193</definedName>
    <definedName name="VAS073_F_Kurotransportu343NuotekuDumblo">'Forma 4'!$L$193</definedName>
    <definedName name="VAS073_F_Kurotransportu34IsViso" localSheetId="3">'Forma 4'!$I$193</definedName>
    <definedName name="VAS073_F_Kurotransportu34IsViso">'Forma 4'!$I$193</definedName>
    <definedName name="VAS073_F_Kurotransportu35PavirsiniuNuoteku" localSheetId="3">'Forma 4'!$M$193</definedName>
    <definedName name="VAS073_F_Kurotransportu35PavirsiniuNuoteku">'Forma 4'!$M$193</definedName>
    <definedName name="VAS073_F_Kurotransportu36KitosReguliuojamosios" localSheetId="3">'Forma 4'!$N$193</definedName>
    <definedName name="VAS073_F_Kurotransportu36KitosReguliuojamosios">'Forma 4'!$N$193</definedName>
    <definedName name="VAS073_F_Kurotransportu37KitosVeiklos" localSheetId="3">'Forma 4'!$Q$193</definedName>
    <definedName name="VAS073_F_Kurotransportu37KitosVeiklos">'Forma 4'!$Q$193</definedName>
    <definedName name="VAS073_F_Kurotransportu3Apskaitosveikla1" localSheetId="3">'Forma 4'!$O$193</definedName>
    <definedName name="VAS073_F_Kurotransportu3Apskaitosveikla1">'Forma 4'!$O$193</definedName>
    <definedName name="VAS073_F_Kurotransportu3Kitareguliuoja1" localSheetId="3">'Forma 4'!$P$193</definedName>
    <definedName name="VAS073_F_Kurotransportu3Kitareguliuoja1">'Forma 4'!$P$193</definedName>
    <definedName name="VAS073_F_Laboratoriniut11IS" localSheetId="3">'Forma 4'!$D$87</definedName>
    <definedName name="VAS073_F_Laboratoriniut11IS">'Forma 4'!$D$87</definedName>
    <definedName name="VAS073_F_Laboratoriniut131GeriamojoVandens" localSheetId="3">'Forma 4'!$F$87</definedName>
    <definedName name="VAS073_F_Laboratoriniut131GeriamojoVandens">'Forma 4'!$F$87</definedName>
    <definedName name="VAS073_F_Laboratoriniut132GeriamojoVandens" localSheetId="3">'Forma 4'!$G$87</definedName>
    <definedName name="VAS073_F_Laboratoriniut132GeriamojoVandens">'Forma 4'!$G$87</definedName>
    <definedName name="VAS073_F_Laboratoriniut133GeriamojoVandens" localSheetId="3">'Forma 4'!$H$87</definedName>
    <definedName name="VAS073_F_Laboratoriniut133GeriamojoVandens">'Forma 4'!$H$87</definedName>
    <definedName name="VAS073_F_Laboratoriniut13IsViso" localSheetId="3">'Forma 4'!$E$87</definedName>
    <definedName name="VAS073_F_Laboratoriniut13IsViso">'Forma 4'!$E$87</definedName>
    <definedName name="VAS073_F_Laboratoriniut141NuotekuSurinkimas" localSheetId="3">'Forma 4'!$J$87</definedName>
    <definedName name="VAS073_F_Laboratoriniut141NuotekuSurinkimas">'Forma 4'!$J$87</definedName>
    <definedName name="VAS073_F_Laboratoriniut142NuotekuValymas" localSheetId="3">'Forma 4'!$K$87</definedName>
    <definedName name="VAS073_F_Laboratoriniut142NuotekuValymas">'Forma 4'!$K$87</definedName>
    <definedName name="VAS073_F_Laboratoriniut143NuotekuDumblo" localSheetId="3">'Forma 4'!$L$87</definedName>
    <definedName name="VAS073_F_Laboratoriniut143NuotekuDumblo">'Forma 4'!$L$87</definedName>
    <definedName name="VAS073_F_Laboratoriniut14IsViso" localSheetId="3">'Forma 4'!$I$87</definedName>
    <definedName name="VAS073_F_Laboratoriniut14IsViso">'Forma 4'!$I$87</definedName>
    <definedName name="VAS073_F_Laboratoriniut15PavirsiniuNuoteku" localSheetId="3">'Forma 4'!$M$87</definedName>
    <definedName name="VAS073_F_Laboratoriniut15PavirsiniuNuoteku">'Forma 4'!$M$87</definedName>
    <definedName name="VAS073_F_Laboratoriniut16KitosReguliuojamosios" localSheetId="3">'Forma 4'!$N$87</definedName>
    <definedName name="VAS073_F_Laboratoriniut16KitosReguliuojamosios">'Forma 4'!$N$87</definedName>
    <definedName name="VAS073_F_Laboratoriniut17KitosVeiklos" localSheetId="3">'Forma 4'!$Q$87</definedName>
    <definedName name="VAS073_F_Laboratoriniut17KitosVeiklos">'Forma 4'!$Q$87</definedName>
    <definedName name="VAS073_F_Laboratoriniut1Apskaitosveikla1" localSheetId="3">'Forma 4'!$O$87</definedName>
    <definedName name="VAS073_F_Laboratoriniut1Apskaitosveikla1">'Forma 4'!$O$87</definedName>
    <definedName name="VAS073_F_Laboratoriniut1Kitareguliuoja1" localSheetId="3">'Forma 4'!$P$87</definedName>
    <definedName name="VAS073_F_Laboratoriniut1Kitareguliuoja1">'Forma 4'!$P$87</definedName>
    <definedName name="VAS073_F_Laboratoriniut21IS" localSheetId="3">'Forma 4'!$D$140</definedName>
    <definedName name="VAS073_F_Laboratoriniut21IS">'Forma 4'!$D$140</definedName>
    <definedName name="VAS073_F_Laboratoriniut231GeriamojoVandens" localSheetId="3">'Forma 4'!$F$140</definedName>
    <definedName name="VAS073_F_Laboratoriniut231GeriamojoVandens">'Forma 4'!$F$140</definedName>
    <definedName name="VAS073_F_Laboratoriniut232GeriamojoVandens" localSheetId="3">'Forma 4'!$G$140</definedName>
    <definedName name="VAS073_F_Laboratoriniut232GeriamojoVandens">'Forma 4'!$G$140</definedName>
    <definedName name="VAS073_F_Laboratoriniut233GeriamojoVandens" localSheetId="3">'Forma 4'!$H$140</definedName>
    <definedName name="VAS073_F_Laboratoriniut233GeriamojoVandens">'Forma 4'!$H$140</definedName>
    <definedName name="VAS073_F_Laboratoriniut23IsViso" localSheetId="3">'Forma 4'!$E$140</definedName>
    <definedName name="VAS073_F_Laboratoriniut23IsViso">'Forma 4'!$E$140</definedName>
    <definedName name="VAS073_F_Laboratoriniut241NuotekuSurinkimas" localSheetId="3">'Forma 4'!$J$140</definedName>
    <definedName name="VAS073_F_Laboratoriniut241NuotekuSurinkimas">'Forma 4'!$J$140</definedName>
    <definedName name="VAS073_F_Laboratoriniut242NuotekuValymas" localSheetId="3">'Forma 4'!$K$140</definedName>
    <definedName name="VAS073_F_Laboratoriniut242NuotekuValymas">'Forma 4'!$K$140</definedName>
    <definedName name="VAS073_F_Laboratoriniut243NuotekuDumblo" localSheetId="3">'Forma 4'!$L$140</definedName>
    <definedName name="VAS073_F_Laboratoriniut243NuotekuDumblo">'Forma 4'!$L$140</definedName>
    <definedName name="VAS073_F_Laboratoriniut24IsViso" localSheetId="3">'Forma 4'!$I$140</definedName>
    <definedName name="VAS073_F_Laboratoriniut24IsViso">'Forma 4'!$I$140</definedName>
    <definedName name="VAS073_F_Laboratoriniut25PavirsiniuNuoteku" localSheetId="3">'Forma 4'!$M$140</definedName>
    <definedName name="VAS073_F_Laboratoriniut25PavirsiniuNuoteku">'Forma 4'!$M$140</definedName>
    <definedName name="VAS073_F_Laboratoriniut26KitosReguliuojamosios" localSheetId="3">'Forma 4'!$N$140</definedName>
    <definedName name="VAS073_F_Laboratoriniut26KitosReguliuojamosios">'Forma 4'!$N$140</definedName>
    <definedName name="VAS073_F_Laboratoriniut27KitosVeiklos" localSheetId="3">'Forma 4'!$Q$140</definedName>
    <definedName name="VAS073_F_Laboratoriniut27KitosVeiklos">'Forma 4'!$Q$140</definedName>
    <definedName name="VAS073_F_Laboratoriniut2Apskaitosveikla1" localSheetId="3">'Forma 4'!$O$140</definedName>
    <definedName name="VAS073_F_Laboratoriniut2Apskaitosveikla1">'Forma 4'!$O$140</definedName>
    <definedName name="VAS073_F_Laboratoriniut2Kitareguliuoja1" localSheetId="3">'Forma 4'!$P$140</definedName>
    <definedName name="VAS073_F_Laboratoriniut2Kitareguliuoja1">'Forma 4'!$P$140</definedName>
    <definedName name="VAS073_F_Laboratoriniut31IS" localSheetId="3">'Forma 4'!$D$238</definedName>
    <definedName name="VAS073_F_Laboratoriniut31IS">'Forma 4'!$D$238</definedName>
    <definedName name="VAS073_F_Laboratoriniut331GeriamojoVandens" localSheetId="3">'Forma 4'!$F$238</definedName>
    <definedName name="VAS073_F_Laboratoriniut331GeriamojoVandens">'Forma 4'!$F$238</definedName>
    <definedName name="VAS073_F_Laboratoriniut332GeriamojoVandens" localSheetId="3">'Forma 4'!$G$238</definedName>
    <definedName name="VAS073_F_Laboratoriniut332GeriamojoVandens">'Forma 4'!$G$238</definedName>
    <definedName name="VAS073_F_Laboratoriniut333GeriamojoVandens" localSheetId="3">'Forma 4'!$H$238</definedName>
    <definedName name="VAS073_F_Laboratoriniut333GeriamojoVandens">'Forma 4'!$H$238</definedName>
    <definedName name="VAS073_F_Laboratoriniut33IsViso" localSheetId="3">'Forma 4'!$E$238</definedName>
    <definedName name="VAS073_F_Laboratoriniut33IsViso">'Forma 4'!$E$238</definedName>
    <definedName name="VAS073_F_Laboratoriniut341NuotekuSurinkimas" localSheetId="3">'Forma 4'!$J$238</definedName>
    <definedName name="VAS073_F_Laboratoriniut341NuotekuSurinkimas">'Forma 4'!$J$238</definedName>
    <definedName name="VAS073_F_Laboratoriniut342NuotekuValymas" localSheetId="3">'Forma 4'!$K$238</definedName>
    <definedName name="VAS073_F_Laboratoriniut342NuotekuValymas">'Forma 4'!$K$238</definedName>
    <definedName name="VAS073_F_Laboratoriniut343NuotekuDumblo" localSheetId="3">'Forma 4'!$L$238</definedName>
    <definedName name="VAS073_F_Laboratoriniut343NuotekuDumblo">'Forma 4'!$L$238</definedName>
    <definedName name="VAS073_F_Laboratoriniut34IsViso" localSheetId="3">'Forma 4'!$I$238</definedName>
    <definedName name="VAS073_F_Laboratoriniut34IsViso">'Forma 4'!$I$238</definedName>
    <definedName name="VAS073_F_Laboratoriniut35PavirsiniuNuoteku" localSheetId="3">'Forma 4'!$M$238</definedName>
    <definedName name="VAS073_F_Laboratoriniut35PavirsiniuNuoteku">'Forma 4'!$M$238</definedName>
    <definedName name="VAS073_F_Laboratoriniut36KitosReguliuojamosios" localSheetId="3">'Forma 4'!$N$238</definedName>
    <definedName name="VAS073_F_Laboratoriniut36KitosReguliuojamosios">'Forma 4'!$N$238</definedName>
    <definedName name="VAS073_F_Laboratoriniut37KitosVeiklos" localSheetId="3">'Forma 4'!$Q$238</definedName>
    <definedName name="VAS073_F_Laboratoriniut37KitosVeiklos">'Forma 4'!$Q$238</definedName>
    <definedName name="VAS073_F_Laboratoriniut3Apskaitosveikla1" localSheetId="3">'Forma 4'!$O$238</definedName>
    <definedName name="VAS073_F_Laboratoriniut3Apskaitosveikla1">'Forma 4'!$O$238</definedName>
    <definedName name="VAS073_F_Laboratoriniut3Kitareguliuoja1" localSheetId="3">'Forma 4'!$P$238</definedName>
    <definedName name="VAS073_F_Laboratoriniut3Kitareguliuoja1">'Forma 4'!$P$238</definedName>
    <definedName name="VAS073_F_Metrologinespa11IS" localSheetId="3">'Forma 4'!$D$48</definedName>
    <definedName name="VAS073_F_Metrologinespa11IS">'Forma 4'!$D$48</definedName>
    <definedName name="VAS073_F_Metrologinespa131GeriamojoVandens" localSheetId="3">'Forma 4'!$F$48</definedName>
    <definedName name="VAS073_F_Metrologinespa131GeriamojoVandens">'Forma 4'!$F$48</definedName>
    <definedName name="VAS073_F_Metrologinespa132GeriamojoVandens" localSheetId="3">'Forma 4'!$G$48</definedName>
    <definedName name="VAS073_F_Metrologinespa132GeriamojoVandens">'Forma 4'!$G$48</definedName>
    <definedName name="VAS073_F_Metrologinespa133GeriamojoVandens" localSheetId="3">'Forma 4'!$H$48</definedName>
    <definedName name="VAS073_F_Metrologinespa133GeriamojoVandens">'Forma 4'!$H$48</definedName>
    <definedName name="VAS073_F_Metrologinespa13IsViso" localSheetId="3">'Forma 4'!$E$48</definedName>
    <definedName name="VAS073_F_Metrologinespa13IsViso">'Forma 4'!$E$48</definedName>
    <definedName name="VAS073_F_Metrologinespa141NuotekuSurinkimas" localSheetId="3">'Forma 4'!$J$48</definedName>
    <definedName name="VAS073_F_Metrologinespa141NuotekuSurinkimas">'Forma 4'!$J$48</definedName>
    <definedName name="VAS073_F_Metrologinespa142NuotekuValymas" localSheetId="3">'Forma 4'!$K$48</definedName>
    <definedName name="VAS073_F_Metrologinespa142NuotekuValymas">'Forma 4'!$K$48</definedName>
    <definedName name="VAS073_F_Metrologinespa143NuotekuDumblo" localSheetId="3">'Forma 4'!$L$48</definedName>
    <definedName name="VAS073_F_Metrologinespa143NuotekuDumblo">'Forma 4'!$L$48</definedName>
    <definedName name="VAS073_F_Metrologinespa14IsViso" localSheetId="3">'Forma 4'!$I$48</definedName>
    <definedName name="VAS073_F_Metrologinespa14IsViso">'Forma 4'!$I$48</definedName>
    <definedName name="VAS073_F_Metrologinespa15PavirsiniuNuoteku" localSheetId="3">'Forma 4'!$M$48</definedName>
    <definedName name="VAS073_F_Metrologinespa15PavirsiniuNuoteku">'Forma 4'!$M$48</definedName>
    <definedName name="VAS073_F_Metrologinespa16KitosReguliuojamosios" localSheetId="3">'Forma 4'!$N$48</definedName>
    <definedName name="VAS073_F_Metrologinespa16KitosReguliuojamosios">'Forma 4'!$N$48</definedName>
    <definedName name="VAS073_F_Metrologinespa17KitosVeiklos" localSheetId="3">'Forma 4'!$Q$48</definedName>
    <definedName name="VAS073_F_Metrologinespa17KitosVeiklos">'Forma 4'!$Q$48</definedName>
    <definedName name="VAS073_F_Metrologinespa1Apskaitosveikla1" localSheetId="3">'Forma 4'!$O$48</definedName>
    <definedName name="VAS073_F_Metrologinespa1Apskaitosveikla1">'Forma 4'!$O$48</definedName>
    <definedName name="VAS073_F_Metrologinespa1Kitareguliuoja1" localSheetId="3">'Forma 4'!$P$48</definedName>
    <definedName name="VAS073_F_Metrologinespa1Kitareguliuoja1">'Forma 4'!$P$48</definedName>
    <definedName name="VAS073_F_Metrologinespa21IS" localSheetId="3">'Forma 4'!$D$104</definedName>
    <definedName name="VAS073_F_Metrologinespa21IS">'Forma 4'!$D$104</definedName>
    <definedName name="VAS073_F_Metrologinespa231GeriamojoVandens" localSheetId="3">'Forma 4'!$F$104</definedName>
    <definedName name="VAS073_F_Metrologinespa231GeriamojoVandens">'Forma 4'!$F$104</definedName>
    <definedName name="VAS073_F_Metrologinespa232GeriamojoVandens" localSheetId="3">'Forma 4'!$G$104</definedName>
    <definedName name="VAS073_F_Metrologinespa232GeriamojoVandens">'Forma 4'!$G$104</definedName>
    <definedName name="VAS073_F_Metrologinespa233GeriamojoVandens" localSheetId="3">'Forma 4'!$H$104</definedName>
    <definedName name="VAS073_F_Metrologinespa233GeriamojoVandens">'Forma 4'!$H$104</definedName>
    <definedName name="VAS073_F_Metrologinespa23IsViso" localSheetId="3">'Forma 4'!$E$104</definedName>
    <definedName name="VAS073_F_Metrologinespa23IsViso">'Forma 4'!$E$104</definedName>
    <definedName name="VAS073_F_Metrologinespa241NuotekuSurinkimas" localSheetId="3">'Forma 4'!$J$104</definedName>
    <definedName name="VAS073_F_Metrologinespa241NuotekuSurinkimas">'Forma 4'!$J$104</definedName>
    <definedName name="VAS073_F_Metrologinespa242NuotekuValymas" localSheetId="3">'Forma 4'!$K$104</definedName>
    <definedName name="VAS073_F_Metrologinespa242NuotekuValymas">'Forma 4'!$K$104</definedName>
    <definedName name="VAS073_F_Metrologinespa243NuotekuDumblo" localSheetId="3">'Forma 4'!$L$104</definedName>
    <definedName name="VAS073_F_Metrologinespa243NuotekuDumblo">'Forma 4'!$L$104</definedName>
    <definedName name="VAS073_F_Metrologinespa24IsViso" localSheetId="3">'Forma 4'!$I$104</definedName>
    <definedName name="VAS073_F_Metrologinespa24IsViso">'Forma 4'!$I$104</definedName>
    <definedName name="VAS073_F_Metrologinespa25PavirsiniuNuoteku" localSheetId="3">'Forma 4'!$M$104</definedName>
    <definedName name="VAS073_F_Metrologinespa25PavirsiniuNuoteku">'Forma 4'!$M$104</definedName>
    <definedName name="VAS073_F_Metrologinespa26KitosReguliuojamosios" localSheetId="3">'Forma 4'!$N$104</definedName>
    <definedName name="VAS073_F_Metrologinespa26KitosReguliuojamosios">'Forma 4'!$N$104</definedName>
    <definedName name="VAS073_F_Metrologinespa27KitosVeiklos" localSheetId="3">'Forma 4'!$Q$104</definedName>
    <definedName name="VAS073_F_Metrologinespa27KitosVeiklos">'Forma 4'!$Q$104</definedName>
    <definedName name="VAS073_F_Metrologinespa2Apskaitosveikla1" localSheetId="3">'Forma 4'!$O$104</definedName>
    <definedName name="VAS073_F_Metrologinespa2Apskaitosveikla1">'Forma 4'!$O$104</definedName>
    <definedName name="VAS073_F_Metrologinespa2Kitareguliuoja1" localSheetId="3">'Forma 4'!$P$104</definedName>
    <definedName name="VAS073_F_Metrologinespa2Kitareguliuoja1">'Forma 4'!$P$104</definedName>
    <definedName name="VAS073_F_Metrologinespa31IS" localSheetId="3">'Forma 4'!$D$156</definedName>
    <definedName name="VAS073_F_Metrologinespa31IS">'Forma 4'!$D$156</definedName>
    <definedName name="VAS073_F_Metrologinespa331GeriamojoVandens" localSheetId="3">'Forma 4'!$F$156</definedName>
    <definedName name="VAS073_F_Metrologinespa331GeriamojoVandens">'Forma 4'!$F$156</definedName>
    <definedName name="VAS073_F_Metrologinespa332GeriamojoVandens" localSheetId="3">'Forma 4'!$G$156</definedName>
    <definedName name="VAS073_F_Metrologinespa332GeriamojoVandens">'Forma 4'!$G$156</definedName>
    <definedName name="VAS073_F_Metrologinespa333GeriamojoVandens" localSheetId="3">'Forma 4'!$H$156</definedName>
    <definedName name="VAS073_F_Metrologinespa333GeriamojoVandens">'Forma 4'!$H$156</definedName>
    <definedName name="VAS073_F_Metrologinespa33IsViso" localSheetId="3">'Forma 4'!$E$156</definedName>
    <definedName name="VAS073_F_Metrologinespa33IsViso">'Forma 4'!$E$156</definedName>
    <definedName name="VAS073_F_Metrologinespa341NuotekuSurinkimas" localSheetId="3">'Forma 4'!$J$156</definedName>
    <definedName name="VAS073_F_Metrologinespa341NuotekuSurinkimas">'Forma 4'!$J$156</definedName>
    <definedName name="VAS073_F_Metrologinespa342NuotekuValymas" localSheetId="3">'Forma 4'!$K$156</definedName>
    <definedName name="VAS073_F_Metrologinespa342NuotekuValymas">'Forma 4'!$K$156</definedName>
    <definedName name="VAS073_F_Metrologinespa343NuotekuDumblo" localSheetId="3">'Forma 4'!$L$156</definedName>
    <definedName name="VAS073_F_Metrologinespa343NuotekuDumblo">'Forma 4'!$L$156</definedName>
    <definedName name="VAS073_F_Metrologinespa34IsViso" localSheetId="3">'Forma 4'!$I$156</definedName>
    <definedName name="VAS073_F_Metrologinespa34IsViso">'Forma 4'!$I$156</definedName>
    <definedName name="VAS073_F_Metrologinespa35PavirsiniuNuoteku" localSheetId="3">'Forma 4'!$M$156</definedName>
    <definedName name="VAS073_F_Metrologinespa35PavirsiniuNuoteku">'Forma 4'!$M$156</definedName>
    <definedName name="VAS073_F_Metrologinespa36KitosReguliuojamosios" localSheetId="3">'Forma 4'!$N$156</definedName>
    <definedName name="VAS073_F_Metrologinespa36KitosReguliuojamosios">'Forma 4'!$N$156</definedName>
    <definedName name="VAS073_F_Metrologinespa37KitosVeiklos" localSheetId="3">'Forma 4'!$Q$156</definedName>
    <definedName name="VAS073_F_Metrologinespa37KitosVeiklos">'Forma 4'!$Q$156</definedName>
    <definedName name="VAS073_F_Metrologinespa3Apskaitosveikla1" localSheetId="3">'Forma 4'!$O$156</definedName>
    <definedName name="VAS073_F_Metrologinespa3Apskaitosveikla1">'Forma 4'!$O$156</definedName>
    <definedName name="VAS073_F_Metrologinespa3Kitareguliuoja1" localSheetId="3">'Forma 4'!$P$156</definedName>
    <definedName name="VAS073_F_Metrologinespa3Kitareguliuoja1">'Forma 4'!$P$156</definedName>
    <definedName name="VAS073_F_Metrologinespa41IS" localSheetId="3">'Forma 4'!$D$201</definedName>
    <definedName name="VAS073_F_Metrologinespa41IS">'Forma 4'!$D$201</definedName>
    <definedName name="VAS073_F_Metrologinespa431GeriamojoVandens" localSheetId="3">'Forma 4'!$F$201</definedName>
    <definedName name="VAS073_F_Metrologinespa431GeriamojoVandens">'Forma 4'!$F$201</definedName>
    <definedName name="VAS073_F_Metrologinespa432GeriamojoVandens" localSheetId="3">'Forma 4'!$G$201</definedName>
    <definedName name="VAS073_F_Metrologinespa432GeriamojoVandens">'Forma 4'!$G$201</definedName>
    <definedName name="VAS073_F_Metrologinespa433GeriamojoVandens" localSheetId="3">'Forma 4'!$H$201</definedName>
    <definedName name="VAS073_F_Metrologinespa433GeriamojoVandens">'Forma 4'!$H$201</definedName>
    <definedName name="VAS073_F_Metrologinespa43IsViso" localSheetId="3">'Forma 4'!$E$201</definedName>
    <definedName name="VAS073_F_Metrologinespa43IsViso">'Forma 4'!$E$201</definedName>
    <definedName name="VAS073_F_Metrologinespa441NuotekuSurinkimas" localSheetId="3">'Forma 4'!$J$201</definedName>
    <definedName name="VAS073_F_Metrologinespa441NuotekuSurinkimas">'Forma 4'!$J$201</definedName>
    <definedName name="VAS073_F_Metrologinespa442NuotekuValymas" localSheetId="3">'Forma 4'!$K$201</definedName>
    <definedName name="VAS073_F_Metrologinespa442NuotekuValymas">'Forma 4'!$K$201</definedName>
    <definedName name="VAS073_F_Metrologinespa443NuotekuDumblo" localSheetId="3">'Forma 4'!$L$201</definedName>
    <definedName name="VAS073_F_Metrologinespa443NuotekuDumblo">'Forma 4'!$L$201</definedName>
    <definedName name="VAS073_F_Metrologinespa44IsViso" localSheetId="3">'Forma 4'!$I$201</definedName>
    <definedName name="VAS073_F_Metrologinespa44IsViso">'Forma 4'!$I$201</definedName>
    <definedName name="VAS073_F_Metrologinespa45PavirsiniuNuoteku" localSheetId="3">'Forma 4'!$M$201</definedName>
    <definedName name="VAS073_F_Metrologinespa45PavirsiniuNuoteku">'Forma 4'!$M$201</definedName>
    <definedName name="VAS073_F_Metrologinespa46KitosReguliuojamosios" localSheetId="3">'Forma 4'!$N$201</definedName>
    <definedName name="VAS073_F_Metrologinespa46KitosReguliuojamosios">'Forma 4'!$N$201</definedName>
    <definedName name="VAS073_F_Metrologinespa47KitosVeiklos" localSheetId="3">'Forma 4'!$Q$201</definedName>
    <definedName name="VAS073_F_Metrologinespa47KitosVeiklos">'Forma 4'!$Q$201</definedName>
    <definedName name="VAS073_F_Metrologinespa4Apskaitosveikla1" localSheetId="3">'Forma 4'!$O$201</definedName>
    <definedName name="VAS073_F_Metrologinespa4Apskaitosveikla1">'Forma 4'!$O$201</definedName>
    <definedName name="VAS073_F_Metrologinespa4Kitareguliuoja1" localSheetId="3">'Forma 4'!$P$201</definedName>
    <definedName name="VAS073_F_Metrologinespa4Kitareguliuoja1">'Forma 4'!$P$201</definedName>
    <definedName name="VAS073_F_Mokesciouztars11IS" localSheetId="3">'Forma 4'!$D$60</definedName>
    <definedName name="VAS073_F_Mokesciouztars11IS">'Forma 4'!$D$60</definedName>
    <definedName name="VAS073_F_Mokesciouztars131GeriamojoVandens" localSheetId="3">'Forma 4'!$F$60</definedName>
    <definedName name="VAS073_F_Mokesciouztars131GeriamojoVandens">'Forma 4'!$F$60</definedName>
    <definedName name="VAS073_F_Mokesciouztars132GeriamojoVandens" localSheetId="3">'Forma 4'!$G$60</definedName>
    <definedName name="VAS073_F_Mokesciouztars132GeriamojoVandens">'Forma 4'!$G$60</definedName>
    <definedName name="VAS073_F_Mokesciouztars133GeriamojoVandens" localSheetId="3">'Forma 4'!$H$60</definedName>
    <definedName name="VAS073_F_Mokesciouztars133GeriamojoVandens">'Forma 4'!$H$60</definedName>
    <definedName name="VAS073_F_Mokesciouztars13IsViso" localSheetId="3">'Forma 4'!$E$60</definedName>
    <definedName name="VAS073_F_Mokesciouztars13IsViso">'Forma 4'!$E$60</definedName>
    <definedName name="VAS073_F_Mokesciouztars141NuotekuSurinkimas" localSheetId="3">'Forma 4'!$J$60</definedName>
    <definedName name="VAS073_F_Mokesciouztars141NuotekuSurinkimas">'Forma 4'!$J$60</definedName>
    <definedName name="VAS073_F_Mokesciouztars142NuotekuValymas" localSheetId="3">'Forma 4'!$K$60</definedName>
    <definedName name="VAS073_F_Mokesciouztars142NuotekuValymas">'Forma 4'!$K$60</definedName>
    <definedName name="VAS073_F_Mokesciouztars143NuotekuDumblo" localSheetId="3">'Forma 4'!$L$60</definedName>
    <definedName name="VAS073_F_Mokesciouztars143NuotekuDumblo">'Forma 4'!$L$60</definedName>
    <definedName name="VAS073_F_Mokesciouztars14IsViso" localSheetId="3">'Forma 4'!$I$60</definedName>
    <definedName name="VAS073_F_Mokesciouztars14IsViso">'Forma 4'!$I$60</definedName>
    <definedName name="VAS073_F_Mokesciouztars15PavirsiniuNuoteku" localSheetId="3">'Forma 4'!$M$60</definedName>
    <definedName name="VAS073_F_Mokesciouztars15PavirsiniuNuoteku">'Forma 4'!$M$60</definedName>
    <definedName name="VAS073_F_Mokesciouztars16KitosReguliuojamosios" localSheetId="3">'Forma 4'!$N$60</definedName>
    <definedName name="VAS073_F_Mokesciouztars16KitosReguliuojamosios">'Forma 4'!$N$60</definedName>
    <definedName name="VAS073_F_Mokesciouztars17KitosVeiklos" localSheetId="3">'Forma 4'!$Q$60</definedName>
    <definedName name="VAS073_F_Mokesciouztars17KitosVeiklos">'Forma 4'!$Q$60</definedName>
    <definedName name="VAS073_F_Mokesciouztars1Apskaitosveikla1" localSheetId="3">'Forma 4'!$O$60</definedName>
    <definedName name="VAS073_F_Mokesciouztars1Apskaitosveikla1">'Forma 4'!$O$60</definedName>
    <definedName name="VAS073_F_Mokesciouztars1Kitareguliuoja1" localSheetId="3">'Forma 4'!$P$60</definedName>
    <definedName name="VAS073_F_Mokesciouztars1Kitareguliuoja1">'Forma 4'!$P$60</definedName>
    <definedName name="VAS073_F_Mokesciouzvals11IS" localSheetId="3">'Forma 4'!$D$59</definedName>
    <definedName name="VAS073_F_Mokesciouzvals11IS">'Forma 4'!$D$59</definedName>
    <definedName name="VAS073_F_Mokesciouzvals131GeriamojoVandens" localSheetId="3">'Forma 4'!$F$59</definedName>
    <definedName name="VAS073_F_Mokesciouzvals131GeriamojoVandens">'Forma 4'!$F$59</definedName>
    <definedName name="VAS073_F_Mokesciouzvals132GeriamojoVandens" localSheetId="3">'Forma 4'!$G$59</definedName>
    <definedName name="VAS073_F_Mokesciouzvals132GeriamojoVandens">'Forma 4'!$G$59</definedName>
    <definedName name="VAS073_F_Mokesciouzvals133GeriamojoVandens" localSheetId="3">'Forma 4'!$H$59</definedName>
    <definedName name="VAS073_F_Mokesciouzvals133GeriamojoVandens">'Forma 4'!$H$59</definedName>
    <definedName name="VAS073_F_Mokesciouzvals13IsViso" localSheetId="3">'Forma 4'!$E$59</definedName>
    <definedName name="VAS073_F_Mokesciouzvals13IsViso">'Forma 4'!$E$59</definedName>
    <definedName name="VAS073_F_Mokesciouzvals141NuotekuSurinkimas" localSheetId="3">'Forma 4'!$J$59</definedName>
    <definedName name="VAS073_F_Mokesciouzvals141NuotekuSurinkimas">'Forma 4'!$J$59</definedName>
    <definedName name="VAS073_F_Mokesciouzvals142NuotekuValymas" localSheetId="3">'Forma 4'!$K$59</definedName>
    <definedName name="VAS073_F_Mokesciouzvals142NuotekuValymas">'Forma 4'!$K$59</definedName>
    <definedName name="VAS073_F_Mokesciouzvals143NuotekuDumblo" localSheetId="3">'Forma 4'!$L$59</definedName>
    <definedName name="VAS073_F_Mokesciouzvals143NuotekuDumblo">'Forma 4'!$L$59</definedName>
    <definedName name="VAS073_F_Mokesciouzvals14IsViso" localSheetId="3">'Forma 4'!$I$59</definedName>
    <definedName name="VAS073_F_Mokesciouzvals14IsViso">'Forma 4'!$I$59</definedName>
    <definedName name="VAS073_F_Mokesciouzvals15PavirsiniuNuoteku" localSheetId="3">'Forma 4'!$M$59</definedName>
    <definedName name="VAS073_F_Mokesciouzvals15PavirsiniuNuoteku">'Forma 4'!$M$59</definedName>
    <definedName name="VAS073_F_Mokesciouzvals16KitosReguliuojamosios" localSheetId="3">'Forma 4'!$N$59</definedName>
    <definedName name="VAS073_F_Mokesciouzvals16KitosReguliuojamosios">'Forma 4'!$N$59</definedName>
    <definedName name="VAS073_F_Mokesciouzvals17KitosVeiklos" localSheetId="3">'Forma 4'!$Q$59</definedName>
    <definedName name="VAS073_F_Mokesciouzvals17KitosVeiklos">'Forma 4'!$Q$59</definedName>
    <definedName name="VAS073_F_Mokesciouzvals1Apskaitosveikla1" localSheetId="3">'Forma 4'!$O$59</definedName>
    <definedName name="VAS073_F_Mokesciouzvals1Apskaitosveikla1">'Forma 4'!$O$59</definedName>
    <definedName name="VAS073_F_Mokesciouzvals1Kitareguliuoja1" localSheetId="3">'Forma 4'!$P$59</definedName>
    <definedName name="VAS073_F_Mokesciouzvals1Kitareguliuoja1">'Forma 4'!$P$59</definedName>
    <definedName name="VAS073_F_Mokesciusanaud11IS" localSheetId="3">'Forma 4'!$D$58</definedName>
    <definedName name="VAS073_F_Mokesciusanaud11IS">'Forma 4'!$D$58</definedName>
    <definedName name="VAS073_F_Mokesciusanaud131GeriamojoVandens" localSheetId="3">'Forma 4'!$F$58</definedName>
    <definedName name="VAS073_F_Mokesciusanaud131GeriamojoVandens">'Forma 4'!$F$58</definedName>
    <definedName name="VAS073_F_Mokesciusanaud132GeriamojoVandens" localSheetId="3">'Forma 4'!$G$58</definedName>
    <definedName name="VAS073_F_Mokesciusanaud132GeriamojoVandens">'Forma 4'!$G$58</definedName>
    <definedName name="VAS073_F_Mokesciusanaud133GeriamojoVandens" localSheetId="3">'Forma 4'!$H$58</definedName>
    <definedName name="VAS073_F_Mokesciusanaud133GeriamojoVandens">'Forma 4'!$H$58</definedName>
    <definedName name="VAS073_F_Mokesciusanaud13IsViso" localSheetId="3">'Forma 4'!$E$58</definedName>
    <definedName name="VAS073_F_Mokesciusanaud13IsViso">'Forma 4'!$E$58</definedName>
    <definedName name="VAS073_F_Mokesciusanaud141NuotekuSurinkimas" localSheetId="3">'Forma 4'!$J$58</definedName>
    <definedName name="VAS073_F_Mokesciusanaud141NuotekuSurinkimas">'Forma 4'!$J$58</definedName>
    <definedName name="VAS073_F_Mokesciusanaud142NuotekuValymas" localSheetId="3">'Forma 4'!$K$58</definedName>
    <definedName name="VAS073_F_Mokesciusanaud142NuotekuValymas">'Forma 4'!$K$58</definedName>
    <definedName name="VAS073_F_Mokesciusanaud143NuotekuDumblo" localSheetId="3">'Forma 4'!$L$58</definedName>
    <definedName name="VAS073_F_Mokesciusanaud143NuotekuDumblo">'Forma 4'!$L$58</definedName>
    <definedName name="VAS073_F_Mokesciusanaud14IsViso" localSheetId="3">'Forma 4'!$I$58</definedName>
    <definedName name="VAS073_F_Mokesciusanaud14IsViso">'Forma 4'!$I$58</definedName>
    <definedName name="VAS073_F_Mokesciusanaud15PavirsiniuNuoteku" localSheetId="3">'Forma 4'!$M$58</definedName>
    <definedName name="VAS073_F_Mokesciusanaud15PavirsiniuNuoteku">'Forma 4'!$M$58</definedName>
    <definedName name="VAS073_F_Mokesciusanaud16KitosReguliuojamosios" localSheetId="3">'Forma 4'!$N$58</definedName>
    <definedName name="VAS073_F_Mokesciusanaud16KitosReguliuojamosios">'Forma 4'!$N$58</definedName>
    <definedName name="VAS073_F_Mokesciusanaud17KitosVeiklos" localSheetId="3">'Forma 4'!$Q$58</definedName>
    <definedName name="VAS073_F_Mokesciusanaud17KitosVeiklos">'Forma 4'!$Q$58</definedName>
    <definedName name="VAS073_F_Mokesciusanaud1Apskaitosveikla1" localSheetId="3">'Forma 4'!$O$58</definedName>
    <definedName name="VAS073_F_Mokesciusanaud1Apskaitosveikla1">'Forma 4'!$O$58</definedName>
    <definedName name="VAS073_F_Mokesciusanaud1Kitareguliuoja1" localSheetId="3">'Forma 4'!$P$58</definedName>
    <definedName name="VAS073_F_Mokesciusanaud1Kitareguliuoja1">'Forma 4'!$P$58</definedName>
    <definedName name="VAS073_F_Mokesciusanaud21IS" localSheetId="3">'Forma 4'!$D$114</definedName>
    <definedName name="VAS073_F_Mokesciusanaud21IS">'Forma 4'!$D$114</definedName>
    <definedName name="VAS073_F_Mokesciusanaud231GeriamojoVandens" localSheetId="3">'Forma 4'!$F$114</definedName>
    <definedName name="VAS073_F_Mokesciusanaud231GeriamojoVandens">'Forma 4'!$F$114</definedName>
    <definedName name="VAS073_F_Mokesciusanaud232GeriamojoVandens" localSheetId="3">'Forma 4'!$G$114</definedName>
    <definedName name="VAS073_F_Mokesciusanaud232GeriamojoVandens">'Forma 4'!$G$114</definedName>
    <definedName name="VAS073_F_Mokesciusanaud233GeriamojoVandens" localSheetId="3">'Forma 4'!$H$114</definedName>
    <definedName name="VAS073_F_Mokesciusanaud233GeriamojoVandens">'Forma 4'!$H$114</definedName>
    <definedName name="VAS073_F_Mokesciusanaud23IsViso" localSheetId="3">'Forma 4'!$E$114</definedName>
    <definedName name="VAS073_F_Mokesciusanaud23IsViso">'Forma 4'!$E$114</definedName>
    <definedName name="VAS073_F_Mokesciusanaud241NuotekuSurinkimas" localSheetId="3">'Forma 4'!$J$114</definedName>
    <definedName name="VAS073_F_Mokesciusanaud241NuotekuSurinkimas">'Forma 4'!$J$114</definedName>
    <definedName name="VAS073_F_Mokesciusanaud242NuotekuValymas" localSheetId="3">'Forma 4'!$K$114</definedName>
    <definedName name="VAS073_F_Mokesciusanaud242NuotekuValymas">'Forma 4'!$K$114</definedName>
    <definedName name="VAS073_F_Mokesciusanaud243NuotekuDumblo" localSheetId="3">'Forma 4'!$L$114</definedName>
    <definedName name="VAS073_F_Mokesciusanaud243NuotekuDumblo">'Forma 4'!$L$114</definedName>
    <definedName name="VAS073_F_Mokesciusanaud24IsViso" localSheetId="3">'Forma 4'!$I$114</definedName>
    <definedName name="VAS073_F_Mokesciusanaud24IsViso">'Forma 4'!$I$114</definedName>
    <definedName name="VAS073_F_Mokesciusanaud25PavirsiniuNuoteku" localSheetId="3">'Forma 4'!$M$114</definedName>
    <definedName name="VAS073_F_Mokesciusanaud25PavirsiniuNuoteku">'Forma 4'!$M$114</definedName>
    <definedName name="VAS073_F_Mokesciusanaud26KitosReguliuojamosios" localSheetId="3">'Forma 4'!$N$114</definedName>
    <definedName name="VAS073_F_Mokesciusanaud26KitosReguliuojamosios">'Forma 4'!$N$114</definedName>
    <definedName name="VAS073_F_Mokesciusanaud27KitosVeiklos" localSheetId="3">'Forma 4'!$Q$114</definedName>
    <definedName name="VAS073_F_Mokesciusanaud27KitosVeiklos">'Forma 4'!$Q$114</definedName>
    <definedName name="VAS073_F_Mokesciusanaud2Apskaitosveikla1" localSheetId="3">'Forma 4'!$O$114</definedName>
    <definedName name="VAS073_F_Mokesciusanaud2Apskaitosveikla1">'Forma 4'!$O$114</definedName>
    <definedName name="VAS073_F_Mokesciusanaud2Kitareguliuoja1" localSheetId="3">'Forma 4'!$P$114</definedName>
    <definedName name="VAS073_F_Mokesciusanaud2Kitareguliuoja1">'Forma 4'!$P$114</definedName>
    <definedName name="VAS073_F_Mokesciusanaud31IS" localSheetId="3">'Forma 4'!$D$211</definedName>
    <definedName name="VAS073_F_Mokesciusanaud31IS">'Forma 4'!$D$211</definedName>
    <definedName name="VAS073_F_Mokesciusanaud331GeriamojoVandens" localSheetId="3">'Forma 4'!$F$211</definedName>
    <definedName name="VAS073_F_Mokesciusanaud331GeriamojoVandens">'Forma 4'!$F$211</definedName>
    <definedName name="VAS073_F_Mokesciusanaud332GeriamojoVandens" localSheetId="3">'Forma 4'!$G$211</definedName>
    <definedName name="VAS073_F_Mokesciusanaud332GeriamojoVandens">'Forma 4'!$G$211</definedName>
    <definedName name="VAS073_F_Mokesciusanaud333GeriamojoVandens" localSheetId="3">'Forma 4'!$H$211</definedName>
    <definedName name="VAS073_F_Mokesciusanaud333GeriamojoVandens">'Forma 4'!$H$211</definedName>
    <definedName name="VAS073_F_Mokesciusanaud33IsViso" localSheetId="3">'Forma 4'!$E$211</definedName>
    <definedName name="VAS073_F_Mokesciusanaud33IsViso">'Forma 4'!$E$211</definedName>
    <definedName name="VAS073_F_Mokesciusanaud341NuotekuSurinkimas" localSheetId="3">'Forma 4'!$J$211</definedName>
    <definedName name="VAS073_F_Mokesciusanaud341NuotekuSurinkimas">'Forma 4'!$J$211</definedName>
    <definedName name="VAS073_F_Mokesciusanaud342NuotekuValymas" localSheetId="3">'Forma 4'!$K$211</definedName>
    <definedName name="VAS073_F_Mokesciusanaud342NuotekuValymas">'Forma 4'!$K$211</definedName>
    <definedName name="VAS073_F_Mokesciusanaud343NuotekuDumblo" localSheetId="3">'Forma 4'!$L$211</definedName>
    <definedName name="VAS073_F_Mokesciusanaud343NuotekuDumblo">'Forma 4'!$L$211</definedName>
    <definedName name="VAS073_F_Mokesciusanaud34IsViso" localSheetId="3">'Forma 4'!$I$211</definedName>
    <definedName name="VAS073_F_Mokesciusanaud34IsViso">'Forma 4'!$I$211</definedName>
    <definedName name="VAS073_F_Mokesciusanaud35PavirsiniuNuoteku" localSheetId="3">'Forma 4'!$M$211</definedName>
    <definedName name="VAS073_F_Mokesciusanaud35PavirsiniuNuoteku">'Forma 4'!$M$211</definedName>
    <definedName name="VAS073_F_Mokesciusanaud36KitosReguliuojamosios" localSheetId="3">'Forma 4'!$N$211</definedName>
    <definedName name="VAS073_F_Mokesciusanaud36KitosReguliuojamosios">'Forma 4'!$N$211</definedName>
    <definedName name="VAS073_F_Mokesciusanaud37KitosVeiklos" localSheetId="3">'Forma 4'!$Q$211</definedName>
    <definedName name="VAS073_F_Mokesciusanaud37KitosVeiklos">'Forma 4'!$Q$211</definedName>
    <definedName name="VAS073_F_Mokesciusanaud3Apskaitosveikla1" localSheetId="3">'Forma 4'!$O$211</definedName>
    <definedName name="VAS073_F_Mokesciusanaud3Apskaitosveikla1">'Forma 4'!$O$211</definedName>
    <definedName name="VAS073_F_Mokesciusanaud3Kitareguliuoja1" localSheetId="3">'Forma 4'!$P$211</definedName>
    <definedName name="VAS073_F_Mokesciusanaud3Kitareguliuoja1">'Forma 4'!$P$211</definedName>
    <definedName name="VAS073_F_Nekilnojamojot11IS" localSheetId="3">'Forma 4'!$D$61</definedName>
    <definedName name="VAS073_F_Nekilnojamojot11IS">'Forma 4'!$D$61</definedName>
    <definedName name="VAS073_F_Nekilnojamojot131GeriamojoVandens" localSheetId="3">'Forma 4'!$F$61</definedName>
    <definedName name="VAS073_F_Nekilnojamojot131GeriamojoVandens">'Forma 4'!$F$61</definedName>
    <definedName name="VAS073_F_Nekilnojamojot132GeriamojoVandens" localSheetId="3">'Forma 4'!$G$61</definedName>
    <definedName name="VAS073_F_Nekilnojamojot132GeriamojoVandens">'Forma 4'!$G$61</definedName>
    <definedName name="VAS073_F_Nekilnojamojot133GeriamojoVandens" localSheetId="3">'Forma 4'!$H$61</definedName>
    <definedName name="VAS073_F_Nekilnojamojot133GeriamojoVandens">'Forma 4'!$H$61</definedName>
    <definedName name="VAS073_F_Nekilnojamojot13IsViso" localSheetId="3">'Forma 4'!$E$61</definedName>
    <definedName name="VAS073_F_Nekilnojamojot13IsViso">'Forma 4'!$E$61</definedName>
    <definedName name="VAS073_F_Nekilnojamojot141NuotekuSurinkimas" localSheetId="3">'Forma 4'!$J$61</definedName>
    <definedName name="VAS073_F_Nekilnojamojot141NuotekuSurinkimas">'Forma 4'!$J$61</definedName>
    <definedName name="VAS073_F_Nekilnojamojot142NuotekuValymas" localSheetId="3">'Forma 4'!$K$61</definedName>
    <definedName name="VAS073_F_Nekilnojamojot142NuotekuValymas">'Forma 4'!$K$61</definedName>
    <definedName name="VAS073_F_Nekilnojamojot143NuotekuDumblo" localSheetId="3">'Forma 4'!$L$61</definedName>
    <definedName name="VAS073_F_Nekilnojamojot143NuotekuDumblo">'Forma 4'!$L$61</definedName>
    <definedName name="VAS073_F_Nekilnojamojot14IsViso" localSheetId="3">'Forma 4'!$I$61</definedName>
    <definedName name="VAS073_F_Nekilnojamojot14IsViso">'Forma 4'!$I$61</definedName>
    <definedName name="VAS073_F_Nekilnojamojot15PavirsiniuNuoteku" localSheetId="3">'Forma 4'!$M$61</definedName>
    <definedName name="VAS073_F_Nekilnojamojot15PavirsiniuNuoteku">'Forma 4'!$M$61</definedName>
    <definedName name="VAS073_F_Nekilnojamojot16KitosReguliuojamosios" localSheetId="3">'Forma 4'!$N$61</definedName>
    <definedName name="VAS073_F_Nekilnojamojot16KitosReguliuojamosios">'Forma 4'!$N$61</definedName>
    <definedName name="VAS073_F_Nekilnojamojot17KitosVeiklos" localSheetId="3">'Forma 4'!$Q$61</definedName>
    <definedName name="VAS073_F_Nekilnojamojot17KitosVeiklos">'Forma 4'!$Q$61</definedName>
    <definedName name="VAS073_F_Nekilnojamojot1Apskaitosveikla1" localSheetId="3">'Forma 4'!$O$61</definedName>
    <definedName name="VAS073_F_Nekilnojamojot1Apskaitosveikla1">'Forma 4'!$O$61</definedName>
    <definedName name="VAS073_F_Nekilnojamojot1Kitareguliuoja1" localSheetId="3">'Forma 4'!$P$61</definedName>
    <definedName name="VAS073_F_Nekilnojamojot1Kitareguliuoja1">'Forma 4'!$P$61</definedName>
    <definedName name="VAS073_F_Nekilnojamojot21IS" localSheetId="3">'Forma 4'!$D$115</definedName>
    <definedName name="VAS073_F_Nekilnojamojot21IS">'Forma 4'!$D$115</definedName>
    <definedName name="VAS073_F_Nekilnojamojot231GeriamojoVandens" localSheetId="3">'Forma 4'!$F$115</definedName>
    <definedName name="VAS073_F_Nekilnojamojot231GeriamojoVandens">'Forma 4'!$F$115</definedName>
    <definedName name="VAS073_F_Nekilnojamojot232GeriamojoVandens" localSheetId="3">'Forma 4'!$G$115</definedName>
    <definedName name="VAS073_F_Nekilnojamojot232GeriamojoVandens">'Forma 4'!$G$115</definedName>
    <definedName name="VAS073_F_Nekilnojamojot233GeriamojoVandens" localSheetId="3">'Forma 4'!$H$115</definedName>
    <definedName name="VAS073_F_Nekilnojamojot233GeriamojoVandens">'Forma 4'!$H$115</definedName>
    <definedName name="VAS073_F_Nekilnojamojot23IsViso" localSheetId="3">'Forma 4'!$E$115</definedName>
    <definedName name="VAS073_F_Nekilnojamojot23IsViso">'Forma 4'!$E$115</definedName>
    <definedName name="VAS073_F_Nekilnojamojot241NuotekuSurinkimas" localSheetId="3">'Forma 4'!$J$115</definedName>
    <definedName name="VAS073_F_Nekilnojamojot241NuotekuSurinkimas">'Forma 4'!$J$115</definedName>
    <definedName name="VAS073_F_Nekilnojamojot242NuotekuValymas" localSheetId="3">'Forma 4'!$K$115</definedName>
    <definedName name="VAS073_F_Nekilnojamojot242NuotekuValymas">'Forma 4'!$K$115</definedName>
    <definedName name="VAS073_F_Nekilnojamojot243NuotekuDumblo" localSheetId="3">'Forma 4'!$L$115</definedName>
    <definedName name="VAS073_F_Nekilnojamojot243NuotekuDumblo">'Forma 4'!$L$115</definedName>
    <definedName name="VAS073_F_Nekilnojamojot24IsViso" localSheetId="3">'Forma 4'!$I$115</definedName>
    <definedName name="VAS073_F_Nekilnojamojot24IsViso">'Forma 4'!$I$115</definedName>
    <definedName name="VAS073_F_Nekilnojamojot25PavirsiniuNuoteku" localSheetId="3">'Forma 4'!$M$115</definedName>
    <definedName name="VAS073_F_Nekilnojamojot25PavirsiniuNuoteku">'Forma 4'!$M$115</definedName>
    <definedName name="VAS073_F_Nekilnojamojot26KitosReguliuojamosios" localSheetId="3">'Forma 4'!$N$115</definedName>
    <definedName name="VAS073_F_Nekilnojamojot26KitosReguliuojamosios">'Forma 4'!$N$115</definedName>
    <definedName name="VAS073_F_Nekilnojamojot27KitosVeiklos" localSheetId="3">'Forma 4'!$Q$115</definedName>
    <definedName name="VAS073_F_Nekilnojamojot27KitosVeiklos">'Forma 4'!$Q$115</definedName>
    <definedName name="VAS073_F_Nekilnojamojot2Apskaitosveikla1" localSheetId="3">'Forma 4'!$O$115</definedName>
    <definedName name="VAS073_F_Nekilnojamojot2Apskaitosveikla1">'Forma 4'!$O$115</definedName>
    <definedName name="VAS073_F_Nekilnojamojot2Kitareguliuoja1" localSheetId="3">'Forma 4'!$P$115</definedName>
    <definedName name="VAS073_F_Nekilnojamojot2Kitareguliuoja1">'Forma 4'!$P$115</definedName>
    <definedName name="VAS073_F_Nekilnojamojot31IS" localSheetId="3">'Forma 4'!$D$167</definedName>
    <definedName name="VAS073_F_Nekilnojamojot31IS">'Forma 4'!$D$167</definedName>
    <definedName name="VAS073_F_Nekilnojamojot331GeriamojoVandens" localSheetId="3">'Forma 4'!$F$167</definedName>
    <definedName name="VAS073_F_Nekilnojamojot331GeriamojoVandens">'Forma 4'!$F$167</definedName>
    <definedName name="VAS073_F_Nekilnojamojot332GeriamojoVandens" localSheetId="3">'Forma 4'!$G$167</definedName>
    <definedName name="VAS073_F_Nekilnojamojot332GeriamojoVandens">'Forma 4'!$G$167</definedName>
    <definedName name="VAS073_F_Nekilnojamojot333GeriamojoVandens" localSheetId="3">'Forma 4'!$H$167</definedName>
    <definedName name="VAS073_F_Nekilnojamojot333GeriamojoVandens">'Forma 4'!$H$167</definedName>
    <definedName name="VAS073_F_Nekilnojamojot33IsViso" localSheetId="3">'Forma 4'!$E$167</definedName>
    <definedName name="VAS073_F_Nekilnojamojot33IsViso">'Forma 4'!$E$167</definedName>
    <definedName name="VAS073_F_Nekilnojamojot341NuotekuSurinkimas" localSheetId="3">'Forma 4'!$J$167</definedName>
    <definedName name="VAS073_F_Nekilnojamojot341NuotekuSurinkimas">'Forma 4'!$J$167</definedName>
    <definedName name="VAS073_F_Nekilnojamojot342NuotekuValymas" localSheetId="3">'Forma 4'!$K$167</definedName>
    <definedName name="VAS073_F_Nekilnojamojot342NuotekuValymas">'Forma 4'!$K$167</definedName>
    <definedName name="VAS073_F_Nekilnojamojot343NuotekuDumblo" localSheetId="3">'Forma 4'!$L$167</definedName>
    <definedName name="VAS073_F_Nekilnojamojot343NuotekuDumblo">'Forma 4'!$L$167</definedName>
    <definedName name="VAS073_F_Nekilnojamojot34IsViso" localSheetId="3">'Forma 4'!$I$167</definedName>
    <definedName name="VAS073_F_Nekilnojamojot34IsViso">'Forma 4'!$I$167</definedName>
    <definedName name="VAS073_F_Nekilnojamojot35PavirsiniuNuoteku" localSheetId="3">'Forma 4'!$M$167</definedName>
    <definedName name="VAS073_F_Nekilnojamojot35PavirsiniuNuoteku">'Forma 4'!$M$167</definedName>
    <definedName name="VAS073_F_Nekilnojamojot36KitosReguliuojamosios" localSheetId="3">'Forma 4'!$N$167</definedName>
    <definedName name="VAS073_F_Nekilnojamojot36KitosReguliuojamosios">'Forma 4'!$N$167</definedName>
    <definedName name="VAS073_F_Nekilnojamojot37KitosVeiklos" localSheetId="3">'Forma 4'!$Q$167</definedName>
    <definedName name="VAS073_F_Nekilnojamojot37KitosVeiklos">'Forma 4'!$Q$167</definedName>
    <definedName name="VAS073_F_Nekilnojamojot3Apskaitosveikla1" localSheetId="3">'Forma 4'!$O$167</definedName>
    <definedName name="VAS073_F_Nekilnojamojot3Apskaitosveikla1">'Forma 4'!$O$167</definedName>
    <definedName name="VAS073_F_Nekilnojamojot3Kitareguliuoja1" localSheetId="3">'Forma 4'!$P$167</definedName>
    <definedName name="VAS073_F_Nekilnojamojot3Kitareguliuoja1">'Forma 4'!$P$167</definedName>
    <definedName name="VAS073_F_Nekilnojamojot41IS" localSheetId="3">'Forma 4'!$D$212</definedName>
    <definedName name="VAS073_F_Nekilnojamojot41IS">'Forma 4'!$D$212</definedName>
    <definedName name="VAS073_F_Nekilnojamojot431GeriamojoVandens" localSheetId="3">'Forma 4'!$F$212</definedName>
    <definedName name="VAS073_F_Nekilnojamojot431GeriamojoVandens">'Forma 4'!$F$212</definedName>
    <definedName name="VAS073_F_Nekilnojamojot432GeriamojoVandens" localSheetId="3">'Forma 4'!$G$212</definedName>
    <definedName name="VAS073_F_Nekilnojamojot432GeriamojoVandens">'Forma 4'!$G$212</definedName>
    <definedName name="VAS073_F_Nekilnojamojot433GeriamojoVandens" localSheetId="3">'Forma 4'!$H$212</definedName>
    <definedName name="VAS073_F_Nekilnojamojot433GeriamojoVandens">'Forma 4'!$H$212</definedName>
    <definedName name="VAS073_F_Nekilnojamojot43IsViso" localSheetId="3">'Forma 4'!$E$212</definedName>
    <definedName name="VAS073_F_Nekilnojamojot43IsViso">'Forma 4'!$E$212</definedName>
    <definedName name="VAS073_F_Nekilnojamojot441NuotekuSurinkimas" localSheetId="3">'Forma 4'!$J$212</definedName>
    <definedName name="VAS073_F_Nekilnojamojot441NuotekuSurinkimas">'Forma 4'!$J$212</definedName>
    <definedName name="VAS073_F_Nekilnojamojot442NuotekuValymas" localSheetId="3">'Forma 4'!$K$212</definedName>
    <definedName name="VAS073_F_Nekilnojamojot442NuotekuValymas">'Forma 4'!$K$212</definedName>
    <definedName name="VAS073_F_Nekilnojamojot443NuotekuDumblo" localSheetId="3">'Forma 4'!$L$212</definedName>
    <definedName name="VAS073_F_Nekilnojamojot443NuotekuDumblo">'Forma 4'!$L$212</definedName>
    <definedName name="VAS073_F_Nekilnojamojot44IsViso" localSheetId="3">'Forma 4'!$I$212</definedName>
    <definedName name="VAS073_F_Nekilnojamojot44IsViso">'Forma 4'!$I$212</definedName>
    <definedName name="VAS073_F_Nekilnojamojot45PavirsiniuNuoteku" localSheetId="3">'Forma 4'!$M$212</definedName>
    <definedName name="VAS073_F_Nekilnojamojot45PavirsiniuNuoteku">'Forma 4'!$M$212</definedName>
    <definedName name="VAS073_F_Nekilnojamojot46KitosReguliuojamosios" localSheetId="3">'Forma 4'!$N$212</definedName>
    <definedName name="VAS073_F_Nekilnojamojot46KitosReguliuojamosios">'Forma 4'!$N$212</definedName>
    <definedName name="VAS073_F_Nekilnojamojot47KitosVeiklos" localSheetId="3">'Forma 4'!$Q$212</definedName>
    <definedName name="VAS073_F_Nekilnojamojot47KitosVeiklos">'Forma 4'!$Q$212</definedName>
    <definedName name="VAS073_F_Nekilnojamojot4Apskaitosveikla1" localSheetId="3">'Forma 4'!$O$212</definedName>
    <definedName name="VAS073_F_Nekilnojamojot4Apskaitosveikla1">'Forma 4'!$O$212</definedName>
    <definedName name="VAS073_F_Nekilnojamojot4Kitareguliuoja1" localSheetId="3">'Forma 4'!$P$212</definedName>
    <definedName name="VAS073_F_Nekilnojamojot4Kitareguliuoja1">'Forma 4'!$P$212</definedName>
    <definedName name="VAS073_F_Netiesioginesp11IS" localSheetId="3">'Forma 4'!$D$26</definedName>
    <definedName name="VAS073_F_Netiesioginesp11IS">'Forma 4'!$D$26</definedName>
    <definedName name="VAS073_F_Netiesioginesp131GeriamojoVandens" localSheetId="3">'Forma 4'!$F$26</definedName>
    <definedName name="VAS073_F_Netiesioginesp131GeriamojoVandens">'Forma 4'!$F$26</definedName>
    <definedName name="VAS073_F_Netiesioginesp132GeriamojoVandens" localSheetId="3">'Forma 4'!$G$26</definedName>
    <definedName name="VAS073_F_Netiesioginesp132GeriamojoVandens">'Forma 4'!$G$26</definedName>
    <definedName name="VAS073_F_Netiesioginesp133GeriamojoVandens" localSheetId="3">'Forma 4'!$H$26</definedName>
    <definedName name="VAS073_F_Netiesioginesp133GeriamojoVandens">'Forma 4'!$H$26</definedName>
    <definedName name="VAS073_F_Netiesioginesp13IsViso" localSheetId="3">'Forma 4'!$E$26</definedName>
    <definedName name="VAS073_F_Netiesioginesp13IsViso">'Forma 4'!$E$26</definedName>
    <definedName name="VAS073_F_Netiesioginesp141NuotekuSurinkimas" localSheetId="3">'Forma 4'!$J$26</definedName>
    <definedName name="VAS073_F_Netiesioginesp141NuotekuSurinkimas">'Forma 4'!$J$26</definedName>
    <definedName name="VAS073_F_Netiesioginesp142NuotekuValymas" localSheetId="3">'Forma 4'!$K$26</definedName>
    <definedName name="VAS073_F_Netiesioginesp142NuotekuValymas">'Forma 4'!$K$26</definedName>
    <definedName name="VAS073_F_Netiesioginesp143NuotekuDumblo" localSheetId="3">'Forma 4'!$L$26</definedName>
    <definedName name="VAS073_F_Netiesioginesp143NuotekuDumblo">'Forma 4'!$L$26</definedName>
    <definedName name="VAS073_F_Netiesioginesp14IsViso" localSheetId="3">'Forma 4'!$I$26</definedName>
    <definedName name="VAS073_F_Netiesioginesp14IsViso">'Forma 4'!$I$26</definedName>
    <definedName name="VAS073_F_Netiesioginesp15PavirsiniuNuoteku" localSheetId="3">'Forma 4'!$M$26</definedName>
    <definedName name="VAS073_F_Netiesioginesp15PavirsiniuNuoteku">'Forma 4'!$M$26</definedName>
    <definedName name="VAS073_F_Netiesioginesp16KitosReguliuojamosios" localSheetId="3">'Forma 4'!$N$26</definedName>
    <definedName name="VAS073_F_Netiesioginesp16KitosReguliuojamosios">'Forma 4'!$N$26</definedName>
    <definedName name="VAS073_F_Netiesioginesp17KitosVeiklos" localSheetId="3">'Forma 4'!$Q$26</definedName>
    <definedName name="VAS073_F_Netiesioginesp17KitosVeiklos">'Forma 4'!$Q$26</definedName>
    <definedName name="VAS073_F_Netiesioginesp1Apskaitosveikla1" localSheetId="3">'Forma 4'!$O$26</definedName>
    <definedName name="VAS073_F_Netiesioginesp1Apskaitosveikla1">'Forma 4'!$O$26</definedName>
    <definedName name="VAS073_F_Netiesioginesp1Kitareguliuoja1" localSheetId="3">'Forma 4'!$P$26</definedName>
    <definedName name="VAS073_F_Netiesioginesp1Kitareguliuoja1">'Forma 4'!$P$26</definedName>
    <definedName name="VAS073_F_Netiesioginess11IS" localSheetId="3">'Forma 4'!$D$92</definedName>
    <definedName name="VAS073_F_Netiesioginess11IS">'Forma 4'!$D$92</definedName>
    <definedName name="VAS073_F_Netiesioginess131GeriamojoVandens" localSheetId="3">'Forma 4'!$F$92</definedName>
    <definedName name="VAS073_F_Netiesioginess131GeriamojoVandens">'Forma 4'!$F$92</definedName>
    <definedName name="VAS073_F_Netiesioginess132GeriamojoVandens" localSheetId="3">'Forma 4'!$G$92</definedName>
    <definedName name="VAS073_F_Netiesioginess132GeriamojoVandens">'Forma 4'!$G$92</definedName>
    <definedName name="VAS073_F_Netiesioginess133GeriamojoVandens" localSheetId="3">'Forma 4'!$H$92</definedName>
    <definedName name="VAS073_F_Netiesioginess133GeriamojoVandens">'Forma 4'!$H$92</definedName>
    <definedName name="VAS073_F_Netiesioginess13IsViso" localSheetId="3">'Forma 4'!$E$92</definedName>
    <definedName name="VAS073_F_Netiesioginess13IsViso">'Forma 4'!$E$92</definedName>
    <definedName name="VAS073_F_Netiesioginess141NuotekuSurinkimas" localSheetId="3">'Forma 4'!$J$92</definedName>
    <definedName name="VAS073_F_Netiesioginess141NuotekuSurinkimas">'Forma 4'!$J$92</definedName>
    <definedName name="VAS073_F_Netiesioginess142NuotekuValymas" localSheetId="3">'Forma 4'!$K$92</definedName>
    <definedName name="VAS073_F_Netiesioginess142NuotekuValymas">'Forma 4'!$K$92</definedName>
    <definedName name="VAS073_F_Netiesioginess143NuotekuDumblo" localSheetId="3">'Forma 4'!$L$92</definedName>
    <definedName name="VAS073_F_Netiesioginess143NuotekuDumblo">'Forma 4'!$L$92</definedName>
    <definedName name="VAS073_F_Netiesioginess14IsViso" localSheetId="3">'Forma 4'!$I$92</definedName>
    <definedName name="VAS073_F_Netiesioginess14IsViso">'Forma 4'!$I$92</definedName>
    <definedName name="VAS073_F_Netiesioginess15PavirsiniuNuoteku" localSheetId="3">'Forma 4'!$M$92</definedName>
    <definedName name="VAS073_F_Netiesioginess15PavirsiniuNuoteku">'Forma 4'!$M$92</definedName>
    <definedName name="VAS073_F_Netiesioginess16KitosReguliuojamosios" localSheetId="3">'Forma 4'!$N$92</definedName>
    <definedName name="VAS073_F_Netiesioginess16KitosReguliuojamosios">'Forma 4'!$N$92</definedName>
    <definedName name="VAS073_F_Netiesioginess17KitosVeiklos" localSheetId="3">'Forma 4'!$Q$92</definedName>
    <definedName name="VAS073_F_Netiesioginess17KitosVeiklos">'Forma 4'!$Q$92</definedName>
    <definedName name="VAS073_F_Netiesioginess1Apskaitosveikla1" localSheetId="3">'Forma 4'!$O$92</definedName>
    <definedName name="VAS073_F_Netiesioginess1Apskaitosveikla1">'Forma 4'!$O$92</definedName>
    <definedName name="VAS073_F_Netiesioginess1Kitareguliuoja1" localSheetId="3">'Forma 4'!$P$92</definedName>
    <definedName name="VAS073_F_Netiesioginess1Kitareguliuoja1">'Forma 4'!$P$92</definedName>
    <definedName name="VAS073_F_Nuotekutvarkym51IS" localSheetId="3">'Forma 4'!$D$12</definedName>
    <definedName name="VAS073_F_Nuotekutvarkym51IS">'Forma 4'!$D$12</definedName>
    <definedName name="VAS073_F_Nuotekutvarkym531GeriamojoVandens" localSheetId="3">'Forma 4'!$F$12</definedName>
    <definedName name="VAS073_F_Nuotekutvarkym531GeriamojoVandens">'Forma 4'!$F$12</definedName>
    <definedName name="VAS073_F_Nuotekutvarkym532GeriamojoVandens" localSheetId="3">'Forma 4'!$G$12</definedName>
    <definedName name="VAS073_F_Nuotekutvarkym532GeriamojoVandens">'Forma 4'!$G$12</definedName>
    <definedName name="VAS073_F_Nuotekutvarkym533GeriamojoVandens" localSheetId="3">'Forma 4'!$H$12</definedName>
    <definedName name="VAS073_F_Nuotekutvarkym533GeriamojoVandens">'Forma 4'!$H$12</definedName>
    <definedName name="VAS073_F_Nuotekutvarkym53IsViso" localSheetId="3">'Forma 4'!$E$12</definedName>
    <definedName name="VAS073_F_Nuotekutvarkym53IsViso">'Forma 4'!$E$12</definedName>
    <definedName name="VAS073_F_Nuotekutvarkym541NuotekuSurinkimas" localSheetId="3">'Forma 4'!$J$12</definedName>
    <definedName name="VAS073_F_Nuotekutvarkym541NuotekuSurinkimas">'Forma 4'!$J$12</definedName>
    <definedName name="VAS073_F_Nuotekutvarkym542NuotekuValymas" localSheetId="3">'Forma 4'!$K$12</definedName>
    <definedName name="VAS073_F_Nuotekutvarkym542NuotekuValymas">'Forma 4'!$K$12</definedName>
    <definedName name="VAS073_F_Nuotekutvarkym543NuotekuDumblo" localSheetId="3">'Forma 4'!$L$12</definedName>
    <definedName name="VAS073_F_Nuotekutvarkym543NuotekuDumblo">'Forma 4'!$L$12</definedName>
    <definedName name="VAS073_F_Nuotekutvarkym54IsViso" localSheetId="3">'Forma 4'!$I$12</definedName>
    <definedName name="VAS073_F_Nuotekutvarkym54IsViso">'Forma 4'!$I$12</definedName>
    <definedName name="VAS073_F_Nuotekutvarkym55PavirsiniuNuoteku" localSheetId="3">'Forma 4'!$M$12</definedName>
    <definedName name="VAS073_F_Nuotekutvarkym55PavirsiniuNuoteku">'Forma 4'!$M$12</definedName>
    <definedName name="VAS073_F_Nuotekutvarkym56KitosReguliuojamosios" localSheetId="3">'Forma 4'!$N$12</definedName>
    <definedName name="VAS073_F_Nuotekutvarkym56KitosReguliuojamosios">'Forma 4'!$N$12</definedName>
    <definedName name="VAS073_F_Nuotekutvarkym57KitosVeiklos" localSheetId="3">'Forma 4'!$Q$12</definedName>
    <definedName name="VAS073_F_Nuotekutvarkym57KitosVeiklos">'Forma 4'!$Q$12</definedName>
    <definedName name="VAS073_F_Nuotekutvarkym5Apskaitosveikla1" localSheetId="3">'Forma 4'!$O$12</definedName>
    <definedName name="VAS073_F_Nuotekutvarkym5Apskaitosveikla1">'Forma 4'!$O$12</definedName>
    <definedName name="VAS073_F_Nuotekutvarkym5Kitareguliuoja1" localSheetId="3">'Forma 4'!$P$12</definedName>
    <definedName name="VAS073_F_Nuotekutvarkym5Kitareguliuoja1">'Forma 4'!$P$12</definedName>
    <definedName name="VAS073_F_Nuotekutvarkym61IS" localSheetId="3">'Forma 4'!$D$31</definedName>
    <definedName name="VAS073_F_Nuotekutvarkym61IS">'Forma 4'!$D$31</definedName>
    <definedName name="VAS073_F_Nuotekutvarkym631GeriamojoVandens" localSheetId="3">'Forma 4'!$F$31</definedName>
    <definedName name="VAS073_F_Nuotekutvarkym631GeriamojoVandens">'Forma 4'!$F$31</definedName>
    <definedName name="VAS073_F_Nuotekutvarkym632GeriamojoVandens" localSheetId="3">'Forma 4'!$G$31</definedName>
    <definedName name="VAS073_F_Nuotekutvarkym632GeriamojoVandens">'Forma 4'!$G$31</definedName>
    <definedName name="VAS073_F_Nuotekutvarkym633GeriamojoVandens" localSheetId="3">'Forma 4'!$H$31</definedName>
    <definedName name="VAS073_F_Nuotekutvarkym633GeriamojoVandens">'Forma 4'!$H$31</definedName>
    <definedName name="VAS073_F_Nuotekutvarkym63IsViso" localSheetId="3">'Forma 4'!$E$31</definedName>
    <definedName name="VAS073_F_Nuotekutvarkym63IsViso">'Forma 4'!$E$31</definedName>
    <definedName name="VAS073_F_Nuotekutvarkym641NuotekuSurinkimas" localSheetId="3">'Forma 4'!$J$31</definedName>
    <definedName name="VAS073_F_Nuotekutvarkym641NuotekuSurinkimas">'Forma 4'!$J$31</definedName>
    <definedName name="VAS073_F_Nuotekutvarkym642NuotekuValymas" localSheetId="3">'Forma 4'!$K$31</definedName>
    <definedName name="VAS073_F_Nuotekutvarkym642NuotekuValymas">'Forma 4'!$K$31</definedName>
    <definedName name="VAS073_F_Nuotekutvarkym643NuotekuDumblo" localSheetId="3">'Forma 4'!$L$31</definedName>
    <definedName name="VAS073_F_Nuotekutvarkym643NuotekuDumblo">'Forma 4'!$L$31</definedName>
    <definedName name="VAS073_F_Nuotekutvarkym64IsViso" localSheetId="3">'Forma 4'!$I$31</definedName>
    <definedName name="VAS073_F_Nuotekutvarkym64IsViso">'Forma 4'!$I$31</definedName>
    <definedName name="VAS073_F_Nuotekutvarkym65PavirsiniuNuoteku" localSheetId="3">'Forma 4'!$M$31</definedName>
    <definedName name="VAS073_F_Nuotekutvarkym65PavirsiniuNuoteku">'Forma 4'!$M$31</definedName>
    <definedName name="VAS073_F_Nuotekutvarkym66KitosReguliuojamosios" localSheetId="3">'Forma 4'!$N$31</definedName>
    <definedName name="VAS073_F_Nuotekutvarkym66KitosReguliuojamosios">'Forma 4'!$N$31</definedName>
    <definedName name="VAS073_F_Nuotekutvarkym67KitosVeiklos" localSheetId="3">'Forma 4'!$Q$31</definedName>
    <definedName name="VAS073_F_Nuotekutvarkym67KitosVeiklos">'Forma 4'!$Q$31</definedName>
    <definedName name="VAS073_F_Nuotekutvarkym6Apskaitosveikla1" localSheetId="3">'Forma 4'!$O$31</definedName>
    <definedName name="VAS073_F_Nuotekutvarkym6Apskaitosveikla1">'Forma 4'!$O$31</definedName>
    <definedName name="VAS073_F_Nuotekutvarkym6Kitareguliuoja1" localSheetId="3">'Forma 4'!$P$31</definedName>
    <definedName name="VAS073_F_Nuotekutvarkym6Kitareguliuoja1">'Forma 4'!$P$31</definedName>
    <definedName name="VAS073_F_Nuotekutvarkym71IS" localSheetId="3">'Forma 4'!$D$32</definedName>
    <definedName name="VAS073_F_Nuotekutvarkym71IS">'Forma 4'!$D$32</definedName>
    <definedName name="VAS073_F_Nuotekutvarkym731GeriamojoVandens" localSheetId="3">'Forma 4'!$F$32</definedName>
    <definedName name="VAS073_F_Nuotekutvarkym731GeriamojoVandens">'Forma 4'!$F$32</definedName>
    <definedName name="VAS073_F_Nuotekutvarkym732GeriamojoVandens" localSheetId="3">'Forma 4'!$G$32</definedName>
    <definedName name="VAS073_F_Nuotekutvarkym732GeriamojoVandens">'Forma 4'!$G$32</definedName>
    <definedName name="VAS073_F_Nuotekutvarkym733GeriamojoVandens" localSheetId="3">'Forma 4'!$H$32</definedName>
    <definedName name="VAS073_F_Nuotekutvarkym733GeriamojoVandens">'Forma 4'!$H$32</definedName>
    <definedName name="VAS073_F_Nuotekutvarkym73IsViso" localSheetId="3">'Forma 4'!$E$32</definedName>
    <definedName name="VAS073_F_Nuotekutvarkym73IsViso">'Forma 4'!$E$32</definedName>
    <definedName name="VAS073_F_Nuotekutvarkym741NuotekuSurinkimas" localSheetId="3">'Forma 4'!$J$32</definedName>
    <definedName name="VAS073_F_Nuotekutvarkym741NuotekuSurinkimas">'Forma 4'!$J$32</definedName>
    <definedName name="VAS073_F_Nuotekutvarkym742NuotekuValymas" localSheetId="3">'Forma 4'!$K$32</definedName>
    <definedName name="VAS073_F_Nuotekutvarkym742NuotekuValymas">'Forma 4'!$K$32</definedName>
    <definedName name="VAS073_F_Nuotekutvarkym743NuotekuDumblo" localSheetId="3">'Forma 4'!$L$32</definedName>
    <definedName name="VAS073_F_Nuotekutvarkym743NuotekuDumblo">'Forma 4'!$L$32</definedName>
    <definedName name="VAS073_F_Nuotekutvarkym74IsViso" localSheetId="3">'Forma 4'!$I$32</definedName>
    <definedName name="VAS073_F_Nuotekutvarkym74IsViso">'Forma 4'!$I$32</definedName>
    <definedName name="VAS073_F_Nuotekutvarkym75PavirsiniuNuoteku" localSheetId="3">'Forma 4'!$M$32</definedName>
    <definedName name="VAS073_F_Nuotekutvarkym75PavirsiniuNuoteku">'Forma 4'!$M$32</definedName>
    <definedName name="VAS073_F_Nuotekutvarkym76KitosReguliuojamosios" localSheetId="3">'Forma 4'!$N$32</definedName>
    <definedName name="VAS073_F_Nuotekutvarkym76KitosReguliuojamosios">'Forma 4'!$N$32</definedName>
    <definedName name="VAS073_F_Nuotekutvarkym77KitosVeiklos" localSheetId="3">'Forma 4'!$Q$32</definedName>
    <definedName name="VAS073_F_Nuotekutvarkym77KitosVeiklos">'Forma 4'!$Q$32</definedName>
    <definedName name="VAS073_F_Nuotekutvarkym7Apskaitosveikla1" localSheetId="3">'Forma 4'!$O$32</definedName>
    <definedName name="VAS073_F_Nuotekutvarkym7Apskaitosveikla1">'Forma 4'!$O$32</definedName>
    <definedName name="VAS073_F_Nuotekutvarkym7Kitareguliuoja1" localSheetId="3">'Forma 4'!$P$32</definedName>
    <definedName name="VAS073_F_Nuotekutvarkym7Kitareguliuoja1">'Forma 4'!$P$32</definedName>
    <definedName name="VAS073_F_Nusidevejimoam101IS" localSheetId="3">'Forma 4'!$D$204</definedName>
    <definedName name="VAS073_F_Nusidevejimoam101IS">'Forma 4'!$D$204</definedName>
    <definedName name="VAS073_F_Nusidevejimoam1031GeriamojoVandens" localSheetId="3">'Forma 4'!$F$204</definedName>
    <definedName name="VAS073_F_Nusidevejimoam1031GeriamojoVandens">'Forma 4'!$F$204</definedName>
    <definedName name="VAS073_F_Nusidevejimoam1032GeriamojoVandens" localSheetId="3">'Forma 4'!$G$204</definedName>
    <definedName name="VAS073_F_Nusidevejimoam1032GeriamojoVandens">'Forma 4'!$G$204</definedName>
    <definedName name="VAS073_F_Nusidevejimoam1033GeriamojoVandens" localSheetId="3">'Forma 4'!$H$204</definedName>
    <definedName name="VAS073_F_Nusidevejimoam1033GeriamojoVandens">'Forma 4'!$H$204</definedName>
    <definedName name="VAS073_F_Nusidevejimoam103IsViso" localSheetId="3">'Forma 4'!$E$204</definedName>
    <definedName name="VAS073_F_Nusidevejimoam103IsViso">'Forma 4'!$E$204</definedName>
    <definedName name="VAS073_F_Nusidevejimoam1041NuotekuSurinkimas" localSheetId="3">'Forma 4'!$J$204</definedName>
    <definedName name="VAS073_F_Nusidevejimoam1041NuotekuSurinkimas">'Forma 4'!$J$204</definedName>
    <definedName name="VAS073_F_Nusidevejimoam1042NuotekuValymas" localSheetId="3">'Forma 4'!$K$204</definedName>
    <definedName name="VAS073_F_Nusidevejimoam1042NuotekuValymas">'Forma 4'!$K$204</definedName>
    <definedName name="VAS073_F_Nusidevejimoam1043NuotekuDumblo" localSheetId="3">'Forma 4'!$L$204</definedName>
    <definedName name="VAS073_F_Nusidevejimoam1043NuotekuDumblo">'Forma 4'!$L$204</definedName>
    <definedName name="VAS073_F_Nusidevejimoam104IsViso" localSheetId="3">'Forma 4'!$I$204</definedName>
    <definedName name="VAS073_F_Nusidevejimoam104IsViso">'Forma 4'!$I$204</definedName>
    <definedName name="VAS073_F_Nusidevejimoam105PavirsiniuNuoteku" localSheetId="3">'Forma 4'!$M$204</definedName>
    <definedName name="VAS073_F_Nusidevejimoam105PavirsiniuNuoteku">'Forma 4'!$M$204</definedName>
    <definedName name="VAS073_F_Nusidevejimoam106KitosReguliuojamosios" localSheetId="3">'Forma 4'!$N$204</definedName>
    <definedName name="VAS073_F_Nusidevejimoam106KitosReguliuojamosios">'Forma 4'!$N$204</definedName>
    <definedName name="VAS073_F_Nusidevejimoam107KitosVeiklos" localSheetId="3">'Forma 4'!$Q$204</definedName>
    <definedName name="VAS073_F_Nusidevejimoam107KitosVeiklos">'Forma 4'!$Q$204</definedName>
    <definedName name="VAS073_F_Nusidevejimoam10Apskaitosveikla1" localSheetId="3">'Forma 4'!$O$204</definedName>
    <definedName name="VAS073_F_Nusidevejimoam10Apskaitosveikla1">'Forma 4'!$O$204</definedName>
    <definedName name="VAS073_F_Nusidevejimoam10Kitareguliuoja1" localSheetId="3">'Forma 4'!$P$204</definedName>
    <definedName name="VAS073_F_Nusidevejimoam10Kitareguliuoja1">'Forma 4'!$P$204</definedName>
    <definedName name="VAS073_F_Nusidevejimoam71IS" localSheetId="3">'Forma 4'!$D$51</definedName>
    <definedName name="VAS073_F_Nusidevejimoam71IS">'Forma 4'!$D$51</definedName>
    <definedName name="VAS073_F_Nusidevejimoam731GeriamojoVandens" localSheetId="3">'Forma 4'!$F$51</definedName>
    <definedName name="VAS073_F_Nusidevejimoam731GeriamojoVandens">'Forma 4'!$F$51</definedName>
    <definedName name="VAS073_F_Nusidevejimoam732GeriamojoVandens" localSheetId="3">'Forma 4'!$G$51</definedName>
    <definedName name="VAS073_F_Nusidevejimoam732GeriamojoVandens">'Forma 4'!$G$51</definedName>
    <definedName name="VAS073_F_Nusidevejimoam733GeriamojoVandens" localSheetId="3">'Forma 4'!$H$51</definedName>
    <definedName name="VAS073_F_Nusidevejimoam733GeriamojoVandens">'Forma 4'!$H$51</definedName>
    <definedName name="VAS073_F_Nusidevejimoam73IsViso" localSheetId="3">'Forma 4'!$E$51</definedName>
    <definedName name="VAS073_F_Nusidevejimoam73IsViso">'Forma 4'!$E$51</definedName>
    <definedName name="VAS073_F_Nusidevejimoam741NuotekuSurinkimas" localSheetId="3">'Forma 4'!$J$51</definedName>
    <definedName name="VAS073_F_Nusidevejimoam741NuotekuSurinkimas">'Forma 4'!$J$51</definedName>
    <definedName name="VAS073_F_Nusidevejimoam742NuotekuValymas" localSheetId="3">'Forma 4'!$K$51</definedName>
    <definedName name="VAS073_F_Nusidevejimoam742NuotekuValymas">'Forma 4'!$K$51</definedName>
    <definedName name="VAS073_F_Nusidevejimoam743NuotekuDumblo" localSheetId="3">'Forma 4'!$L$51</definedName>
    <definedName name="VAS073_F_Nusidevejimoam743NuotekuDumblo">'Forma 4'!$L$51</definedName>
    <definedName name="VAS073_F_Nusidevejimoam74IsViso" localSheetId="3">'Forma 4'!$I$51</definedName>
    <definedName name="VAS073_F_Nusidevejimoam74IsViso">'Forma 4'!$I$51</definedName>
    <definedName name="VAS073_F_Nusidevejimoam75PavirsiniuNuoteku" localSheetId="3">'Forma 4'!$M$51</definedName>
    <definedName name="VAS073_F_Nusidevejimoam75PavirsiniuNuoteku">'Forma 4'!$M$51</definedName>
    <definedName name="VAS073_F_Nusidevejimoam76KitosReguliuojamosios" localSheetId="3">'Forma 4'!$N$51</definedName>
    <definedName name="VAS073_F_Nusidevejimoam76KitosReguliuojamosios">'Forma 4'!$N$51</definedName>
    <definedName name="VAS073_F_Nusidevejimoam77KitosVeiklos" localSheetId="3">'Forma 4'!$Q$51</definedName>
    <definedName name="VAS073_F_Nusidevejimoam77KitosVeiklos">'Forma 4'!$Q$51</definedName>
    <definedName name="VAS073_F_Nusidevejimoam7Apskaitosveikla1" localSheetId="3">'Forma 4'!$O$51</definedName>
    <definedName name="VAS073_F_Nusidevejimoam7Apskaitosveikla1">'Forma 4'!$O$51</definedName>
    <definedName name="VAS073_F_Nusidevejimoam7Kitareguliuoja1" localSheetId="3">'Forma 4'!$P$51</definedName>
    <definedName name="VAS073_F_Nusidevejimoam7Kitareguliuoja1">'Forma 4'!$P$51</definedName>
    <definedName name="VAS073_F_Nusidevejimoam81IS" localSheetId="3">'Forma 4'!$D$107</definedName>
    <definedName name="VAS073_F_Nusidevejimoam81IS">'Forma 4'!$D$107</definedName>
    <definedName name="VAS073_F_Nusidevejimoam831GeriamojoVandens" localSheetId="3">'Forma 4'!$F$107</definedName>
    <definedName name="VAS073_F_Nusidevejimoam831GeriamojoVandens">'Forma 4'!$F$107</definedName>
    <definedName name="VAS073_F_Nusidevejimoam832GeriamojoVandens" localSheetId="3">'Forma 4'!$G$107</definedName>
    <definedName name="VAS073_F_Nusidevejimoam832GeriamojoVandens">'Forma 4'!$G$107</definedName>
    <definedName name="VAS073_F_Nusidevejimoam833GeriamojoVandens" localSheetId="3">'Forma 4'!$H$107</definedName>
    <definedName name="VAS073_F_Nusidevejimoam833GeriamojoVandens">'Forma 4'!$H$107</definedName>
    <definedName name="VAS073_F_Nusidevejimoam83IsViso" localSheetId="3">'Forma 4'!$E$107</definedName>
    <definedName name="VAS073_F_Nusidevejimoam83IsViso">'Forma 4'!$E$107</definedName>
    <definedName name="VAS073_F_Nusidevejimoam841NuotekuSurinkimas" localSheetId="3">'Forma 4'!$J$107</definedName>
    <definedName name="VAS073_F_Nusidevejimoam841NuotekuSurinkimas">'Forma 4'!$J$107</definedName>
    <definedName name="VAS073_F_Nusidevejimoam842NuotekuValymas" localSheetId="3">'Forma 4'!$K$107</definedName>
    <definedName name="VAS073_F_Nusidevejimoam842NuotekuValymas">'Forma 4'!$K$107</definedName>
    <definedName name="VAS073_F_Nusidevejimoam843NuotekuDumblo" localSheetId="3">'Forma 4'!$L$107</definedName>
    <definedName name="VAS073_F_Nusidevejimoam843NuotekuDumblo">'Forma 4'!$L$107</definedName>
    <definedName name="VAS073_F_Nusidevejimoam84IsViso" localSheetId="3">'Forma 4'!$I$107</definedName>
    <definedName name="VAS073_F_Nusidevejimoam84IsViso">'Forma 4'!$I$107</definedName>
    <definedName name="VAS073_F_Nusidevejimoam85PavirsiniuNuoteku" localSheetId="3">'Forma 4'!$M$107</definedName>
    <definedName name="VAS073_F_Nusidevejimoam85PavirsiniuNuoteku">'Forma 4'!$M$107</definedName>
    <definedName name="VAS073_F_Nusidevejimoam86KitosReguliuojamosios" localSheetId="3">'Forma 4'!$N$107</definedName>
    <definedName name="VAS073_F_Nusidevejimoam86KitosReguliuojamosios">'Forma 4'!$N$107</definedName>
    <definedName name="VAS073_F_Nusidevejimoam87KitosVeiklos" localSheetId="3">'Forma 4'!$Q$107</definedName>
    <definedName name="VAS073_F_Nusidevejimoam87KitosVeiklos">'Forma 4'!$Q$107</definedName>
    <definedName name="VAS073_F_Nusidevejimoam8Apskaitosveikla1" localSheetId="3">'Forma 4'!$O$107</definedName>
    <definedName name="VAS073_F_Nusidevejimoam8Apskaitosveikla1">'Forma 4'!$O$107</definedName>
    <definedName name="VAS073_F_Nusidevejimoam8Kitareguliuoja1" localSheetId="3">'Forma 4'!$P$107</definedName>
    <definedName name="VAS073_F_Nusidevejimoam8Kitareguliuoja1">'Forma 4'!$P$107</definedName>
    <definedName name="VAS073_F_Nusidevejimoam91IS" localSheetId="3">'Forma 4'!$D$159</definedName>
    <definedName name="VAS073_F_Nusidevejimoam91IS">'Forma 4'!$D$159</definedName>
    <definedName name="VAS073_F_Nusidevejimoam931GeriamojoVandens" localSheetId="3">'Forma 4'!$F$159</definedName>
    <definedName name="VAS073_F_Nusidevejimoam931GeriamojoVandens">'Forma 4'!$F$159</definedName>
    <definedName name="VAS073_F_Nusidevejimoam932GeriamojoVandens" localSheetId="3">'Forma 4'!$G$159</definedName>
    <definedName name="VAS073_F_Nusidevejimoam932GeriamojoVandens">'Forma 4'!$G$159</definedName>
    <definedName name="VAS073_F_Nusidevejimoam933GeriamojoVandens" localSheetId="3">'Forma 4'!$H$159</definedName>
    <definedName name="VAS073_F_Nusidevejimoam933GeriamojoVandens">'Forma 4'!$H$159</definedName>
    <definedName name="VAS073_F_Nusidevejimoam93IsViso" localSheetId="3">'Forma 4'!$E$159</definedName>
    <definedName name="VAS073_F_Nusidevejimoam93IsViso">'Forma 4'!$E$159</definedName>
    <definedName name="VAS073_F_Nusidevejimoam941NuotekuSurinkimas" localSheetId="3">'Forma 4'!$J$159</definedName>
    <definedName name="VAS073_F_Nusidevejimoam941NuotekuSurinkimas">'Forma 4'!$J$159</definedName>
    <definedName name="VAS073_F_Nusidevejimoam942NuotekuValymas" localSheetId="3">'Forma 4'!$K$159</definedName>
    <definedName name="VAS073_F_Nusidevejimoam942NuotekuValymas">'Forma 4'!$K$159</definedName>
    <definedName name="VAS073_F_Nusidevejimoam943NuotekuDumblo" localSheetId="3">'Forma 4'!$L$159</definedName>
    <definedName name="VAS073_F_Nusidevejimoam943NuotekuDumblo">'Forma 4'!$L$159</definedName>
    <definedName name="VAS073_F_Nusidevejimoam94IsViso" localSheetId="3">'Forma 4'!$I$159</definedName>
    <definedName name="VAS073_F_Nusidevejimoam94IsViso">'Forma 4'!$I$159</definedName>
    <definedName name="VAS073_F_Nusidevejimoam95PavirsiniuNuoteku" localSheetId="3">'Forma 4'!$M$159</definedName>
    <definedName name="VAS073_F_Nusidevejimoam95PavirsiniuNuoteku">'Forma 4'!$M$159</definedName>
    <definedName name="VAS073_F_Nusidevejimoam96KitosReguliuojamosios" localSheetId="3">'Forma 4'!$N$159</definedName>
    <definedName name="VAS073_F_Nusidevejimoam96KitosReguliuojamosios">'Forma 4'!$N$159</definedName>
    <definedName name="VAS073_F_Nusidevejimoam97KitosVeiklos" localSheetId="3">'Forma 4'!$Q$159</definedName>
    <definedName name="VAS073_F_Nusidevejimoam97KitosVeiklos">'Forma 4'!$Q$159</definedName>
    <definedName name="VAS073_F_Nusidevejimoam9Apskaitosveikla1" localSheetId="3">'Forma 4'!$O$159</definedName>
    <definedName name="VAS073_F_Nusidevejimoam9Apskaitosveikla1">'Forma 4'!$O$159</definedName>
    <definedName name="VAS073_F_Nusidevejimoam9Kitareguliuoja1" localSheetId="3">'Forma 4'!$P$159</definedName>
    <definedName name="VAS073_F_Nusidevejimoam9Kitareguliuoja1">'Forma 4'!$P$159</definedName>
    <definedName name="VAS073_F_Opexbeapskaito11IS" localSheetId="3">'Forma 4'!$D$248</definedName>
    <definedName name="VAS073_F_Opexbeapskaito11IS">'Forma 4'!$D$248</definedName>
    <definedName name="VAS073_F_Opexsuapskaito11IS" localSheetId="3">'Forma 4'!$D$247</definedName>
    <definedName name="VAS073_F_Opexsuapskaito11IS">'Forma 4'!$D$247</definedName>
    <definedName name="VAS073_F_Orginventoriau11IS" localSheetId="3">'Forma 4'!$D$75</definedName>
    <definedName name="VAS073_F_Orginventoriau11IS">'Forma 4'!$D$75</definedName>
    <definedName name="VAS073_F_Orginventoriau131GeriamojoVandens" localSheetId="3">'Forma 4'!$F$75</definedName>
    <definedName name="VAS073_F_Orginventoriau131GeriamojoVandens">'Forma 4'!$F$75</definedName>
    <definedName name="VAS073_F_Orginventoriau132GeriamojoVandens" localSheetId="3">'Forma 4'!$G$75</definedName>
    <definedName name="VAS073_F_Orginventoriau132GeriamojoVandens">'Forma 4'!$G$75</definedName>
    <definedName name="VAS073_F_Orginventoriau133GeriamojoVandens" localSheetId="3">'Forma 4'!$H$75</definedName>
    <definedName name="VAS073_F_Orginventoriau133GeriamojoVandens">'Forma 4'!$H$75</definedName>
    <definedName name="VAS073_F_Orginventoriau13IsViso" localSheetId="3">'Forma 4'!$E$75</definedName>
    <definedName name="VAS073_F_Orginventoriau13IsViso">'Forma 4'!$E$75</definedName>
    <definedName name="VAS073_F_Orginventoriau141NuotekuSurinkimas" localSheetId="3">'Forma 4'!$J$75</definedName>
    <definedName name="VAS073_F_Orginventoriau141NuotekuSurinkimas">'Forma 4'!$J$75</definedName>
    <definedName name="VAS073_F_Orginventoriau142NuotekuValymas" localSheetId="3">'Forma 4'!$K$75</definedName>
    <definedName name="VAS073_F_Orginventoriau142NuotekuValymas">'Forma 4'!$K$75</definedName>
    <definedName name="VAS073_F_Orginventoriau143NuotekuDumblo" localSheetId="3">'Forma 4'!$L$75</definedName>
    <definedName name="VAS073_F_Orginventoriau143NuotekuDumblo">'Forma 4'!$L$75</definedName>
    <definedName name="VAS073_F_Orginventoriau14IsViso" localSheetId="3">'Forma 4'!$I$75</definedName>
    <definedName name="VAS073_F_Orginventoriau14IsViso">'Forma 4'!$I$75</definedName>
    <definedName name="VAS073_F_Orginventoriau15PavirsiniuNuoteku" localSheetId="3">'Forma 4'!$M$75</definedName>
    <definedName name="VAS073_F_Orginventoriau15PavirsiniuNuoteku">'Forma 4'!$M$75</definedName>
    <definedName name="VAS073_F_Orginventoriau16KitosReguliuojamosios" localSheetId="3">'Forma 4'!$N$75</definedName>
    <definedName name="VAS073_F_Orginventoriau16KitosReguliuojamosios">'Forma 4'!$N$75</definedName>
    <definedName name="VAS073_F_Orginventoriau17KitosVeiklos" localSheetId="3">'Forma 4'!$Q$75</definedName>
    <definedName name="VAS073_F_Orginventoriau17KitosVeiklos">'Forma 4'!$Q$75</definedName>
    <definedName name="VAS073_F_Orginventoriau1Apskaitosveikla1" localSheetId="3">'Forma 4'!$O$75</definedName>
    <definedName name="VAS073_F_Orginventoriau1Apskaitosveikla1">'Forma 4'!$O$75</definedName>
    <definedName name="VAS073_F_Orginventoriau1Kitareguliuoja1" localSheetId="3">'Forma 4'!$P$75</definedName>
    <definedName name="VAS073_F_Orginventoriau1Kitareguliuoja1">'Forma 4'!$P$75</definedName>
    <definedName name="VAS073_F_Orginventoriau21IS" localSheetId="3">'Forma 4'!$D$128</definedName>
    <definedName name="VAS073_F_Orginventoriau21IS">'Forma 4'!$D$128</definedName>
    <definedName name="VAS073_F_Orginventoriau231GeriamojoVandens" localSheetId="3">'Forma 4'!$F$128</definedName>
    <definedName name="VAS073_F_Orginventoriau231GeriamojoVandens">'Forma 4'!$F$128</definedName>
    <definedName name="VAS073_F_Orginventoriau232GeriamojoVandens" localSheetId="3">'Forma 4'!$G$128</definedName>
    <definedName name="VAS073_F_Orginventoriau232GeriamojoVandens">'Forma 4'!$G$128</definedName>
    <definedName name="VAS073_F_Orginventoriau233GeriamojoVandens" localSheetId="3">'Forma 4'!$H$128</definedName>
    <definedName name="VAS073_F_Orginventoriau233GeriamojoVandens">'Forma 4'!$H$128</definedName>
    <definedName name="VAS073_F_Orginventoriau23IsViso" localSheetId="3">'Forma 4'!$E$128</definedName>
    <definedName name="VAS073_F_Orginventoriau23IsViso">'Forma 4'!$E$128</definedName>
    <definedName name="VAS073_F_Orginventoriau241NuotekuSurinkimas" localSheetId="3">'Forma 4'!$J$128</definedName>
    <definedName name="VAS073_F_Orginventoriau241NuotekuSurinkimas">'Forma 4'!$J$128</definedName>
    <definedName name="VAS073_F_Orginventoriau242NuotekuValymas" localSheetId="3">'Forma 4'!$K$128</definedName>
    <definedName name="VAS073_F_Orginventoriau242NuotekuValymas">'Forma 4'!$K$128</definedName>
    <definedName name="VAS073_F_Orginventoriau243NuotekuDumblo" localSheetId="3">'Forma 4'!$L$128</definedName>
    <definedName name="VAS073_F_Orginventoriau243NuotekuDumblo">'Forma 4'!$L$128</definedName>
    <definedName name="VAS073_F_Orginventoriau24IsViso" localSheetId="3">'Forma 4'!$I$128</definedName>
    <definedName name="VAS073_F_Orginventoriau24IsViso">'Forma 4'!$I$128</definedName>
    <definedName name="VAS073_F_Orginventoriau25PavirsiniuNuoteku" localSheetId="3">'Forma 4'!$M$128</definedName>
    <definedName name="VAS073_F_Orginventoriau25PavirsiniuNuoteku">'Forma 4'!$M$128</definedName>
    <definedName name="VAS073_F_Orginventoriau26KitosReguliuojamosios" localSheetId="3">'Forma 4'!$N$128</definedName>
    <definedName name="VAS073_F_Orginventoriau26KitosReguliuojamosios">'Forma 4'!$N$128</definedName>
    <definedName name="VAS073_F_Orginventoriau27KitosVeiklos" localSheetId="3">'Forma 4'!$Q$128</definedName>
    <definedName name="VAS073_F_Orginventoriau27KitosVeiklos">'Forma 4'!$Q$128</definedName>
    <definedName name="VAS073_F_Orginventoriau2Apskaitosveikla1" localSheetId="3">'Forma 4'!$O$128</definedName>
    <definedName name="VAS073_F_Orginventoriau2Apskaitosveikla1">'Forma 4'!$O$128</definedName>
    <definedName name="VAS073_F_Orginventoriau2Kitareguliuoja1" localSheetId="3">'Forma 4'!$P$128</definedName>
    <definedName name="VAS073_F_Orginventoriau2Kitareguliuoja1">'Forma 4'!$P$128</definedName>
    <definedName name="VAS073_F_Orginventoriau31IS" localSheetId="3">'Forma 4'!$D$180</definedName>
    <definedName name="VAS073_F_Orginventoriau31IS">'Forma 4'!$D$180</definedName>
    <definedName name="VAS073_F_Orginventoriau331GeriamojoVandens" localSheetId="3">'Forma 4'!$F$180</definedName>
    <definedName name="VAS073_F_Orginventoriau331GeriamojoVandens">'Forma 4'!$F$180</definedName>
    <definedName name="VAS073_F_Orginventoriau332GeriamojoVandens" localSheetId="3">'Forma 4'!$G$180</definedName>
    <definedName name="VAS073_F_Orginventoriau332GeriamojoVandens">'Forma 4'!$G$180</definedName>
    <definedName name="VAS073_F_Orginventoriau333GeriamojoVandens" localSheetId="3">'Forma 4'!$H$180</definedName>
    <definedName name="VAS073_F_Orginventoriau333GeriamojoVandens">'Forma 4'!$H$180</definedName>
    <definedName name="VAS073_F_Orginventoriau33IsViso" localSheetId="3">'Forma 4'!$E$180</definedName>
    <definedName name="VAS073_F_Orginventoriau33IsViso">'Forma 4'!$E$180</definedName>
    <definedName name="VAS073_F_Orginventoriau341NuotekuSurinkimas" localSheetId="3">'Forma 4'!$J$180</definedName>
    <definedName name="VAS073_F_Orginventoriau341NuotekuSurinkimas">'Forma 4'!$J$180</definedName>
    <definedName name="VAS073_F_Orginventoriau342NuotekuValymas" localSheetId="3">'Forma 4'!$K$180</definedName>
    <definedName name="VAS073_F_Orginventoriau342NuotekuValymas">'Forma 4'!$K$180</definedName>
    <definedName name="VAS073_F_Orginventoriau343NuotekuDumblo" localSheetId="3">'Forma 4'!$L$180</definedName>
    <definedName name="VAS073_F_Orginventoriau343NuotekuDumblo">'Forma 4'!$L$180</definedName>
    <definedName name="VAS073_F_Orginventoriau34IsViso" localSheetId="3">'Forma 4'!$I$180</definedName>
    <definedName name="VAS073_F_Orginventoriau34IsViso">'Forma 4'!$I$180</definedName>
    <definedName name="VAS073_F_Orginventoriau35PavirsiniuNuoteku" localSheetId="3">'Forma 4'!$M$180</definedName>
    <definedName name="VAS073_F_Orginventoriau35PavirsiniuNuoteku">'Forma 4'!$M$180</definedName>
    <definedName name="VAS073_F_Orginventoriau36KitosReguliuojamosios" localSheetId="3">'Forma 4'!$N$180</definedName>
    <definedName name="VAS073_F_Orginventoriau36KitosReguliuojamosios">'Forma 4'!$N$180</definedName>
    <definedName name="VAS073_F_Orginventoriau37KitosVeiklos" localSheetId="3">'Forma 4'!$Q$180</definedName>
    <definedName name="VAS073_F_Orginventoriau37KitosVeiklos">'Forma 4'!$Q$180</definedName>
    <definedName name="VAS073_F_Orginventoriau3Apskaitosveikla1" localSheetId="3">'Forma 4'!$O$180</definedName>
    <definedName name="VAS073_F_Orginventoriau3Apskaitosveikla1">'Forma 4'!$O$180</definedName>
    <definedName name="VAS073_F_Orginventoriau3Kitareguliuoja1" localSheetId="3">'Forma 4'!$P$180</definedName>
    <definedName name="VAS073_F_Orginventoriau3Kitareguliuoja1">'Forma 4'!$P$180</definedName>
    <definedName name="VAS073_F_Orginventoriau41IS" localSheetId="3">'Forma 4'!$D$225</definedName>
    <definedName name="VAS073_F_Orginventoriau41IS">'Forma 4'!$D$225</definedName>
    <definedName name="VAS073_F_Orginventoriau431GeriamojoVandens" localSheetId="3">'Forma 4'!$F$225</definedName>
    <definedName name="VAS073_F_Orginventoriau431GeriamojoVandens">'Forma 4'!$F$225</definedName>
    <definedName name="VAS073_F_Orginventoriau432GeriamojoVandens" localSheetId="3">'Forma 4'!$G$225</definedName>
    <definedName name="VAS073_F_Orginventoriau432GeriamojoVandens">'Forma 4'!$G$225</definedName>
    <definedName name="VAS073_F_Orginventoriau433GeriamojoVandens" localSheetId="3">'Forma 4'!$H$225</definedName>
    <definedName name="VAS073_F_Orginventoriau433GeriamojoVandens">'Forma 4'!$H$225</definedName>
    <definedName name="VAS073_F_Orginventoriau43IsViso" localSheetId="3">'Forma 4'!$E$225</definedName>
    <definedName name="VAS073_F_Orginventoriau43IsViso">'Forma 4'!$E$225</definedName>
    <definedName name="VAS073_F_Orginventoriau441NuotekuSurinkimas" localSheetId="3">'Forma 4'!$J$225</definedName>
    <definedName name="VAS073_F_Orginventoriau441NuotekuSurinkimas">'Forma 4'!$J$225</definedName>
    <definedName name="VAS073_F_Orginventoriau442NuotekuValymas" localSheetId="3">'Forma 4'!$K$225</definedName>
    <definedName name="VAS073_F_Orginventoriau442NuotekuValymas">'Forma 4'!$K$225</definedName>
    <definedName name="VAS073_F_Orginventoriau443NuotekuDumblo" localSheetId="3">'Forma 4'!$L$225</definedName>
    <definedName name="VAS073_F_Orginventoriau443NuotekuDumblo">'Forma 4'!$L$225</definedName>
    <definedName name="VAS073_F_Orginventoriau44IsViso" localSheetId="3">'Forma 4'!$I$225</definedName>
    <definedName name="VAS073_F_Orginventoriau44IsViso">'Forma 4'!$I$225</definedName>
    <definedName name="VAS073_F_Orginventoriau45PavirsiniuNuoteku" localSheetId="3">'Forma 4'!$M$225</definedName>
    <definedName name="VAS073_F_Orginventoriau45PavirsiniuNuoteku">'Forma 4'!$M$225</definedName>
    <definedName name="VAS073_F_Orginventoriau46KitosReguliuojamosios" localSheetId="3">'Forma 4'!$N$225</definedName>
    <definedName name="VAS073_F_Orginventoriau46KitosReguliuojamosios">'Forma 4'!$N$225</definedName>
    <definedName name="VAS073_F_Orginventoriau47KitosVeiklos" localSheetId="3">'Forma 4'!$Q$225</definedName>
    <definedName name="VAS073_F_Orginventoriau47KitosVeiklos">'Forma 4'!$Q$225</definedName>
    <definedName name="VAS073_F_Orginventoriau4Apskaitosveikla1" localSheetId="3">'Forma 4'!$O$225</definedName>
    <definedName name="VAS073_F_Orginventoriau4Apskaitosveikla1">'Forma 4'!$O$225</definedName>
    <definedName name="VAS073_F_Orginventoriau4Kitareguliuoja1" localSheetId="3">'Forma 4'!$P$225</definedName>
    <definedName name="VAS073_F_Orginventoriau4Kitareguliuoja1">'Forma 4'!$P$225</definedName>
    <definedName name="VAS073_F_Paskirstomosio21IS" localSheetId="3">'Forma 4'!$D$232</definedName>
    <definedName name="VAS073_F_Paskirstomosio21IS">'Forma 4'!$D$232</definedName>
    <definedName name="VAS073_F_Paskirstomosio231GeriamojoVandens" localSheetId="3">'Forma 4'!$F$232</definedName>
    <definedName name="VAS073_F_Paskirstomosio231GeriamojoVandens">'Forma 4'!$F$232</definedName>
    <definedName name="VAS073_F_Paskirstomosio232GeriamojoVandens" localSheetId="3">'Forma 4'!$G$232</definedName>
    <definedName name="VAS073_F_Paskirstomosio232GeriamojoVandens">'Forma 4'!$G$232</definedName>
    <definedName name="VAS073_F_Paskirstomosio233GeriamojoVandens" localSheetId="3">'Forma 4'!$H$232</definedName>
    <definedName name="VAS073_F_Paskirstomosio233GeriamojoVandens">'Forma 4'!$H$232</definedName>
    <definedName name="VAS073_F_Paskirstomosio23IsViso" localSheetId="3">'Forma 4'!$E$232</definedName>
    <definedName name="VAS073_F_Paskirstomosio23IsViso">'Forma 4'!$E$232</definedName>
    <definedName name="VAS073_F_Paskirstomosio241NuotekuSurinkimas" localSheetId="3">'Forma 4'!$J$232</definedName>
    <definedName name="VAS073_F_Paskirstomosio241NuotekuSurinkimas">'Forma 4'!$J$232</definedName>
    <definedName name="VAS073_F_Paskirstomosio242NuotekuValymas" localSheetId="3">'Forma 4'!$K$232</definedName>
    <definedName name="VAS073_F_Paskirstomosio242NuotekuValymas">'Forma 4'!$K$232</definedName>
    <definedName name="VAS073_F_Paskirstomosio243NuotekuDumblo" localSheetId="3">'Forma 4'!$L$232</definedName>
    <definedName name="VAS073_F_Paskirstomosio243NuotekuDumblo">'Forma 4'!$L$232</definedName>
    <definedName name="VAS073_F_Paskirstomosio24IsViso" localSheetId="3">'Forma 4'!$I$232</definedName>
    <definedName name="VAS073_F_Paskirstomosio24IsViso">'Forma 4'!$I$232</definedName>
    <definedName name="VAS073_F_Paskirstomosio25PavirsiniuNuoteku" localSheetId="3">'Forma 4'!$M$232</definedName>
    <definedName name="VAS073_F_Paskirstomosio25PavirsiniuNuoteku">'Forma 4'!$M$232</definedName>
    <definedName name="VAS073_F_Paskirstomosio26KitosReguliuojamosios" localSheetId="3">'Forma 4'!$N$232</definedName>
    <definedName name="VAS073_F_Paskirstomosio26KitosReguliuojamosios">'Forma 4'!$N$232</definedName>
    <definedName name="VAS073_F_Paskirstomosio27KitosVeiklos" localSheetId="3">'Forma 4'!$Q$232</definedName>
    <definedName name="VAS073_F_Paskirstomosio27KitosVeiklos">'Forma 4'!$Q$232</definedName>
    <definedName name="VAS073_F_Paskirstomosio2Apskaitosveikla1" localSheetId="3">'Forma 4'!$O$232</definedName>
    <definedName name="VAS073_F_Paskirstomosio2Apskaitosveikla1">'Forma 4'!$O$232</definedName>
    <definedName name="VAS073_F_Paskirstomosio2Kitareguliuoja1" localSheetId="3">'Forma 4'!$P$232</definedName>
    <definedName name="VAS073_F_Paskirstomosio2Kitareguliuoja1">'Forma 4'!$P$232</definedName>
    <definedName name="VAS073_F_Paskirstomujus11IS" localSheetId="3">'Forma 4'!$D$10</definedName>
    <definedName name="VAS073_F_Paskirstomujus11IS">'Forma 4'!$D$10</definedName>
    <definedName name="VAS073_F_Pastopasiuntin11IS" localSheetId="3">'Forma 4'!$D$73</definedName>
    <definedName name="VAS073_F_Pastopasiuntin11IS">'Forma 4'!$D$73</definedName>
    <definedName name="VAS073_F_Pastopasiuntin131GeriamojoVandens" localSheetId="3">'Forma 4'!$F$73</definedName>
    <definedName name="VAS073_F_Pastopasiuntin131GeriamojoVandens">'Forma 4'!$F$73</definedName>
    <definedName name="VAS073_F_Pastopasiuntin132GeriamojoVandens" localSheetId="3">'Forma 4'!$G$73</definedName>
    <definedName name="VAS073_F_Pastopasiuntin132GeriamojoVandens">'Forma 4'!$G$73</definedName>
    <definedName name="VAS073_F_Pastopasiuntin133GeriamojoVandens" localSheetId="3">'Forma 4'!$H$73</definedName>
    <definedName name="VAS073_F_Pastopasiuntin133GeriamojoVandens">'Forma 4'!$H$73</definedName>
    <definedName name="VAS073_F_Pastopasiuntin13IsViso" localSheetId="3">'Forma 4'!$E$73</definedName>
    <definedName name="VAS073_F_Pastopasiuntin13IsViso">'Forma 4'!$E$73</definedName>
    <definedName name="VAS073_F_Pastopasiuntin141NuotekuSurinkimas" localSheetId="3">'Forma 4'!$J$73</definedName>
    <definedName name="VAS073_F_Pastopasiuntin141NuotekuSurinkimas">'Forma 4'!$J$73</definedName>
    <definedName name="VAS073_F_Pastopasiuntin142NuotekuValymas" localSheetId="3">'Forma 4'!$K$73</definedName>
    <definedName name="VAS073_F_Pastopasiuntin142NuotekuValymas">'Forma 4'!$K$73</definedName>
    <definedName name="VAS073_F_Pastopasiuntin143NuotekuDumblo" localSheetId="3">'Forma 4'!$L$73</definedName>
    <definedName name="VAS073_F_Pastopasiuntin143NuotekuDumblo">'Forma 4'!$L$73</definedName>
    <definedName name="VAS073_F_Pastopasiuntin14IsViso" localSheetId="3">'Forma 4'!$I$73</definedName>
    <definedName name="VAS073_F_Pastopasiuntin14IsViso">'Forma 4'!$I$73</definedName>
    <definedName name="VAS073_F_Pastopasiuntin15PavirsiniuNuoteku" localSheetId="3">'Forma 4'!$M$73</definedName>
    <definedName name="VAS073_F_Pastopasiuntin15PavirsiniuNuoteku">'Forma 4'!$M$73</definedName>
    <definedName name="VAS073_F_Pastopasiuntin16KitosReguliuojamosios" localSheetId="3">'Forma 4'!$N$73</definedName>
    <definedName name="VAS073_F_Pastopasiuntin16KitosReguliuojamosios">'Forma 4'!$N$73</definedName>
    <definedName name="VAS073_F_Pastopasiuntin17KitosVeiklos" localSheetId="3">'Forma 4'!$Q$73</definedName>
    <definedName name="VAS073_F_Pastopasiuntin17KitosVeiklos">'Forma 4'!$Q$73</definedName>
    <definedName name="VAS073_F_Pastopasiuntin1Apskaitosveikla1" localSheetId="3">'Forma 4'!$O$73</definedName>
    <definedName name="VAS073_F_Pastopasiuntin1Apskaitosveikla1">'Forma 4'!$O$73</definedName>
    <definedName name="VAS073_F_Pastopasiuntin1Kitareguliuoja1" localSheetId="3">'Forma 4'!$P$73</definedName>
    <definedName name="VAS073_F_Pastopasiuntin1Kitareguliuoja1">'Forma 4'!$P$73</definedName>
    <definedName name="VAS073_F_Pastopasiuntin21IS" localSheetId="3">'Forma 4'!$D$126</definedName>
    <definedName name="VAS073_F_Pastopasiuntin21IS">'Forma 4'!$D$126</definedName>
    <definedName name="VAS073_F_Pastopasiuntin231GeriamojoVandens" localSheetId="3">'Forma 4'!$F$126</definedName>
    <definedName name="VAS073_F_Pastopasiuntin231GeriamojoVandens">'Forma 4'!$F$126</definedName>
    <definedName name="VAS073_F_Pastopasiuntin232GeriamojoVandens" localSheetId="3">'Forma 4'!$G$126</definedName>
    <definedName name="VAS073_F_Pastopasiuntin232GeriamojoVandens">'Forma 4'!$G$126</definedName>
    <definedName name="VAS073_F_Pastopasiuntin233GeriamojoVandens" localSheetId="3">'Forma 4'!$H$126</definedName>
    <definedName name="VAS073_F_Pastopasiuntin233GeriamojoVandens">'Forma 4'!$H$126</definedName>
    <definedName name="VAS073_F_Pastopasiuntin23IsViso" localSheetId="3">'Forma 4'!$E$126</definedName>
    <definedName name="VAS073_F_Pastopasiuntin23IsViso">'Forma 4'!$E$126</definedName>
    <definedName name="VAS073_F_Pastopasiuntin241NuotekuSurinkimas" localSheetId="3">'Forma 4'!$J$126</definedName>
    <definedName name="VAS073_F_Pastopasiuntin241NuotekuSurinkimas">'Forma 4'!$J$126</definedName>
    <definedName name="VAS073_F_Pastopasiuntin242NuotekuValymas" localSheetId="3">'Forma 4'!$K$126</definedName>
    <definedName name="VAS073_F_Pastopasiuntin242NuotekuValymas">'Forma 4'!$K$126</definedName>
    <definedName name="VAS073_F_Pastopasiuntin243NuotekuDumblo" localSheetId="3">'Forma 4'!$L$126</definedName>
    <definedName name="VAS073_F_Pastopasiuntin243NuotekuDumblo">'Forma 4'!$L$126</definedName>
    <definedName name="VAS073_F_Pastopasiuntin24IsViso" localSheetId="3">'Forma 4'!$I$126</definedName>
    <definedName name="VAS073_F_Pastopasiuntin24IsViso">'Forma 4'!$I$126</definedName>
    <definedName name="VAS073_F_Pastopasiuntin25PavirsiniuNuoteku" localSheetId="3">'Forma 4'!$M$126</definedName>
    <definedName name="VAS073_F_Pastopasiuntin25PavirsiniuNuoteku">'Forma 4'!$M$126</definedName>
    <definedName name="VAS073_F_Pastopasiuntin26KitosReguliuojamosios" localSheetId="3">'Forma 4'!$N$126</definedName>
    <definedName name="VAS073_F_Pastopasiuntin26KitosReguliuojamosios">'Forma 4'!$N$126</definedName>
    <definedName name="VAS073_F_Pastopasiuntin27KitosVeiklos" localSheetId="3">'Forma 4'!$Q$126</definedName>
    <definedName name="VAS073_F_Pastopasiuntin27KitosVeiklos">'Forma 4'!$Q$126</definedName>
    <definedName name="VAS073_F_Pastopasiuntin2Apskaitosveikla1" localSheetId="3">'Forma 4'!$O$126</definedName>
    <definedName name="VAS073_F_Pastopasiuntin2Apskaitosveikla1">'Forma 4'!$O$126</definedName>
    <definedName name="VAS073_F_Pastopasiuntin2Kitareguliuoja1" localSheetId="3">'Forma 4'!$P$126</definedName>
    <definedName name="VAS073_F_Pastopasiuntin2Kitareguliuoja1">'Forma 4'!$P$126</definedName>
    <definedName name="VAS073_F_Pastopasiuntin31IS" localSheetId="3">'Forma 4'!$D$178</definedName>
    <definedName name="VAS073_F_Pastopasiuntin31IS">'Forma 4'!$D$178</definedName>
    <definedName name="VAS073_F_Pastopasiuntin331GeriamojoVandens" localSheetId="3">'Forma 4'!$F$178</definedName>
    <definedName name="VAS073_F_Pastopasiuntin331GeriamojoVandens">'Forma 4'!$F$178</definedName>
    <definedName name="VAS073_F_Pastopasiuntin332GeriamojoVandens" localSheetId="3">'Forma 4'!$G$178</definedName>
    <definedName name="VAS073_F_Pastopasiuntin332GeriamojoVandens">'Forma 4'!$G$178</definedName>
    <definedName name="VAS073_F_Pastopasiuntin333GeriamojoVandens" localSheetId="3">'Forma 4'!$H$178</definedName>
    <definedName name="VAS073_F_Pastopasiuntin333GeriamojoVandens">'Forma 4'!$H$178</definedName>
    <definedName name="VAS073_F_Pastopasiuntin33IsViso" localSheetId="3">'Forma 4'!$E$178</definedName>
    <definedName name="VAS073_F_Pastopasiuntin33IsViso">'Forma 4'!$E$178</definedName>
    <definedName name="VAS073_F_Pastopasiuntin341NuotekuSurinkimas" localSheetId="3">'Forma 4'!$J$178</definedName>
    <definedName name="VAS073_F_Pastopasiuntin341NuotekuSurinkimas">'Forma 4'!$J$178</definedName>
    <definedName name="VAS073_F_Pastopasiuntin342NuotekuValymas" localSheetId="3">'Forma 4'!$K$178</definedName>
    <definedName name="VAS073_F_Pastopasiuntin342NuotekuValymas">'Forma 4'!$K$178</definedName>
    <definedName name="VAS073_F_Pastopasiuntin343NuotekuDumblo" localSheetId="3">'Forma 4'!$L$178</definedName>
    <definedName name="VAS073_F_Pastopasiuntin343NuotekuDumblo">'Forma 4'!$L$178</definedName>
    <definedName name="VAS073_F_Pastopasiuntin34IsViso" localSheetId="3">'Forma 4'!$I$178</definedName>
    <definedName name="VAS073_F_Pastopasiuntin34IsViso">'Forma 4'!$I$178</definedName>
    <definedName name="VAS073_F_Pastopasiuntin35PavirsiniuNuoteku" localSheetId="3">'Forma 4'!$M$178</definedName>
    <definedName name="VAS073_F_Pastopasiuntin35PavirsiniuNuoteku">'Forma 4'!$M$178</definedName>
    <definedName name="VAS073_F_Pastopasiuntin36KitosReguliuojamosios" localSheetId="3">'Forma 4'!$N$178</definedName>
    <definedName name="VAS073_F_Pastopasiuntin36KitosReguliuojamosios">'Forma 4'!$N$178</definedName>
    <definedName name="VAS073_F_Pastopasiuntin37KitosVeiklos" localSheetId="3">'Forma 4'!$Q$178</definedName>
    <definedName name="VAS073_F_Pastopasiuntin37KitosVeiklos">'Forma 4'!$Q$178</definedName>
    <definedName name="VAS073_F_Pastopasiuntin3Apskaitosveikla1" localSheetId="3">'Forma 4'!$O$178</definedName>
    <definedName name="VAS073_F_Pastopasiuntin3Apskaitosveikla1">'Forma 4'!$O$178</definedName>
    <definedName name="VAS073_F_Pastopasiuntin3Kitareguliuoja1" localSheetId="3">'Forma 4'!$P$178</definedName>
    <definedName name="VAS073_F_Pastopasiuntin3Kitareguliuoja1">'Forma 4'!$P$178</definedName>
    <definedName name="VAS073_F_Pastopasiuntin41IS" localSheetId="3">'Forma 4'!$D$223</definedName>
    <definedName name="VAS073_F_Pastopasiuntin41IS">'Forma 4'!$D$223</definedName>
    <definedName name="VAS073_F_Pastopasiuntin431GeriamojoVandens" localSheetId="3">'Forma 4'!$F$223</definedName>
    <definedName name="VAS073_F_Pastopasiuntin431GeriamojoVandens">'Forma 4'!$F$223</definedName>
    <definedName name="VAS073_F_Pastopasiuntin432GeriamojoVandens" localSheetId="3">'Forma 4'!$G$223</definedName>
    <definedName name="VAS073_F_Pastopasiuntin432GeriamojoVandens">'Forma 4'!$G$223</definedName>
    <definedName name="VAS073_F_Pastopasiuntin433GeriamojoVandens" localSheetId="3">'Forma 4'!$H$223</definedName>
    <definedName name="VAS073_F_Pastopasiuntin433GeriamojoVandens">'Forma 4'!$H$223</definedName>
    <definedName name="VAS073_F_Pastopasiuntin43IsViso" localSheetId="3">'Forma 4'!$E$223</definedName>
    <definedName name="VAS073_F_Pastopasiuntin43IsViso">'Forma 4'!$E$223</definedName>
    <definedName name="VAS073_F_Pastopasiuntin441NuotekuSurinkimas" localSheetId="3">'Forma 4'!$J$223</definedName>
    <definedName name="VAS073_F_Pastopasiuntin441NuotekuSurinkimas">'Forma 4'!$J$223</definedName>
    <definedName name="VAS073_F_Pastopasiuntin442NuotekuValymas" localSheetId="3">'Forma 4'!$K$223</definedName>
    <definedName name="VAS073_F_Pastopasiuntin442NuotekuValymas">'Forma 4'!$K$223</definedName>
    <definedName name="VAS073_F_Pastopasiuntin443NuotekuDumblo" localSheetId="3">'Forma 4'!$L$223</definedName>
    <definedName name="VAS073_F_Pastopasiuntin443NuotekuDumblo">'Forma 4'!$L$223</definedName>
    <definedName name="VAS073_F_Pastopasiuntin44IsViso" localSheetId="3">'Forma 4'!$I$223</definedName>
    <definedName name="VAS073_F_Pastopasiuntin44IsViso">'Forma 4'!$I$223</definedName>
    <definedName name="VAS073_F_Pastopasiuntin45PavirsiniuNuoteku" localSheetId="3">'Forma 4'!$M$223</definedName>
    <definedName name="VAS073_F_Pastopasiuntin45PavirsiniuNuoteku">'Forma 4'!$M$223</definedName>
    <definedName name="VAS073_F_Pastopasiuntin46KitosReguliuojamosios" localSheetId="3">'Forma 4'!$N$223</definedName>
    <definedName name="VAS073_F_Pastopasiuntin46KitosReguliuojamosios">'Forma 4'!$N$223</definedName>
    <definedName name="VAS073_F_Pastopasiuntin47KitosVeiklos" localSheetId="3">'Forma 4'!$Q$223</definedName>
    <definedName name="VAS073_F_Pastopasiuntin47KitosVeiklos">'Forma 4'!$Q$223</definedName>
    <definedName name="VAS073_F_Pastopasiuntin4Apskaitosveikla1" localSheetId="3">'Forma 4'!$O$223</definedName>
    <definedName name="VAS073_F_Pastopasiuntin4Apskaitosveikla1">'Forma 4'!$O$223</definedName>
    <definedName name="VAS073_F_Pastopasiuntin4Kitareguliuoja1" localSheetId="3">'Forma 4'!$P$223</definedName>
    <definedName name="VAS073_F_Pastopasiuntin4Kitareguliuoja1">'Forma 4'!$P$223</definedName>
    <definedName name="VAS073_F_Pastoviosiospa11IS" localSheetId="3">'Forma 4'!$D$24</definedName>
    <definedName name="VAS073_F_Pastoviosiospa11IS">'Forma 4'!$D$24</definedName>
    <definedName name="VAS073_F_Pastoviosiospa131GeriamojoVandens" localSheetId="3">'Forma 4'!$F$24</definedName>
    <definedName name="VAS073_F_Pastoviosiospa131GeriamojoVandens">'Forma 4'!$F$24</definedName>
    <definedName name="VAS073_F_Pastoviosiospa132GeriamojoVandens" localSheetId="3">'Forma 4'!$G$24</definedName>
    <definedName name="VAS073_F_Pastoviosiospa132GeriamojoVandens">'Forma 4'!$G$24</definedName>
    <definedName name="VAS073_F_Pastoviosiospa133GeriamojoVandens" localSheetId="3">'Forma 4'!$H$24</definedName>
    <definedName name="VAS073_F_Pastoviosiospa133GeriamojoVandens">'Forma 4'!$H$24</definedName>
    <definedName name="VAS073_F_Pastoviosiospa13IsViso" localSheetId="3">'Forma 4'!$E$24</definedName>
    <definedName name="VAS073_F_Pastoviosiospa13IsViso">'Forma 4'!$E$24</definedName>
    <definedName name="VAS073_F_Pastoviosiospa141NuotekuSurinkimas" localSheetId="3">'Forma 4'!$J$24</definedName>
    <definedName name="VAS073_F_Pastoviosiospa141NuotekuSurinkimas">'Forma 4'!$J$24</definedName>
    <definedName name="VAS073_F_Pastoviosiospa142NuotekuValymas" localSheetId="3">'Forma 4'!$K$24</definedName>
    <definedName name="VAS073_F_Pastoviosiospa142NuotekuValymas">'Forma 4'!$K$24</definedName>
    <definedName name="VAS073_F_Pastoviosiospa143NuotekuDumblo" localSheetId="3">'Forma 4'!$L$24</definedName>
    <definedName name="VAS073_F_Pastoviosiospa143NuotekuDumblo">'Forma 4'!$L$24</definedName>
    <definedName name="VAS073_F_Pastoviosiospa14IsViso" localSheetId="3">'Forma 4'!$I$24</definedName>
    <definedName name="VAS073_F_Pastoviosiospa14IsViso">'Forma 4'!$I$24</definedName>
    <definedName name="VAS073_F_Pastoviosiospa15PavirsiniuNuoteku" localSheetId="3">'Forma 4'!$M$24</definedName>
    <definedName name="VAS073_F_Pastoviosiospa15PavirsiniuNuoteku">'Forma 4'!$M$24</definedName>
    <definedName name="VAS073_F_Pastoviosiospa16KitosReguliuojamosios" localSheetId="3">'Forma 4'!$N$24</definedName>
    <definedName name="VAS073_F_Pastoviosiospa16KitosReguliuojamosios">'Forma 4'!$N$24</definedName>
    <definedName name="VAS073_F_Pastoviosiospa17KitosVeiklos" localSheetId="3">'Forma 4'!$Q$24</definedName>
    <definedName name="VAS073_F_Pastoviosiospa17KitosVeiklos">'Forma 4'!$Q$24</definedName>
    <definedName name="VAS073_F_Pastoviosiospa1Apskaitosveikla1" localSheetId="3">'Forma 4'!$O$24</definedName>
    <definedName name="VAS073_F_Pastoviosiospa1Apskaitosveikla1">'Forma 4'!$O$24</definedName>
    <definedName name="VAS073_F_Pastoviosiospa1Kitareguliuoja1" localSheetId="3">'Forma 4'!$P$24</definedName>
    <definedName name="VAS073_F_Pastoviosiospa1Kitareguliuoja1">'Forma 4'!$P$24</definedName>
    <definedName name="VAS073_F_Patalpuprieziu11IS" localSheetId="3">'Forma 4'!$D$77</definedName>
    <definedName name="VAS073_F_Patalpuprieziu11IS">'Forma 4'!$D$77</definedName>
    <definedName name="VAS073_F_Patalpuprieziu131GeriamojoVandens" localSheetId="3">'Forma 4'!$F$77</definedName>
    <definedName name="VAS073_F_Patalpuprieziu131GeriamojoVandens">'Forma 4'!$F$77</definedName>
    <definedName name="VAS073_F_Patalpuprieziu132GeriamojoVandens" localSheetId="3">'Forma 4'!$G$77</definedName>
    <definedName name="VAS073_F_Patalpuprieziu132GeriamojoVandens">'Forma 4'!$G$77</definedName>
    <definedName name="VAS073_F_Patalpuprieziu133GeriamojoVandens" localSheetId="3">'Forma 4'!$H$77</definedName>
    <definedName name="VAS073_F_Patalpuprieziu133GeriamojoVandens">'Forma 4'!$H$77</definedName>
    <definedName name="VAS073_F_Patalpuprieziu13IsViso" localSheetId="3">'Forma 4'!$E$77</definedName>
    <definedName name="VAS073_F_Patalpuprieziu13IsViso">'Forma 4'!$E$77</definedName>
    <definedName name="VAS073_F_Patalpuprieziu141NuotekuSurinkimas" localSheetId="3">'Forma 4'!$J$77</definedName>
    <definedName name="VAS073_F_Patalpuprieziu141NuotekuSurinkimas">'Forma 4'!$J$77</definedName>
    <definedName name="VAS073_F_Patalpuprieziu142NuotekuValymas" localSheetId="3">'Forma 4'!$K$77</definedName>
    <definedName name="VAS073_F_Patalpuprieziu142NuotekuValymas">'Forma 4'!$K$77</definedName>
    <definedName name="VAS073_F_Patalpuprieziu143NuotekuDumblo" localSheetId="3">'Forma 4'!$L$77</definedName>
    <definedName name="VAS073_F_Patalpuprieziu143NuotekuDumblo">'Forma 4'!$L$77</definedName>
    <definedName name="VAS073_F_Patalpuprieziu14IsViso" localSheetId="3">'Forma 4'!$I$77</definedName>
    <definedName name="VAS073_F_Patalpuprieziu14IsViso">'Forma 4'!$I$77</definedName>
    <definedName name="VAS073_F_Patalpuprieziu15PavirsiniuNuoteku" localSheetId="3">'Forma 4'!$M$77</definedName>
    <definedName name="VAS073_F_Patalpuprieziu15PavirsiniuNuoteku">'Forma 4'!$M$77</definedName>
    <definedName name="VAS073_F_Patalpuprieziu16KitosReguliuojamosios" localSheetId="3">'Forma 4'!$N$77</definedName>
    <definedName name="VAS073_F_Patalpuprieziu16KitosReguliuojamosios">'Forma 4'!$N$77</definedName>
    <definedName name="VAS073_F_Patalpuprieziu17KitosVeiklos" localSheetId="3">'Forma 4'!$Q$77</definedName>
    <definedName name="VAS073_F_Patalpuprieziu17KitosVeiklos">'Forma 4'!$Q$77</definedName>
    <definedName name="VAS073_F_Patalpuprieziu1Apskaitosveikla1" localSheetId="3">'Forma 4'!$O$77</definedName>
    <definedName name="VAS073_F_Patalpuprieziu1Apskaitosveikla1">'Forma 4'!$O$77</definedName>
    <definedName name="VAS073_F_Patalpuprieziu1Kitareguliuoja1" localSheetId="3">'Forma 4'!$P$77</definedName>
    <definedName name="VAS073_F_Patalpuprieziu1Kitareguliuoja1">'Forma 4'!$P$77</definedName>
    <definedName name="VAS073_F_Patalpuprieziu21IS" localSheetId="3">'Forma 4'!$D$130</definedName>
    <definedName name="VAS073_F_Patalpuprieziu21IS">'Forma 4'!$D$130</definedName>
    <definedName name="VAS073_F_Patalpuprieziu231GeriamojoVandens" localSheetId="3">'Forma 4'!$F$130</definedName>
    <definedName name="VAS073_F_Patalpuprieziu231GeriamojoVandens">'Forma 4'!$F$130</definedName>
    <definedName name="VAS073_F_Patalpuprieziu232GeriamojoVandens" localSheetId="3">'Forma 4'!$G$130</definedName>
    <definedName name="VAS073_F_Patalpuprieziu232GeriamojoVandens">'Forma 4'!$G$130</definedName>
    <definedName name="VAS073_F_Patalpuprieziu233GeriamojoVandens" localSheetId="3">'Forma 4'!$H$130</definedName>
    <definedName name="VAS073_F_Patalpuprieziu233GeriamojoVandens">'Forma 4'!$H$130</definedName>
    <definedName name="VAS073_F_Patalpuprieziu23IsViso" localSheetId="3">'Forma 4'!$E$130</definedName>
    <definedName name="VAS073_F_Patalpuprieziu23IsViso">'Forma 4'!$E$130</definedName>
    <definedName name="VAS073_F_Patalpuprieziu241NuotekuSurinkimas" localSheetId="3">'Forma 4'!$J$130</definedName>
    <definedName name="VAS073_F_Patalpuprieziu241NuotekuSurinkimas">'Forma 4'!$J$130</definedName>
    <definedName name="VAS073_F_Patalpuprieziu242NuotekuValymas" localSheetId="3">'Forma 4'!$K$130</definedName>
    <definedName name="VAS073_F_Patalpuprieziu242NuotekuValymas">'Forma 4'!$K$130</definedName>
    <definedName name="VAS073_F_Patalpuprieziu243NuotekuDumblo" localSheetId="3">'Forma 4'!$L$130</definedName>
    <definedName name="VAS073_F_Patalpuprieziu243NuotekuDumblo">'Forma 4'!$L$130</definedName>
    <definedName name="VAS073_F_Patalpuprieziu24IsViso" localSheetId="3">'Forma 4'!$I$130</definedName>
    <definedName name="VAS073_F_Patalpuprieziu24IsViso">'Forma 4'!$I$130</definedName>
    <definedName name="VAS073_F_Patalpuprieziu25PavirsiniuNuoteku" localSheetId="3">'Forma 4'!$M$130</definedName>
    <definedName name="VAS073_F_Patalpuprieziu25PavirsiniuNuoteku">'Forma 4'!$M$130</definedName>
    <definedName name="VAS073_F_Patalpuprieziu26KitosReguliuojamosios" localSheetId="3">'Forma 4'!$N$130</definedName>
    <definedName name="VAS073_F_Patalpuprieziu26KitosReguliuojamosios">'Forma 4'!$N$130</definedName>
    <definedName name="VAS073_F_Patalpuprieziu27KitosVeiklos" localSheetId="3">'Forma 4'!$Q$130</definedName>
    <definedName name="VAS073_F_Patalpuprieziu27KitosVeiklos">'Forma 4'!$Q$130</definedName>
    <definedName name="VAS073_F_Patalpuprieziu2Apskaitosveikla1" localSheetId="3">'Forma 4'!$O$130</definedName>
    <definedName name="VAS073_F_Patalpuprieziu2Apskaitosveikla1">'Forma 4'!$O$130</definedName>
    <definedName name="VAS073_F_Patalpuprieziu2Kitareguliuoja1" localSheetId="3">'Forma 4'!$P$130</definedName>
    <definedName name="VAS073_F_Patalpuprieziu2Kitareguliuoja1">'Forma 4'!$P$130</definedName>
    <definedName name="VAS073_F_Patalpuprieziu31IS" localSheetId="3">'Forma 4'!$D$182</definedName>
    <definedName name="VAS073_F_Patalpuprieziu31IS">'Forma 4'!$D$182</definedName>
    <definedName name="VAS073_F_Patalpuprieziu331GeriamojoVandens" localSheetId="3">'Forma 4'!$F$182</definedName>
    <definedName name="VAS073_F_Patalpuprieziu331GeriamojoVandens">'Forma 4'!$F$182</definedName>
    <definedName name="VAS073_F_Patalpuprieziu332GeriamojoVandens" localSheetId="3">'Forma 4'!$G$182</definedName>
    <definedName name="VAS073_F_Patalpuprieziu332GeriamojoVandens">'Forma 4'!$G$182</definedName>
    <definedName name="VAS073_F_Patalpuprieziu333GeriamojoVandens" localSheetId="3">'Forma 4'!$H$182</definedName>
    <definedName name="VAS073_F_Patalpuprieziu333GeriamojoVandens">'Forma 4'!$H$182</definedName>
    <definedName name="VAS073_F_Patalpuprieziu33IsViso" localSheetId="3">'Forma 4'!$E$182</definedName>
    <definedName name="VAS073_F_Patalpuprieziu33IsViso">'Forma 4'!$E$182</definedName>
    <definedName name="VAS073_F_Patalpuprieziu341NuotekuSurinkimas" localSheetId="3">'Forma 4'!$J$182</definedName>
    <definedName name="VAS073_F_Patalpuprieziu341NuotekuSurinkimas">'Forma 4'!$J$182</definedName>
    <definedName name="VAS073_F_Patalpuprieziu342NuotekuValymas" localSheetId="3">'Forma 4'!$K$182</definedName>
    <definedName name="VAS073_F_Patalpuprieziu342NuotekuValymas">'Forma 4'!$K$182</definedName>
    <definedName name="VAS073_F_Patalpuprieziu343NuotekuDumblo" localSheetId="3">'Forma 4'!$L$182</definedName>
    <definedName name="VAS073_F_Patalpuprieziu343NuotekuDumblo">'Forma 4'!$L$182</definedName>
    <definedName name="VAS073_F_Patalpuprieziu34IsViso" localSheetId="3">'Forma 4'!$I$182</definedName>
    <definedName name="VAS073_F_Patalpuprieziu34IsViso">'Forma 4'!$I$182</definedName>
    <definedName name="VAS073_F_Patalpuprieziu35PavirsiniuNuoteku" localSheetId="3">'Forma 4'!$M$182</definedName>
    <definedName name="VAS073_F_Patalpuprieziu35PavirsiniuNuoteku">'Forma 4'!$M$182</definedName>
    <definedName name="VAS073_F_Patalpuprieziu36KitosReguliuojamosios" localSheetId="3">'Forma 4'!$N$182</definedName>
    <definedName name="VAS073_F_Patalpuprieziu36KitosReguliuojamosios">'Forma 4'!$N$182</definedName>
    <definedName name="VAS073_F_Patalpuprieziu37KitosVeiklos" localSheetId="3">'Forma 4'!$Q$182</definedName>
    <definedName name="VAS073_F_Patalpuprieziu37KitosVeiklos">'Forma 4'!$Q$182</definedName>
    <definedName name="VAS073_F_Patalpuprieziu3Apskaitosveikla1" localSheetId="3">'Forma 4'!$O$182</definedName>
    <definedName name="VAS073_F_Patalpuprieziu3Apskaitosveikla1">'Forma 4'!$O$182</definedName>
    <definedName name="VAS073_F_Patalpuprieziu3Kitareguliuoja1" localSheetId="3">'Forma 4'!$P$182</definedName>
    <definedName name="VAS073_F_Patalpuprieziu3Kitareguliuoja1">'Forma 4'!$P$182</definedName>
    <definedName name="VAS073_F_Patalpuprieziu41IS" localSheetId="3">'Forma 4'!$D$227</definedName>
    <definedName name="VAS073_F_Patalpuprieziu41IS">'Forma 4'!$D$227</definedName>
    <definedName name="VAS073_F_Patalpuprieziu431GeriamojoVandens" localSheetId="3">'Forma 4'!$F$227</definedName>
    <definedName name="VAS073_F_Patalpuprieziu431GeriamojoVandens">'Forma 4'!$F$227</definedName>
    <definedName name="VAS073_F_Patalpuprieziu432GeriamojoVandens" localSheetId="3">'Forma 4'!$G$227</definedName>
    <definedName name="VAS073_F_Patalpuprieziu432GeriamojoVandens">'Forma 4'!$G$227</definedName>
    <definedName name="VAS073_F_Patalpuprieziu433GeriamojoVandens" localSheetId="3">'Forma 4'!$H$227</definedName>
    <definedName name="VAS073_F_Patalpuprieziu433GeriamojoVandens">'Forma 4'!$H$227</definedName>
    <definedName name="VAS073_F_Patalpuprieziu43IsViso" localSheetId="3">'Forma 4'!$E$227</definedName>
    <definedName name="VAS073_F_Patalpuprieziu43IsViso">'Forma 4'!$E$227</definedName>
    <definedName name="VAS073_F_Patalpuprieziu441NuotekuSurinkimas" localSheetId="3">'Forma 4'!$J$227</definedName>
    <definedName name="VAS073_F_Patalpuprieziu441NuotekuSurinkimas">'Forma 4'!$J$227</definedName>
    <definedName name="VAS073_F_Patalpuprieziu442NuotekuValymas" localSheetId="3">'Forma 4'!$K$227</definedName>
    <definedName name="VAS073_F_Patalpuprieziu442NuotekuValymas">'Forma 4'!$K$227</definedName>
    <definedName name="VAS073_F_Patalpuprieziu443NuotekuDumblo" localSheetId="3">'Forma 4'!$L$227</definedName>
    <definedName name="VAS073_F_Patalpuprieziu443NuotekuDumblo">'Forma 4'!$L$227</definedName>
    <definedName name="VAS073_F_Patalpuprieziu44IsViso" localSheetId="3">'Forma 4'!$I$227</definedName>
    <definedName name="VAS073_F_Patalpuprieziu44IsViso">'Forma 4'!$I$227</definedName>
    <definedName name="VAS073_F_Patalpuprieziu45PavirsiniuNuoteku" localSheetId="3">'Forma 4'!$M$227</definedName>
    <definedName name="VAS073_F_Patalpuprieziu45PavirsiniuNuoteku">'Forma 4'!$M$227</definedName>
    <definedName name="VAS073_F_Patalpuprieziu46KitosReguliuojamosios" localSheetId="3">'Forma 4'!$N$227</definedName>
    <definedName name="VAS073_F_Patalpuprieziu46KitosReguliuojamosios">'Forma 4'!$N$227</definedName>
    <definedName name="VAS073_F_Patalpuprieziu47KitosVeiklos" localSheetId="3">'Forma 4'!$Q$227</definedName>
    <definedName name="VAS073_F_Patalpuprieziu47KitosVeiklos">'Forma 4'!$Q$227</definedName>
    <definedName name="VAS073_F_Patalpuprieziu4Apskaitosveikla1" localSheetId="3">'Forma 4'!$O$227</definedName>
    <definedName name="VAS073_F_Patalpuprieziu4Apskaitosveikla1">'Forma 4'!$O$227</definedName>
    <definedName name="VAS073_F_Patalpuprieziu4Kitareguliuoja1" localSheetId="3">'Forma 4'!$P$227</definedName>
    <definedName name="VAS073_F_Patalpuprieziu4Kitareguliuoja1">'Forma 4'!$P$227</definedName>
    <definedName name="VAS073_F_Patalpusildymo11IS" localSheetId="3">'Forma 4'!$D$36</definedName>
    <definedName name="VAS073_F_Patalpusildymo11IS">'Forma 4'!$D$36</definedName>
    <definedName name="VAS073_F_Patalpusildymo131GeriamojoVandens" localSheetId="3">'Forma 4'!$F$36</definedName>
    <definedName name="VAS073_F_Patalpusildymo131GeriamojoVandens">'Forma 4'!$F$36</definedName>
    <definedName name="VAS073_F_Patalpusildymo132GeriamojoVandens" localSheetId="3">'Forma 4'!$G$36</definedName>
    <definedName name="VAS073_F_Patalpusildymo132GeriamojoVandens">'Forma 4'!$G$36</definedName>
    <definedName name="VAS073_F_Patalpusildymo133GeriamojoVandens" localSheetId="3">'Forma 4'!$H$36</definedName>
    <definedName name="VAS073_F_Patalpusildymo133GeriamojoVandens">'Forma 4'!$H$36</definedName>
    <definedName name="VAS073_F_Patalpusildymo13IsViso" localSheetId="3">'Forma 4'!$E$36</definedName>
    <definedName name="VAS073_F_Patalpusildymo13IsViso">'Forma 4'!$E$36</definedName>
    <definedName name="VAS073_F_Patalpusildymo141NuotekuSurinkimas" localSheetId="3">'Forma 4'!$J$36</definedName>
    <definedName name="VAS073_F_Patalpusildymo141NuotekuSurinkimas">'Forma 4'!$J$36</definedName>
    <definedName name="VAS073_F_Patalpusildymo142NuotekuValymas" localSheetId="3">'Forma 4'!$K$36</definedName>
    <definedName name="VAS073_F_Patalpusildymo142NuotekuValymas">'Forma 4'!$K$36</definedName>
    <definedName name="VAS073_F_Patalpusildymo143NuotekuDumblo" localSheetId="3">'Forma 4'!$L$36</definedName>
    <definedName name="VAS073_F_Patalpusildymo143NuotekuDumblo">'Forma 4'!$L$36</definedName>
    <definedName name="VAS073_F_Patalpusildymo14IsViso" localSheetId="3">'Forma 4'!$I$36</definedName>
    <definedName name="VAS073_F_Patalpusildymo14IsViso">'Forma 4'!$I$36</definedName>
    <definedName name="VAS073_F_Patalpusildymo15PavirsiniuNuoteku" localSheetId="3">'Forma 4'!$M$36</definedName>
    <definedName name="VAS073_F_Patalpusildymo15PavirsiniuNuoteku">'Forma 4'!$M$36</definedName>
    <definedName name="VAS073_F_Patalpusildymo16KitosReguliuojamosios" localSheetId="3">'Forma 4'!$N$36</definedName>
    <definedName name="VAS073_F_Patalpusildymo16KitosReguliuojamosios">'Forma 4'!$N$36</definedName>
    <definedName name="VAS073_F_Patalpusildymo17KitosVeiklos" localSheetId="3">'Forma 4'!$Q$36</definedName>
    <definedName name="VAS073_F_Patalpusildymo17KitosVeiklos">'Forma 4'!$Q$36</definedName>
    <definedName name="VAS073_F_Patalpusildymo1Apskaitosveikla1" localSheetId="3">'Forma 4'!$O$36</definedName>
    <definedName name="VAS073_F_Patalpusildymo1Apskaitosveikla1">'Forma 4'!$O$36</definedName>
    <definedName name="VAS073_F_Patalpusildymo1Kitareguliuoja1" localSheetId="3">'Forma 4'!$P$36</definedName>
    <definedName name="VAS073_F_Patalpusildymo1Kitareguliuoja1">'Forma 4'!$P$36</definedName>
    <definedName name="VAS073_F_Patalpusildymo21IS" localSheetId="3">'Forma 4'!$D$95</definedName>
    <definedName name="VAS073_F_Patalpusildymo21IS">'Forma 4'!$D$95</definedName>
    <definedName name="VAS073_F_Patalpusildymo231GeriamojoVandens" localSheetId="3">'Forma 4'!$F$95</definedName>
    <definedName name="VAS073_F_Patalpusildymo231GeriamojoVandens">'Forma 4'!$F$95</definedName>
    <definedName name="VAS073_F_Patalpusildymo232GeriamojoVandens" localSheetId="3">'Forma 4'!$G$95</definedName>
    <definedName name="VAS073_F_Patalpusildymo232GeriamojoVandens">'Forma 4'!$G$95</definedName>
    <definedName name="VAS073_F_Patalpusildymo233GeriamojoVandens" localSheetId="3">'Forma 4'!$H$95</definedName>
    <definedName name="VAS073_F_Patalpusildymo233GeriamojoVandens">'Forma 4'!$H$95</definedName>
    <definedName name="VAS073_F_Patalpusildymo23IsViso" localSheetId="3">'Forma 4'!$E$95</definedName>
    <definedName name="VAS073_F_Patalpusildymo23IsViso">'Forma 4'!$E$95</definedName>
    <definedName name="VAS073_F_Patalpusildymo241NuotekuSurinkimas" localSheetId="3">'Forma 4'!$J$95</definedName>
    <definedName name="VAS073_F_Patalpusildymo241NuotekuSurinkimas">'Forma 4'!$J$95</definedName>
    <definedName name="VAS073_F_Patalpusildymo242NuotekuValymas" localSheetId="3">'Forma 4'!$K$95</definedName>
    <definedName name="VAS073_F_Patalpusildymo242NuotekuValymas">'Forma 4'!$K$95</definedName>
    <definedName name="VAS073_F_Patalpusildymo243NuotekuDumblo" localSheetId="3">'Forma 4'!$L$95</definedName>
    <definedName name="VAS073_F_Patalpusildymo243NuotekuDumblo">'Forma 4'!$L$95</definedName>
    <definedName name="VAS073_F_Patalpusildymo24IsViso" localSheetId="3">'Forma 4'!$I$95</definedName>
    <definedName name="VAS073_F_Patalpusildymo24IsViso">'Forma 4'!$I$95</definedName>
    <definedName name="VAS073_F_Patalpusildymo25PavirsiniuNuoteku" localSheetId="3">'Forma 4'!$M$95</definedName>
    <definedName name="VAS073_F_Patalpusildymo25PavirsiniuNuoteku">'Forma 4'!$M$95</definedName>
    <definedName name="VAS073_F_Patalpusildymo26KitosReguliuojamosios" localSheetId="3">'Forma 4'!$N$95</definedName>
    <definedName name="VAS073_F_Patalpusildymo26KitosReguliuojamosios">'Forma 4'!$N$95</definedName>
    <definedName name="VAS073_F_Patalpusildymo27KitosVeiklos" localSheetId="3">'Forma 4'!$Q$95</definedName>
    <definedName name="VAS073_F_Patalpusildymo27KitosVeiklos">'Forma 4'!$Q$95</definedName>
    <definedName name="VAS073_F_Patalpusildymo2Apskaitosveikla1" localSheetId="3">'Forma 4'!$O$95</definedName>
    <definedName name="VAS073_F_Patalpusildymo2Apskaitosveikla1">'Forma 4'!$O$95</definedName>
    <definedName name="VAS073_F_Patalpusildymo2Kitareguliuoja1" localSheetId="3">'Forma 4'!$P$95</definedName>
    <definedName name="VAS073_F_Patalpusildymo2Kitareguliuoja1">'Forma 4'!$P$95</definedName>
    <definedName name="VAS073_F_Patalpusildymo31IS" localSheetId="3">'Forma 4'!$D$147</definedName>
    <definedName name="VAS073_F_Patalpusildymo31IS">'Forma 4'!$D$147</definedName>
    <definedName name="VAS073_F_Patalpusildymo331GeriamojoVandens" localSheetId="3">'Forma 4'!$F$147</definedName>
    <definedName name="VAS073_F_Patalpusildymo331GeriamojoVandens">'Forma 4'!$F$147</definedName>
    <definedName name="VAS073_F_Patalpusildymo332GeriamojoVandens" localSheetId="3">'Forma 4'!$G$147</definedName>
    <definedName name="VAS073_F_Patalpusildymo332GeriamojoVandens">'Forma 4'!$G$147</definedName>
    <definedName name="VAS073_F_Patalpusildymo333GeriamojoVandens" localSheetId="3">'Forma 4'!$H$147</definedName>
    <definedName name="VAS073_F_Patalpusildymo333GeriamojoVandens">'Forma 4'!$H$147</definedName>
    <definedName name="VAS073_F_Patalpusildymo33IsViso" localSheetId="3">'Forma 4'!$E$147</definedName>
    <definedName name="VAS073_F_Patalpusildymo33IsViso">'Forma 4'!$E$147</definedName>
    <definedName name="VAS073_F_Patalpusildymo341NuotekuSurinkimas" localSheetId="3">'Forma 4'!$J$147</definedName>
    <definedName name="VAS073_F_Patalpusildymo341NuotekuSurinkimas">'Forma 4'!$J$147</definedName>
    <definedName name="VAS073_F_Patalpusildymo342NuotekuValymas" localSheetId="3">'Forma 4'!$K$147</definedName>
    <definedName name="VAS073_F_Patalpusildymo342NuotekuValymas">'Forma 4'!$K$147</definedName>
    <definedName name="VAS073_F_Patalpusildymo343NuotekuDumblo" localSheetId="3">'Forma 4'!$L$147</definedName>
    <definedName name="VAS073_F_Patalpusildymo343NuotekuDumblo">'Forma 4'!$L$147</definedName>
    <definedName name="VAS073_F_Patalpusildymo34IsViso" localSheetId="3">'Forma 4'!$I$147</definedName>
    <definedName name="VAS073_F_Patalpusildymo34IsViso">'Forma 4'!$I$147</definedName>
    <definedName name="VAS073_F_Patalpusildymo35PavirsiniuNuoteku" localSheetId="3">'Forma 4'!$M$147</definedName>
    <definedName name="VAS073_F_Patalpusildymo35PavirsiniuNuoteku">'Forma 4'!$M$147</definedName>
    <definedName name="VAS073_F_Patalpusildymo36KitosReguliuojamosios" localSheetId="3">'Forma 4'!$N$147</definedName>
    <definedName name="VAS073_F_Patalpusildymo36KitosReguliuojamosios">'Forma 4'!$N$147</definedName>
    <definedName name="VAS073_F_Patalpusildymo37KitosVeiklos" localSheetId="3">'Forma 4'!$Q$147</definedName>
    <definedName name="VAS073_F_Patalpusildymo37KitosVeiklos">'Forma 4'!$Q$147</definedName>
    <definedName name="VAS073_F_Patalpusildymo3Apskaitosveikla1" localSheetId="3">'Forma 4'!$O$147</definedName>
    <definedName name="VAS073_F_Patalpusildymo3Apskaitosveikla1">'Forma 4'!$O$147</definedName>
    <definedName name="VAS073_F_Patalpusildymo3Kitareguliuoja1" localSheetId="3">'Forma 4'!$P$147</definedName>
    <definedName name="VAS073_F_Patalpusildymo3Kitareguliuoja1">'Forma 4'!$P$147</definedName>
    <definedName name="VAS073_F_Perkamupaslaug11IS" localSheetId="3">'Forma 4'!$D$22</definedName>
    <definedName name="VAS073_F_Perkamupaslaug11IS">'Forma 4'!$D$22</definedName>
    <definedName name="VAS073_F_Perkamupaslaug131GeriamojoVandens" localSheetId="3">'Forma 4'!$F$22</definedName>
    <definedName name="VAS073_F_Perkamupaslaug131GeriamojoVandens">'Forma 4'!$F$22</definedName>
    <definedName name="VAS073_F_Perkamupaslaug132GeriamojoVandens" localSheetId="3">'Forma 4'!$G$22</definedName>
    <definedName name="VAS073_F_Perkamupaslaug132GeriamojoVandens">'Forma 4'!$G$22</definedName>
    <definedName name="VAS073_F_Perkamupaslaug133GeriamojoVandens" localSheetId="3">'Forma 4'!$H$22</definedName>
    <definedName name="VAS073_F_Perkamupaslaug133GeriamojoVandens">'Forma 4'!$H$22</definedName>
    <definedName name="VAS073_F_Perkamupaslaug13IsViso" localSheetId="3">'Forma 4'!$E$22</definedName>
    <definedName name="VAS073_F_Perkamupaslaug13IsViso">'Forma 4'!$E$22</definedName>
    <definedName name="VAS073_F_Perkamupaslaug141NuotekuSurinkimas" localSheetId="3">'Forma 4'!$J$22</definedName>
    <definedName name="VAS073_F_Perkamupaslaug141NuotekuSurinkimas">'Forma 4'!$J$22</definedName>
    <definedName name="VAS073_F_Perkamupaslaug142NuotekuValymas" localSheetId="3">'Forma 4'!$K$22</definedName>
    <definedName name="VAS073_F_Perkamupaslaug142NuotekuValymas">'Forma 4'!$K$22</definedName>
    <definedName name="VAS073_F_Perkamupaslaug143NuotekuDumblo" localSheetId="3">'Forma 4'!$L$22</definedName>
    <definedName name="VAS073_F_Perkamupaslaug143NuotekuDumblo">'Forma 4'!$L$22</definedName>
    <definedName name="VAS073_F_Perkamupaslaug14IsViso" localSheetId="3">'Forma 4'!$I$22</definedName>
    <definedName name="VAS073_F_Perkamupaslaug14IsViso">'Forma 4'!$I$22</definedName>
    <definedName name="VAS073_F_Perkamupaslaug15PavirsiniuNuoteku" localSheetId="3">'Forma 4'!$M$22</definedName>
    <definedName name="VAS073_F_Perkamupaslaug15PavirsiniuNuoteku">'Forma 4'!$M$22</definedName>
    <definedName name="VAS073_F_Perkamupaslaug16KitosReguliuojamosios" localSheetId="3">'Forma 4'!$N$22</definedName>
    <definedName name="VAS073_F_Perkamupaslaug16KitosReguliuojamosios">'Forma 4'!$N$22</definedName>
    <definedName name="VAS073_F_Perkamupaslaug17KitosVeiklos" localSheetId="3">'Forma 4'!$Q$22</definedName>
    <definedName name="VAS073_F_Perkamupaslaug17KitosVeiklos">'Forma 4'!$Q$22</definedName>
    <definedName name="VAS073_F_Perkamupaslaug1Apskaitosveikla1" localSheetId="3">'Forma 4'!$O$22</definedName>
    <definedName name="VAS073_F_Perkamupaslaug1Apskaitosveikla1">'Forma 4'!$O$22</definedName>
    <definedName name="VAS073_F_Perkamupaslaug1Kitareguliuoja1" localSheetId="3">'Forma 4'!$P$22</definedName>
    <definedName name="VAS073_F_Perkamupaslaug1Kitareguliuoja1">'Forma 4'!$P$22</definedName>
    <definedName name="VAS073_F_Personalomokym11IS" localSheetId="3">'Forma 4'!$D$56</definedName>
    <definedName name="VAS073_F_Personalomokym11IS">'Forma 4'!$D$56</definedName>
    <definedName name="VAS073_F_Personalomokym131GeriamojoVandens" localSheetId="3">'Forma 4'!$F$56</definedName>
    <definedName name="VAS073_F_Personalomokym131GeriamojoVandens">'Forma 4'!$F$56</definedName>
    <definedName name="VAS073_F_Personalomokym132GeriamojoVandens" localSheetId="3">'Forma 4'!$G$56</definedName>
    <definedName name="VAS073_F_Personalomokym132GeriamojoVandens">'Forma 4'!$G$56</definedName>
    <definedName name="VAS073_F_Personalomokym133GeriamojoVandens" localSheetId="3">'Forma 4'!$H$56</definedName>
    <definedName name="VAS073_F_Personalomokym133GeriamojoVandens">'Forma 4'!$H$56</definedName>
    <definedName name="VAS073_F_Personalomokym13IsViso" localSheetId="3">'Forma 4'!$E$56</definedName>
    <definedName name="VAS073_F_Personalomokym13IsViso">'Forma 4'!$E$56</definedName>
    <definedName name="VAS073_F_Personalomokym141NuotekuSurinkimas" localSheetId="3">'Forma 4'!$J$56</definedName>
    <definedName name="VAS073_F_Personalomokym141NuotekuSurinkimas">'Forma 4'!$J$56</definedName>
    <definedName name="VAS073_F_Personalomokym142NuotekuValymas" localSheetId="3">'Forma 4'!$K$56</definedName>
    <definedName name="VAS073_F_Personalomokym142NuotekuValymas">'Forma 4'!$K$56</definedName>
    <definedName name="VAS073_F_Personalomokym143NuotekuDumblo" localSheetId="3">'Forma 4'!$L$56</definedName>
    <definedName name="VAS073_F_Personalomokym143NuotekuDumblo">'Forma 4'!$L$56</definedName>
    <definedName name="VAS073_F_Personalomokym14IsViso" localSheetId="3">'Forma 4'!$I$56</definedName>
    <definedName name="VAS073_F_Personalomokym14IsViso">'Forma 4'!$I$56</definedName>
    <definedName name="VAS073_F_Personalomokym15PavirsiniuNuoteku" localSheetId="3">'Forma 4'!$M$56</definedName>
    <definedName name="VAS073_F_Personalomokym15PavirsiniuNuoteku">'Forma 4'!$M$56</definedName>
    <definedName name="VAS073_F_Personalomokym16KitosReguliuojamosios" localSheetId="3">'Forma 4'!$N$56</definedName>
    <definedName name="VAS073_F_Personalomokym16KitosReguliuojamosios">'Forma 4'!$N$56</definedName>
    <definedName name="VAS073_F_Personalomokym17KitosVeiklos" localSheetId="3">'Forma 4'!$Q$56</definedName>
    <definedName name="VAS073_F_Personalomokym17KitosVeiklos">'Forma 4'!$Q$56</definedName>
    <definedName name="VAS073_F_Personalomokym1Apskaitosveikla1" localSheetId="3">'Forma 4'!$O$56</definedName>
    <definedName name="VAS073_F_Personalomokym1Apskaitosveikla1">'Forma 4'!$O$56</definedName>
    <definedName name="VAS073_F_Personalomokym1Kitareguliuoja1" localSheetId="3">'Forma 4'!$P$56</definedName>
    <definedName name="VAS073_F_Personalomokym1Kitareguliuoja1">'Forma 4'!$P$56</definedName>
    <definedName name="VAS073_F_Personalomokym21IS" localSheetId="3">'Forma 4'!$D$112</definedName>
    <definedName name="VAS073_F_Personalomokym21IS">'Forma 4'!$D$112</definedName>
    <definedName name="VAS073_F_Personalomokym231GeriamojoVandens" localSheetId="3">'Forma 4'!$F$112</definedName>
    <definedName name="VAS073_F_Personalomokym231GeriamojoVandens">'Forma 4'!$F$112</definedName>
    <definedName name="VAS073_F_Personalomokym232GeriamojoVandens" localSheetId="3">'Forma 4'!$G$112</definedName>
    <definedName name="VAS073_F_Personalomokym232GeriamojoVandens">'Forma 4'!$G$112</definedName>
    <definedName name="VAS073_F_Personalomokym233GeriamojoVandens" localSheetId="3">'Forma 4'!$H$112</definedName>
    <definedName name="VAS073_F_Personalomokym233GeriamojoVandens">'Forma 4'!$H$112</definedName>
    <definedName name="VAS073_F_Personalomokym23IsViso" localSheetId="3">'Forma 4'!$E$112</definedName>
    <definedName name="VAS073_F_Personalomokym23IsViso">'Forma 4'!$E$112</definedName>
    <definedName name="VAS073_F_Personalomokym241NuotekuSurinkimas" localSheetId="3">'Forma 4'!$J$112</definedName>
    <definedName name="VAS073_F_Personalomokym241NuotekuSurinkimas">'Forma 4'!$J$112</definedName>
    <definedName name="VAS073_F_Personalomokym242NuotekuValymas" localSheetId="3">'Forma 4'!$K$112</definedName>
    <definedName name="VAS073_F_Personalomokym242NuotekuValymas">'Forma 4'!$K$112</definedName>
    <definedName name="VAS073_F_Personalomokym243NuotekuDumblo" localSheetId="3">'Forma 4'!$L$112</definedName>
    <definedName name="VAS073_F_Personalomokym243NuotekuDumblo">'Forma 4'!$L$112</definedName>
    <definedName name="VAS073_F_Personalomokym24IsViso" localSheetId="3">'Forma 4'!$I$112</definedName>
    <definedName name="VAS073_F_Personalomokym24IsViso">'Forma 4'!$I$112</definedName>
    <definedName name="VAS073_F_Personalomokym25PavirsiniuNuoteku" localSheetId="3">'Forma 4'!$M$112</definedName>
    <definedName name="VAS073_F_Personalomokym25PavirsiniuNuoteku">'Forma 4'!$M$112</definedName>
    <definedName name="VAS073_F_Personalomokym26KitosReguliuojamosios" localSheetId="3">'Forma 4'!$N$112</definedName>
    <definedName name="VAS073_F_Personalomokym26KitosReguliuojamosios">'Forma 4'!$N$112</definedName>
    <definedName name="VAS073_F_Personalomokym27KitosVeiklos" localSheetId="3">'Forma 4'!$Q$112</definedName>
    <definedName name="VAS073_F_Personalomokym27KitosVeiklos">'Forma 4'!$Q$112</definedName>
    <definedName name="VAS073_F_Personalomokym2Apskaitosveikla1" localSheetId="3">'Forma 4'!$O$112</definedName>
    <definedName name="VAS073_F_Personalomokym2Apskaitosveikla1">'Forma 4'!$O$112</definedName>
    <definedName name="VAS073_F_Personalomokym2Kitareguliuoja1" localSheetId="3">'Forma 4'!$P$112</definedName>
    <definedName name="VAS073_F_Personalomokym2Kitareguliuoja1">'Forma 4'!$P$112</definedName>
    <definedName name="VAS073_F_Personalomokym31IS" localSheetId="3">'Forma 4'!$D$209</definedName>
    <definedName name="VAS073_F_Personalomokym31IS">'Forma 4'!$D$209</definedName>
    <definedName name="VAS073_F_Personalomokym331GeriamojoVandens" localSheetId="3">'Forma 4'!$F$209</definedName>
    <definedName name="VAS073_F_Personalomokym331GeriamojoVandens">'Forma 4'!$F$209</definedName>
    <definedName name="VAS073_F_Personalomokym332GeriamojoVandens" localSheetId="3">'Forma 4'!$G$209</definedName>
    <definedName name="VAS073_F_Personalomokym332GeriamojoVandens">'Forma 4'!$G$209</definedName>
    <definedName name="VAS073_F_Personalomokym333GeriamojoVandens" localSheetId="3">'Forma 4'!$H$209</definedName>
    <definedName name="VAS073_F_Personalomokym333GeriamojoVandens">'Forma 4'!$H$209</definedName>
    <definedName name="VAS073_F_Personalomokym33IsViso" localSheetId="3">'Forma 4'!$E$209</definedName>
    <definedName name="VAS073_F_Personalomokym33IsViso">'Forma 4'!$E$209</definedName>
    <definedName name="VAS073_F_Personalomokym341NuotekuSurinkimas" localSheetId="3">'Forma 4'!$J$209</definedName>
    <definedName name="VAS073_F_Personalomokym341NuotekuSurinkimas">'Forma 4'!$J$209</definedName>
    <definedName name="VAS073_F_Personalomokym342NuotekuValymas" localSheetId="3">'Forma 4'!$K$209</definedName>
    <definedName name="VAS073_F_Personalomokym342NuotekuValymas">'Forma 4'!$K$209</definedName>
    <definedName name="VAS073_F_Personalomokym343NuotekuDumblo" localSheetId="3">'Forma 4'!$L$209</definedName>
    <definedName name="VAS073_F_Personalomokym343NuotekuDumblo">'Forma 4'!$L$209</definedName>
    <definedName name="VAS073_F_Personalomokym34IsViso" localSheetId="3">'Forma 4'!$I$209</definedName>
    <definedName name="VAS073_F_Personalomokym34IsViso">'Forma 4'!$I$209</definedName>
    <definedName name="VAS073_F_Personalomokym35PavirsiniuNuoteku" localSheetId="3">'Forma 4'!$M$209</definedName>
    <definedName name="VAS073_F_Personalomokym35PavirsiniuNuoteku">'Forma 4'!$M$209</definedName>
    <definedName name="VAS073_F_Personalomokym36KitosReguliuojamosios" localSheetId="3">'Forma 4'!$N$209</definedName>
    <definedName name="VAS073_F_Personalomokym36KitosReguliuojamosios">'Forma 4'!$N$209</definedName>
    <definedName name="VAS073_F_Personalomokym37KitosVeiklos" localSheetId="3">'Forma 4'!$Q$209</definedName>
    <definedName name="VAS073_F_Personalomokym37KitosVeiklos">'Forma 4'!$Q$209</definedName>
    <definedName name="VAS073_F_Personalomokym3Apskaitosveikla1" localSheetId="3">'Forma 4'!$O$209</definedName>
    <definedName name="VAS073_F_Personalomokym3Apskaitosveikla1">'Forma 4'!$O$209</definedName>
    <definedName name="VAS073_F_Personalomokym3Kitareguliuoja1" localSheetId="3">'Forma 4'!$P$209</definedName>
    <definedName name="VAS073_F_Personalomokym3Kitareguliuoja1">'Forma 4'!$P$209</definedName>
    <definedName name="VAS073_F_PersonaloMokymuSanaudos1IS" localSheetId="3">'Forma 4'!$D$164</definedName>
    <definedName name="VAS073_F_PersonaloMokymuSanaudos1IS">'Forma 4'!$D$164</definedName>
    <definedName name="VAS073_F_PersonaloMokymuSanaudos31GeriamojoVandens" localSheetId="3">'Forma 4'!$F$164</definedName>
    <definedName name="VAS073_F_PersonaloMokymuSanaudos31GeriamojoVandens">'Forma 4'!$F$164</definedName>
    <definedName name="VAS073_F_PersonaloMokymuSanaudos32GeriamojoVandens" localSheetId="3">'Forma 4'!$G$164</definedName>
    <definedName name="VAS073_F_PersonaloMokymuSanaudos32GeriamojoVandens">'Forma 4'!$G$164</definedName>
    <definedName name="VAS073_F_PersonaloMokymuSanaudos33GeriamojoVandens" localSheetId="3">'Forma 4'!$H$164</definedName>
    <definedName name="VAS073_F_PersonaloMokymuSanaudos33GeriamojoVandens">'Forma 4'!$H$164</definedName>
    <definedName name="VAS073_F_PersonaloMokymuSanaudos3IsViso" localSheetId="3">'Forma 4'!$E$164</definedName>
    <definedName name="VAS073_F_PersonaloMokymuSanaudos3IsViso">'Forma 4'!$E$164</definedName>
    <definedName name="VAS073_F_PersonaloMokymuSanaudos41NuotekuSurinkimas" localSheetId="3">'Forma 4'!$J$164</definedName>
    <definedName name="VAS073_F_PersonaloMokymuSanaudos41NuotekuSurinkimas">'Forma 4'!$J$164</definedName>
    <definedName name="VAS073_F_PersonaloMokymuSanaudos42NuotekuValymas" localSheetId="3">'Forma 4'!$K$164</definedName>
    <definedName name="VAS073_F_PersonaloMokymuSanaudos42NuotekuValymas">'Forma 4'!$K$164</definedName>
    <definedName name="VAS073_F_PersonaloMokymuSanaudos43NuotekuDumblo" localSheetId="3">'Forma 4'!$L$164</definedName>
    <definedName name="VAS073_F_PersonaloMokymuSanaudos43NuotekuDumblo">'Forma 4'!$L$164</definedName>
    <definedName name="VAS073_F_PersonaloMokymuSanaudos4IsViso" localSheetId="3">'Forma 4'!$I$164</definedName>
    <definedName name="VAS073_F_PersonaloMokymuSanaudos4IsViso">'Forma 4'!$I$164</definedName>
    <definedName name="VAS073_F_PersonaloMokymuSanaudos5PavirsiniuNuoteku" localSheetId="3">'Forma 4'!$M$164</definedName>
    <definedName name="VAS073_F_PersonaloMokymuSanaudos5PavirsiniuNuoteku">'Forma 4'!$M$164</definedName>
    <definedName name="VAS073_F_PersonaloMokymuSanaudos6KitosReguliuojamosios" localSheetId="3">'Forma 4'!$N$164</definedName>
    <definedName name="VAS073_F_PersonaloMokymuSanaudos6KitosReguliuojamosios">'Forma 4'!$N$164</definedName>
    <definedName name="VAS073_F_PersonaloMokymuSanaudos7KitosVeiklos" localSheetId="3">'Forma 4'!$Q$164</definedName>
    <definedName name="VAS073_F_PersonaloMokymuSanaudos7KitosVeiklos">'Forma 4'!$Q$164</definedName>
    <definedName name="VAS073_F_PersonaloMokymuSanaudosApskaitosveikla1" localSheetId="3">'Forma 4'!$O$164</definedName>
    <definedName name="VAS073_F_PersonaloMokymuSanaudosApskaitosveikla1">'Forma 4'!$O$164</definedName>
    <definedName name="VAS073_F_PersonaloMokymuSanaudosKitareguliuoja1" localSheetId="3">'Forma 4'!$P$164</definedName>
    <definedName name="VAS073_F_PersonaloMokymuSanaudosKitareguliuoja1">'Forma 4'!$P$164</definedName>
    <definedName name="VAS073_F_Personalosanau11IS" localSheetId="3">'Forma 4'!$D$20</definedName>
    <definedName name="VAS073_F_Personalosanau11IS">'Forma 4'!$D$20</definedName>
    <definedName name="VAS073_F_Personalosanau131GeriamojoVandens" localSheetId="3">'Forma 4'!$F$20</definedName>
    <definedName name="VAS073_F_Personalosanau131GeriamojoVandens">'Forma 4'!$F$20</definedName>
    <definedName name="VAS073_F_Personalosanau132GeriamojoVandens" localSheetId="3">'Forma 4'!$G$20</definedName>
    <definedName name="VAS073_F_Personalosanau132GeriamojoVandens">'Forma 4'!$G$20</definedName>
    <definedName name="VAS073_F_Personalosanau133GeriamojoVandens" localSheetId="3">'Forma 4'!$H$20</definedName>
    <definedName name="VAS073_F_Personalosanau133GeriamojoVandens">'Forma 4'!$H$20</definedName>
    <definedName name="VAS073_F_Personalosanau13IsViso" localSheetId="3">'Forma 4'!$E$20</definedName>
    <definedName name="VAS073_F_Personalosanau13IsViso">'Forma 4'!$E$20</definedName>
    <definedName name="VAS073_F_Personalosanau141NuotekuSurinkimas" localSheetId="3">'Forma 4'!$J$20</definedName>
    <definedName name="VAS073_F_Personalosanau141NuotekuSurinkimas">'Forma 4'!$J$20</definedName>
    <definedName name="VAS073_F_Personalosanau142NuotekuValymas" localSheetId="3">'Forma 4'!$K$20</definedName>
    <definedName name="VAS073_F_Personalosanau142NuotekuValymas">'Forma 4'!$K$20</definedName>
    <definedName name="VAS073_F_Personalosanau143NuotekuDumblo" localSheetId="3">'Forma 4'!$L$20</definedName>
    <definedName name="VAS073_F_Personalosanau143NuotekuDumblo">'Forma 4'!$L$20</definedName>
    <definedName name="VAS073_F_Personalosanau14IsViso" localSheetId="3">'Forma 4'!$I$20</definedName>
    <definedName name="VAS073_F_Personalosanau14IsViso">'Forma 4'!$I$20</definedName>
    <definedName name="VAS073_F_Personalosanau15PavirsiniuNuoteku" localSheetId="3">'Forma 4'!$M$20</definedName>
    <definedName name="VAS073_F_Personalosanau15PavirsiniuNuoteku">'Forma 4'!$M$20</definedName>
    <definedName name="VAS073_F_Personalosanau16KitosReguliuojamosios" localSheetId="3">'Forma 4'!$N$20</definedName>
    <definedName name="VAS073_F_Personalosanau16KitosReguliuojamosios">'Forma 4'!$N$20</definedName>
    <definedName name="VAS073_F_Personalosanau17KitosVeiklos" localSheetId="3">'Forma 4'!$Q$20</definedName>
    <definedName name="VAS073_F_Personalosanau17KitosVeiklos">'Forma 4'!$Q$20</definedName>
    <definedName name="VAS073_F_Personalosanau1Apskaitosveikla1" localSheetId="3">'Forma 4'!$O$20</definedName>
    <definedName name="VAS073_F_Personalosanau1Apskaitosveikla1">'Forma 4'!$O$20</definedName>
    <definedName name="VAS073_F_Personalosanau1Kitareguliuoja1" localSheetId="3">'Forma 4'!$P$20</definedName>
    <definedName name="VAS073_F_Personalosanau1Kitareguliuoja1">'Forma 4'!$P$20</definedName>
    <definedName name="VAS073_F_Personalosanau21IS" localSheetId="3">'Forma 4'!$D$52</definedName>
    <definedName name="VAS073_F_Personalosanau21IS">'Forma 4'!$D$52</definedName>
    <definedName name="VAS073_F_Personalosanau231GeriamojoVandens" localSheetId="3">'Forma 4'!$F$52</definedName>
    <definedName name="VAS073_F_Personalosanau231GeriamojoVandens">'Forma 4'!$F$52</definedName>
    <definedName name="VAS073_F_Personalosanau232GeriamojoVandens" localSheetId="3">'Forma 4'!$G$52</definedName>
    <definedName name="VAS073_F_Personalosanau232GeriamojoVandens">'Forma 4'!$G$52</definedName>
    <definedName name="VAS073_F_Personalosanau233GeriamojoVandens" localSheetId="3">'Forma 4'!$H$52</definedName>
    <definedName name="VAS073_F_Personalosanau233GeriamojoVandens">'Forma 4'!$H$52</definedName>
    <definedName name="VAS073_F_Personalosanau23IsViso" localSheetId="3">'Forma 4'!$E$52</definedName>
    <definedName name="VAS073_F_Personalosanau23IsViso">'Forma 4'!$E$52</definedName>
    <definedName name="VAS073_F_Personalosanau241NuotekuSurinkimas" localSheetId="3">'Forma 4'!$J$52</definedName>
    <definedName name="VAS073_F_Personalosanau241NuotekuSurinkimas">'Forma 4'!$J$52</definedName>
    <definedName name="VAS073_F_Personalosanau242NuotekuValymas" localSheetId="3">'Forma 4'!$K$52</definedName>
    <definedName name="VAS073_F_Personalosanau242NuotekuValymas">'Forma 4'!$K$52</definedName>
    <definedName name="VAS073_F_Personalosanau243NuotekuDumblo" localSheetId="3">'Forma 4'!$L$52</definedName>
    <definedName name="VAS073_F_Personalosanau243NuotekuDumblo">'Forma 4'!$L$52</definedName>
    <definedName name="VAS073_F_Personalosanau24IsViso" localSheetId="3">'Forma 4'!$I$52</definedName>
    <definedName name="VAS073_F_Personalosanau24IsViso">'Forma 4'!$I$52</definedName>
    <definedName name="VAS073_F_Personalosanau25PavirsiniuNuoteku" localSheetId="3">'Forma 4'!$M$52</definedName>
    <definedName name="VAS073_F_Personalosanau25PavirsiniuNuoteku">'Forma 4'!$M$52</definedName>
    <definedName name="VAS073_F_Personalosanau26KitosReguliuojamosios" localSheetId="3">'Forma 4'!$N$52</definedName>
    <definedName name="VAS073_F_Personalosanau26KitosReguliuojamosios">'Forma 4'!$N$52</definedName>
    <definedName name="VAS073_F_Personalosanau27KitosVeiklos" localSheetId="3">'Forma 4'!$Q$52</definedName>
    <definedName name="VAS073_F_Personalosanau27KitosVeiklos">'Forma 4'!$Q$52</definedName>
    <definedName name="VAS073_F_Personalosanau2Apskaitosveikla1" localSheetId="3">'Forma 4'!$O$52</definedName>
    <definedName name="VAS073_F_Personalosanau2Apskaitosveikla1">'Forma 4'!$O$52</definedName>
    <definedName name="VAS073_F_Personalosanau2Kitareguliuoja1" localSheetId="3">'Forma 4'!$P$52</definedName>
    <definedName name="VAS073_F_Personalosanau2Kitareguliuoja1">'Forma 4'!$P$52</definedName>
    <definedName name="VAS073_F_Personalosanau31IS" localSheetId="3">'Forma 4'!$D$108</definedName>
    <definedName name="VAS073_F_Personalosanau31IS">'Forma 4'!$D$108</definedName>
    <definedName name="VAS073_F_Personalosanau331GeriamojoVandens" localSheetId="3">'Forma 4'!$F$108</definedName>
    <definedName name="VAS073_F_Personalosanau331GeriamojoVandens">'Forma 4'!$F$108</definedName>
    <definedName name="VAS073_F_Personalosanau332GeriamojoVandens" localSheetId="3">'Forma 4'!$G$108</definedName>
    <definedName name="VAS073_F_Personalosanau332GeriamojoVandens">'Forma 4'!$G$108</definedName>
    <definedName name="VAS073_F_Personalosanau333GeriamojoVandens" localSheetId="3">'Forma 4'!$H$108</definedName>
    <definedName name="VAS073_F_Personalosanau333GeriamojoVandens">'Forma 4'!$H$108</definedName>
    <definedName name="VAS073_F_Personalosanau33IsViso" localSheetId="3">'Forma 4'!$E$108</definedName>
    <definedName name="VAS073_F_Personalosanau33IsViso">'Forma 4'!$E$108</definedName>
    <definedName name="VAS073_F_Personalosanau341NuotekuSurinkimas" localSheetId="3">'Forma 4'!$J$108</definedName>
    <definedName name="VAS073_F_Personalosanau341NuotekuSurinkimas">'Forma 4'!$J$108</definedName>
    <definedName name="VAS073_F_Personalosanau342NuotekuValymas" localSheetId="3">'Forma 4'!$K$108</definedName>
    <definedName name="VAS073_F_Personalosanau342NuotekuValymas">'Forma 4'!$K$108</definedName>
    <definedName name="VAS073_F_Personalosanau343NuotekuDumblo" localSheetId="3">'Forma 4'!$L$108</definedName>
    <definedName name="VAS073_F_Personalosanau343NuotekuDumblo">'Forma 4'!$L$108</definedName>
    <definedName name="VAS073_F_Personalosanau34IsViso" localSheetId="3">'Forma 4'!$I$108</definedName>
    <definedName name="VAS073_F_Personalosanau34IsViso">'Forma 4'!$I$108</definedName>
    <definedName name="VAS073_F_Personalosanau35PavirsiniuNuoteku" localSheetId="3">'Forma 4'!$M$108</definedName>
    <definedName name="VAS073_F_Personalosanau35PavirsiniuNuoteku">'Forma 4'!$M$108</definedName>
    <definedName name="VAS073_F_Personalosanau36KitosReguliuojamosios" localSheetId="3">'Forma 4'!$N$108</definedName>
    <definedName name="VAS073_F_Personalosanau36KitosReguliuojamosios">'Forma 4'!$N$108</definedName>
    <definedName name="VAS073_F_Personalosanau37KitosVeiklos" localSheetId="3">'Forma 4'!$Q$108</definedName>
    <definedName name="VAS073_F_Personalosanau37KitosVeiklos">'Forma 4'!$Q$108</definedName>
    <definedName name="VAS073_F_Personalosanau3Apskaitosveikla1" localSheetId="3">'Forma 4'!$O$108</definedName>
    <definedName name="VAS073_F_Personalosanau3Apskaitosveikla1">'Forma 4'!$O$108</definedName>
    <definedName name="VAS073_F_Personalosanau3Kitareguliuoja1" localSheetId="3">'Forma 4'!$P$108</definedName>
    <definedName name="VAS073_F_Personalosanau3Kitareguliuoja1">'Forma 4'!$P$108</definedName>
    <definedName name="VAS073_F_Personalosanau41IS" localSheetId="3">'Forma 4'!$D$205</definedName>
    <definedName name="VAS073_F_Personalosanau41IS">'Forma 4'!$D$205</definedName>
    <definedName name="VAS073_F_Personalosanau431GeriamojoVandens" localSheetId="3">'Forma 4'!$F$205</definedName>
    <definedName name="VAS073_F_Personalosanau431GeriamojoVandens">'Forma 4'!$F$205</definedName>
    <definedName name="VAS073_F_Personalosanau432GeriamojoVandens" localSheetId="3">'Forma 4'!$G$205</definedName>
    <definedName name="VAS073_F_Personalosanau432GeriamojoVandens">'Forma 4'!$G$205</definedName>
    <definedName name="VAS073_F_Personalosanau433GeriamojoVandens" localSheetId="3">'Forma 4'!$H$205</definedName>
    <definedName name="VAS073_F_Personalosanau433GeriamojoVandens">'Forma 4'!$H$205</definedName>
    <definedName name="VAS073_F_Personalosanau43IsViso" localSheetId="3">'Forma 4'!$E$205</definedName>
    <definedName name="VAS073_F_Personalosanau43IsViso">'Forma 4'!$E$205</definedName>
    <definedName name="VAS073_F_Personalosanau441NuotekuSurinkimas" localSheetId="3">'Forma 4'!$J$205</definedName>
    <definedName name="VAS073_F_Personalosanau441NuotekuSurinkimas">'Forma 4'!$J$205</definedName>
    <definedName name="VAS073_F_Personalosanau442NuotekuValymas" localSheetId="3">'Forma 4'!$K$205</definedName>
    <definedName name="VAS073_F_Personalosanau442NuotekuValymas">'Forma 4'!$K$205</definedName>
    <definedName name="VAS073_F_Personalosanau443NuotekuDumblo" localSheetId="3">'Forma 4'!$L$205</definedName>
    <definedName name="VAS073_F_Personalosanau443NuotekuDumblo">'Forma 4'!$L$205</definedName>
    <definedName name="VAS073_F_Personalosanau44IsViso" localSheetId="3">'Forma 4'!$I$205</definedName>
    <definedName name="VAS073_F_Personalosanau44IsViso">'Forma 4'!$I$205</definedName>
    <definedName name="VAS073_F_Personalosanau45PavirsiniuNuoteku" localSheetId="3">'Forma 4'!$M$205</definedName>
    <definedName name="VAS073_F_Personalosanau45PavirsiniuNuoteku">'Forma 4'!$M$205</definedName>
    <definedName name="VAS073_F_Personalosanau46KitosReguliuojamosios" localSheetId="3">'Forma 4'!$N$205</definedName>
    <definedName name="VAS073_F_Personalosanau46KitosReguliuojamosios">'Forma 4'!$N$205</definedName>
    <definedName name="VAS073_F_Personalosanau47KitosVeiklos" localSheetId="3">'Forma 4'!$Q$205</definedName>
    <definedName name="VAS073_F_Personalosanau47KitosVeiklos">'Forma 4'!$Q$205</definedName>
    <definedName name="VAS073_F_Personalosanau4Apskaitosveikla1" localSheetId="3">'Forma 4'!$O$205</definedName>
    <definedName name="VAS073_F_Personalosanau4Apskaitosveikla1">'Forma 4'!$O$205</definedName>
    <definedName name="VAS073_F_Personalosanau4Kitareguliuoja1" localSheetId="3">'Forma 4'!$P$205</definedName>
    <definedName name="VAS073_F_Personalosanau4Kitareguliuoja1">'Forma 4'!$P$205</definedName>
    <definedName name="VAS073_F_Profesineslite11IS" localSheetId="3">'Forma 4'!$D$76</definedName>
    <definedName name="VAS073_F_Profesineslite11IS">'Forma 4'!$D$76</definedName>
    <definedName name="VAS073_F_Profesineslite131GeriamojoVandens" localSheetId="3">'Forma 4'!$F$76</definedName>
    <definedName name="VAS073_F_Profesineslite131GeriamojoVandens">'Forma 4'!$F$76</definedName>
    <definedName name="VAS073_F_Profesineslite132GeriamojoVandens" localSheetId="3">'Forma 4'!$G$76</definedName>
    <definedName name="VAS073_F_Profesineslite132GeriamojoVandens">'Forma 4'!$G$76</definedName>
    <definedName name="VAS073_F_Profesineslite133GeriamojoVandens" localSheetId="3">'Forma 4'!$H$76</definedName>
    <definedName name="VAS073_F_Profesineslite133GeriamojoVandens">'Forma 4'!$H$76</definedName>
    <definedName name="VAS073_F_Profesineslite13IsViso" localSheetId="3">'Forma 4'!$E$76</definedName>
    <definedName name="VAS073_F_Profesineslite13IsViso">'Forma 4'!$E$76</definedName>
    <definedName name="VAS073_F_Profesineslite141NuotekuSurinkimas" localSheetId="3">'Forma 4'!$J$76</definedName>
    <definedName name="VAS073_F_Profesineslite141NuotekuSurinkimas">'Forma 4'!$J$76</definedName>
    <definedName name="VAS073_F_Profesineslite142NuotekuValymas" localSheetId="3">'Forma 4'!$K$76</definedName>
    <definedName name="VAS073_F_Profesineslite142NuotekuValymas">'Forma 4'!$K$76</definedName>
    <definedName name="VAS073_F_Profesineslite143NuotekuDumblo" localSheetId="3">'Forma 4'!$L$76</definedName>
    <definedName name="VAS073_F_Profesineslite143NuotekuDumblo">'Forma 4'!$L$76</definedName>
    <definedName name="VAS073_F_Profesineslite14IsViso" localSheetId="3">'Forma 4'!$I$76</definedName>
    <definedName name="VAS073_F_Profesineslite14IsViso">'Forma 4'!$I$76</definedName>
    <definedName name="VAS073_F_Profesineslite15PavirsiniuNuoteku" localSheetId="3">'Forma 4'!$M$76</definedName>
    <definedName name="VAS073_F_Profesineslite15PavirsiniuNuoteku">'Forma 4'!$M$76</definedName>
    <definedName name="VAS073_F_Profesineslite16KitosReguliuojamosios" localSheetId="3">'Forma 4'!$N$76</definedName>
    <definedName name="VAS073_F_Profesineslite16KitosReguliuojamosios">'Forma 4'!$N$76</definedName>
    <definedName name="VAS073_F_Profesineslite17KitosVeiklos" localSheetId="3">'Forma 4'!$Q$76</definedName>
    <definedName name="VAS073_F_Profesineslite17KitosVeiklos">'Forma 4'!$Q$76</definedName>
    <definedName name="VAS073_F_Profesineslite1Apskaitosveikla1" localSheetId="3">'Forma 4'!$O$76</definedName>
    <definedName name="VAS073_F_Profesineslite1Apskaitosveikla1">'Forma 4'!$O$76</definedName>
    <definedName name="VAS073_F_Profesineslite1Kitareguliuoja1" localSheetId="3">'Forma 4'!$P$76</definedName>
    <definedName name="VAS073_F_Profesineslite1Kitareguliuoja1">'Forma 4'!$P$76</definedName>
    <definedName name="VAS073_F_Profesineslite21IS" localSheetId="3">'Forma 4'!$D$129</definedName>
    <definedName name="VAS073_F_Profesineslite21IS">'Forma 4'!$D$129</definedName>
    <definedName name="VAS073_F_Profesineslite231GeriamojoVandens" localSheetId="3">'Forma 4'!$F$129</definedName>
    <definedName name="VAS073_F_Profesineslite231GeriamojoVandens">'Forma 4'!$F$129</definedName>
    <definedName name="VAS073_F_Profesineslite232GeriamojoVandens" localSheetId="3">'Forma 4'!$G$129</definedName>
    <definedName name="VAS073_F_Profesineslite232GeriamojoVandens">'Forma 4'!$G$129</definedName>
    <definedName name="VAS073_F_Profesineslite233GeriamojoVandens" localSheetId="3">'Forma 4'!$H$129</definedName>
    <definedName name="VAS073_F_Profesineslite233GeriamojoVandens">'Forma 4'!$H$129</definedName>
    <definedName name="VAS073_F_Profesineslite23IsViso" localSheetId="3">'Forma 4'!$E$129</definedName>
    <definedName name="VAS073_F_Profesineslite23IsViso">'Forma 4'!$E$129</definedName>
    <definedName name="VAS073_F_Profesineslite241NuotekuSurinkimas" localSheetId="3">'Forma 4'!$J$129</definedName>
    <definedName name="VAS073_F_Profesineslite241NuotekuSurinkimas">'Forma 4'!$J$129</definedName>
    <definedName name="VAS073_F_Profesineslite242NuotekuValymas" localSheetId="3">'Forma 4'!$K$129</definedName>
    <definedName name="VAS073_F_Profesineslite242NuotekuValymas">'Forma 4'!$K$129</definedName>
    <definedName name="VAS073_F_Profesineslite243NuotekuDumblo" localSheetId="3">'Forma 4'!$L$129</definedName>
    <definedName name="VAS073_F_Profesineslite243NuotekuDumblo">'Forma 4'!$L$129</definedName>
    <definedName name="VAS073_F_Profesineslite24IsViso" localSheetId="3">'Forma 4'!$I$129</definedName>
    <definedName name="VAS073_F_Profesineslite24IsViso">'Forma 4'!$I$129</definedName>
    <definedName name="VAS073_F_Profesineslite25PavirsiniuNuoteku" localSheetId="3">'Forma 4'!$M$129</definedName>
    <definedName name="VAS073_F_Profesineslite25PavirsiniuNuoteku">'Forma 4'!$M$129</definedName>
    <definedName name="VAS073_F_Profesineslite26KitosReguliuojamosios" localSheetId="3">'Forma 4'!$N$129</definedName>
    <definedName name="VAS073_F_Profesineslite26KitosReguliuojamosios">'Forma 4'!$N$129</definedName>
    <definedName name="VAS073_F_Profesineslite27KitosVeiklos" localSheetId="3">'Forma 4'!$Q$129</definedName>
    <definedName name="VAS073_F_Profesineslite27KitosVeiklos">'Forma 4'!$Q$129</definedName>
    <definedName name="VAS073_F_Profesineslite2Apskaitosveikla1" localSheetId="3">'Forma 4'!$O$129</definedName>
    <definedName name="VAS073_F_Profesineslite2Apskaitosveikla1">'Forma 4'!$O$129</definedName>
    <definedName name="VAS073_F_Profesineslite2Kitareguliuoja1" localSheetId="3">'Forma 4'!$P$129</definedName>
    <definedName name="VAS073_F_Profesineslite2Kitareguliuoja1">'Forma 4'!$P$129</definedName>
    <definedName name="VAS073_F_Profesineslite31IS" localSheetId="3">'Forma 4'!$D$181</definedName>
    <definedName name="VAS073_F_Profesineslite31IS">'Forma 4'!$D$181</definedName>
    <definedName name="VAS073_F_Profesineslite331GeriamojoVandens" localSheetId="3">'Forma 4'!$F$181</definedName>
    <definedName name="VAS073_F_Profesineslite331GeriamojoVandens">'Forma 4'!$F$181</definedName>
    <definedName name="VAS073_F_Profesineslite332GeriamojoVandens" localSheetId="3">'Forma 4'!$G$181</definedName>
    <definedName name="VAS073_F_Profesineslite332GeriamojoVandens">'Forma 4'!$G$181</definedName>
    <definedName name="VAS073_F_Profesineslite333GeriamojoVandens" localSheetId="3">'Forma 4'!$H$181</definedName>
    <definedName name="VAS073_F_Profesineslite333GeriamojoVandens">'Forma 4'!$H$181</definedName>
    <definedName name="VAS073_F_Profesineslite33IsViso" localSheetId="3">'Forma 4'!$E$181</definedName>
    <definedName name="VAS073_F_Profesineslite33IsViso">'Forma 4'!$E$181</definedName>
    <definedName name="VAS073_F_Profesineslite341NuotekuSurinkimas" localSheetId="3">'Forma 4'!$J$181</definedName>
    <definedName name="VAS073_F_Profesineslite341NuotekuSurinkimas">'Forma 4'!$J$181</definedName>
    <definedName name="VAS073_F_Profesineslite342NuotekuValymas" localSheetId="3">'Forma 4'!$K$181</definedName>
    <definedName name="VAS073_F_Profesineslite342NuotekuValymas">'Forma 4'!$K$181</definedName>
    <definedName name="VAS073_F_Profesineslite343NuotekuDumblo" localSheetId="3">'Forma 4'!$L$181</definedName>
    <definedName name="VAS073_F_Profesineslite343NuotekuDumblo">'Forma 4'!$L$181</definedName>
    <definedName name="VAS073_F_Profesineslite34IsViso" localSheetId="3">'Forma 4'!$I$181</definedName>
    <definedName name="VAS073_F_Profesineslite34IsViso">'Forma 4'!$I$181</definedName>
    <definedName name="VAS073_F_Profesineslite35PavirsiniuNuoteku" localSheetId="3">'Forma 4'!$M$181</definedName>
    <definedName name="VAS073_F_Profesineslite35PavirsiniuNuoteku">'Forma 4'!$M$181</definedName>
    <definedName name="VAS073_F_Profesineslite36KitosReguliuojamosios" localSheetId="3">'Forma 4'!$N$181</definedName>
    <definedName name="VAS073_F_Profesineslite36KitosReguliuojamosios">'Forma 4'!$N$181</definedName>
    <definedName name="VAS073_F_Profesineslite37KitosVeiklos" localSheetId="3">'Forma 4'!$Q$181</definedName>
    <definedName name="VAS073_F_Profesineslite37KitosVeiklos">'Forma 4'!$Q$181</definedName>
    <definedName name="VAS073_F_Profesineslite3Apskaitosveikla1" localSheetId="3">'Forma 4'!$O$181</definedName>
    <definedName name="VAS073_F_Profesineslite3Apskaitosveikla1">'Forma 4'!$O$181</definedName>
    <definedName name="VAS073_F_Profesineslite3Kitareguliuoja1" localSheetId="3">'Forma 4'!$P$181</definedName>
    <definedName name="VAS073_F_Profesineslite3Kitareguliuoja1">'Forma 4'!$P$181</definedName>
    <definedName name="VAS073_F_Profesineslite41IS" localSheetId="3">'Forma 4'!$D$226</definedName>
    <definedName name="VAS073_F_Profesineslite41IS">'Forma 4'!$D$226</definedName>
    <definedName name="VAS073_F_Profesineslite431GeriamojoVandens" localSheetId="3">'Forma 4'!$F$226</definedName>
    <definedName name="VAS073_F_Profesineslite431GeriamojoVandens">'Forma 4'!$F$226</definedName>
    <definedName name="VAS073_F_Profesineslite432GeriamojoVandens" localSheetId="3">'Forma 4'!$G$226</definedName>
    <definedName name="VAS073_F_Profesineslite432GeriamojoVandens">'Forma 4'!$G$226</definedName>
    <definedName name="VAS073_F_Profesineslite433GeriamojoVandens" localSheetId="3">'Forma 4'!$H$226</definedName>
    <definedName name="VAS073_F_Profesineslite433GeriamojoVandens">'Forma 4'!$H$226</definedName>
    <definedName name="VAS073_F_Profesineslite43IsViso" localSheetId="3">'Forma 4'!$E$226</definedName>
    <definedName name="VAS073_F_Profesineslite43IsViso">'Forma 4'!$E$226</definedName>
    <definedName name="VAS073_F_Profesineslite441NuotekuSurinkimas" localSheetId="3">'Forma 4'!$J$226</definedName>
    <definedName name="VAS073_F_Profesineslite441NuotekuSurinkimas">'Forma 4'!$J$226</definedName>
    <definedName name="VAS073_F_Profesineslite442NuotekuValymas" localSheetId="3">'Forma 4'!$K$226</definedName>
    <definedName name="VAS073_F_Profesineslite442NuotekuValymas">'Forma 4'!$K$226</definedName>
    <definedName name="VAS073_F_Profesineslite443NuotekuDumblo" localSheetId="3">'Forma 4'!$L$226</definedName>
    <definedName name="VAS073_F_Profesineslite443NuotekuDumblo">'Forma 4'!$L$226</definedName>
    <definedName name="VAS073_F_Profesineslite44IsViso" localSheetId="3">'Forma 4'!$I$226</definedName>
    <definedName name="VAS073_F_Profesineslite44IsViso">'Forma 4'!$I$226</definedName>
    <definedName name="VAS073_F_Profesineslite45PavirsiniuNuoteku" localSheetId="3">'Forma 4'!$M$226</definedName>
    <definedName name="VAS073_F_Profesineslite45PavirsiniuNuoteku">'Forma 4'!$M$226</definedName>
    <definedName name="VAS073_F_Profesineslite46KitosReguliuojamosios" localSheetId="3">'Forma 4'!$N$226</definedName>
    <definedName name="VAS073_F_Profesineslite46KitosReguliuojamosios">'Forma 4'!$N$226</definedName>
    <definedName name="VAS073_F_Profesineslite47KitosVeiklos" localSheetId="3">'Forma 4'!$Q$226</definedName>
    <definedName name="VAS073_F_Profesineslite47KitosVeiklos">'Forma 4'!$Q$226</definedName>
    <definedName name="VAS073_F_Profesineslite4Apskaitosveikla1" localSheetId="3">'Forma 4'!$O$226</definedName>
    <definedName name="VAS073_F_Profesineslite4Apskaitosveikla1">'Forma 4'!$O$226</definedName>
    <definedName name="VAS073_F_Profesineslite4Kitareguliuoja1" localSheetId="3">'Forma 4'!$P$226</definedName>
    <definedName name="VAS073_F_Profesineslite4Kitareguliuoja1">'Forma 4'!$P$226</definedName>
    <definedName name="VAS073_F_Remontoiraptar11IS" localSheetId="3">'Forma 4'!$D$19</definedName>
    <definedName name="VAS073_F_Remontoiraptar11IS">'Forma 4'!$D$19</definedName>
    <definedName name="VAS073_F_Remontoiraptar131GeriamojoVandens" localSheetId="3">'Forma 4'!$F$19</definedName>
    <definedName name="VAS073_F_Remontoiraptar131GeriamojoVandens">'Forma 4'!$F$19</definedName>
    <definedName name="VAS073_F_Remontoiraptar132GeriamojoVandens" localSheetId="3">'Forma 4'!$G$19</definedName>
    <definedName name="VAS073_F_Remontoiraptar132GeriamojoVandens">'Forma 4'!$G$19</definedName>
    <definedName name="VAS073_F_Remontoiraptar133GeriamojoVandens" localSheetId="3">'Forma 4'!$H$19</definedName>
    <definedName name="VAS073_F_Remontoiraptar133GeriamojoVandens">'Forma 4'!$H$19</definedName>
    <definedName name="VAS073_F_Remontoiraptar13IsViso" localSheetId="3">'Forma 4'!$E$19</definedName>
    <definedName name="VAS073_F_Remontoiraptar13IsViso">'Forma 4'!$E$19</definedName>
    <definedName name="VAS073_F_Remontoiraptar141NuotekuSurinkimas" localSheetId="3">'Forma 4'!$J$19</definedName>
    <definedName name="VAS073_F_Remontoiraptar141NuotekuSurinkimas">'Forma 4'!$J$19</definedName>
    <definedName name="VAS073_F_Remontoiraptar142NuotekuValymas" localSheetId="3">'Forma 4'!$K$19</definedName>
    <definedName name="VAS073_F_Remontoiraptar142NuotekuValymas">'Forma 4'!$K$19</definedName>
    <definedName name="VAS073_F_Remontoiraptar143NuotekuDumblo" localSheetId="3">'Forma 4'!$L$19</definedName>
    <definedName name="VAS073_F_Remontoiraptar143NuotekuDumblo">'Forma 4'!$L$19</definedName>
    <definedName name="VAS073_F_Remontoiraptar14IsViso" localSheetId="3">'Forma 4'!$I$19</definedName>
    <definedName name="VAS073_F_Remontoiraptar14IsViso">'Forma 4'!$I$19</definedName>
    <definedName name="VAS073_F_Remontoiraptar15PavirsiniuNuoteku" localSheetId="3">'Forma 4'!$M$19</definedName>
    <definedName name="VAS073_F_Remontoiraptar15PavirsiniuNuoteku">'Forma 4'!$M$19</definedName>
    <definedName name="VAS073_F_Remontoiraptar16KitosReguliuojamosios" localSheetId="3">'Forma 4'!$N$19</definedName>
    <definedName name="VAS073_F_Remontoiraptar16KitosReguliuojamosios">'Forma 4'!$N$19</definedName>
    <definedName name="VAS073_F_Remontoiraptar17KitosVeiklos" localSheetId="3">'Forma 4'!$Q$19</definedName>
    <definedName name="VAS073_F_Remontoiraptar17KitosVeiklos">'Forma 4'!$Q$19</definedName>
    <definedName name="VAS073_F_Remontoiraptar1Apskaitosveikla1" localSheetId="3">'Forma 4'!$O$19</definedName>
    <definedName name="VAS073_F_Remontoiraptar1Apskaitosveikla1">'Forma 4'!$O$19</definedName>
    <definedName name="VAS073_F_Remontoiraptar1Kitareguliuoja1" localSheetId="3">'Forma 4'!$P$19</definedName>
    <definedName name="VAS073_F_Remontoiraptar1Kitareguliuoja1">'Forma 4'!$P$19</definedName>
    <definedName name="VAS073_F_Remontoiraptar21IS" localSheetId="3">'Forma 4'!$D$47</definedName>
    <definedName name="VAS073_F_Remontoiraptar21IS">'Forma 4'!$D$47</definedName>
    <definedName name="VAS073_F_Remontoiraptar231GeriamojoVandens" localSheetId="3">'Forma 4'!$F$47</definedName>
    <definedName name="VAS073_F_Remontoiraptar231GeriamojoVandens">'Forma 4'!$F$47</definedName>
    <definedName name="VAS073_F_Remontoiraptar232GeriamojoVandens" localSheetId="3">'Forma 4'!$G$47</definedName>
    <definedName name="VAS073_F_Remontoiraptar232GeriamojoVandens">'Forma 4'!$G$47</definedName>
    <definedName name="VAS073_F_Remontoiraptar233GeriamojoVandens" localSheetId="3">'Forma 4'!$H$47</definedName>
    <definedName name="VAS073_F_Remontoiraptar233GeriamojoVandens">'Forma 4'!$H$47</definedName>
    <definedName name="VAS073_F_Remontoiraptar23IsViso" localSheetId="3">'Forma 4'!$E$47</definedName>
    <definedName name="VAS073_F_Remontoiraptar23IsViso">'Forma 4'!$E$47</definedName>
    <definedName name="VAS073_F_Remontoiraptar241NuotekuSurinkimas" localSheetId="3">'Forma 4'!$J$47</definedName>
    <definedName name="VAS073_F_Remontoiraptar241NuotekuSurinkimas">'Forma 4'!$J$47</definedName>
    <definedName name="VAS073_F_Remontoiraptar242NuotekuValymas" localSheetId="3">'Forma 4'!$K$47</definedName>
    <definedName name="VAS073_F_Remontoiraptar242NuotekuValymas">'Forma 4'!$K$47</definedName>
    <definedName name="VAS073_F_Remontoiraptar243NuotekuDumblo" localSheetId="3">'Forma 4'!$L$47</definedName>
    <definedName name="VAS073_F_Remontoiraptar243NuotekuDumblo">'Forma 4'!$L$47</definedName>
    <definedName name="VAS073_F_Remontoiraptar24IsViso" localSheetId="3">'Forma 4'!$I$47</definedName>
    <definedName name="VAS073_F_Remontoiraptar24IsViso">'Forma 4'!$I$47</definedName>
    <definedName name="VAS073_F_Remontoiraptar25PavirsiniuNuoteku" localSheetId="3">'Forma 4'!$M$47</definedName>
    <definedName name="VAS073_F_Remontoiraptar25PavirsiniuNuoteku">'Forma 4'!$M$47</definedName>
    <definedName name="VAS073_F_Remontoiraptar26KitosReguliuojamosios" localSheetId="3">'Forma 4'!$N$47</definedName>
    <definedName name="VAS073_F_Remontoiraptar26KitosReguliuojamosios">'Forma 4'!$N$47</definedName>
    <definedName name="VAS073_F_Remontoiraptar27KitosVeiklos" localSheetId="3">'Forma 4'!$Q$47</definedName>
    <definedName name="VAS073_F_Remontoiraptar27KitosVeiklos">'Forma 4'!$Q$47</definedName>
    <definedName name="VAS073_F_Remontoiraptar2Apskaitosveikla1" localSheetId="3">'Forma 4'!$O$47</definedName>
    <definedName name="VAS073_F_Remontoiraptar2Apskaitosveikla1">'Forma 4'!$O$47</definedName>
    <definedName name="VAS073_F_Remontoiraptar2Kitareguliuoja1" localSheetId="3">'Forma 4'!$P$47</definedName>
    <definedName name="VAS073_F_Remontoiraptar2Kitareguliuoja1">'Forma 4'!$P$47</definedName>
    <definedName name="VAS073_F_Remontoiraptar31IS" localSheetId="3">'Forma 4'!$D$103</definedName>
    <definedName name="VAS073_F_Remontoiraptar31IS">'Forma 4'!$D$103</definedName>
    <definedName name="VAS073_F_Remontoiraptar331GeriamojoVandens" localSheetId="3">'Forma 4'!$F$103</definedName>
    <definedName name="VAS073_F_Remontoiraptar331GeriamojoVandens">'Forma 4'!$F$103</definedName>
    <definedName name="VAS073_F_Remontoiraptar332GeriamojoVandens" localSheetId="3">'Forma 4'!$G$103</definedName>
    <definedName name="VAS073_F_Remontoiraptar332GeriamojoVandens">'Forma 4'!$G$103</definedName>
    <definedName name="VAS073_F_Remontoiraptar333GeriamojoVandens" localSheetId="3">'Forma 4'!$H$103</definedName>
    <definedName name="VAS073_F_Remontoiraptar333GeriamojoVandens">'Forma 4'!$H$103</definedName>
    <definedName name="VAS073_F_Remontoiraptar33IsViso" localSheetId="3">'Forma 4'!$E$103</definedName>
    <definedName name="VAS073_F_Remontoiraptar33IsViso">'Forma 4'!$E$103</definedName>
    <definedName name="VAS073_F_Remontoiraptar341NuotekuSurinkimas" localSheetId="3">'Forma 4'!$J$103</definedName>
    <definedName name="VAS073_F_Remontoiraptar341NuotekuSurinkimas">'Forma 4'!$J$103</definedName>
    <definedName name="VAS073_F_Remontoiraptar342NuotekuValymas" localSheetId="3">'Forma 4'!$K$103</definedName>
    <definedName name="VAS073_F_Remontoiraptar342NuotekuValymas">'Forma 4'!$K$103</definedName>
    <definedName name="VAS073_F_Remontoiraptar343NuotekuDumblo" localSheetId="3">'Forma 4'!$L$103</definedName>
    <definedName name="VAS073_F_Remontoiraptar343NuotekuDumblo">'Forma 4'!$L$103</definedName>
    <definedName name="VAS073_F_Remontoiraptar34IsViso" localSheetId="3">'Forma 4'!$I$103</definedName>
    <definedName name="VAS073_F_Remontoiraptar34IsViso">'Forma 4'!$I$103</definedName>
    <definedName name="VAS073_F_Remontoiraptar35PavirsiniuNuoteku" localSheetId="3">'Forma 4'!$M$103</definedName>
    <definedName name="VAS073_F_Remontoiraptar35PavirsiniuNuoteku">'Forma 4'!$M$103</definedName>
    <definedName name="VAS073_F_Remontoiraptar36KitosReguliuojamosios" localSheetId="3">'Forma 4'!$N$103</definedName>
    <definedName name="VAS073_F_Remontoiraptar36KitosReguliuojamosios">'Forma 4'!$N$103</definedName>
    <definedName name="VAS073_F_Remontoiraptar37KitosVeiklos" localSheetId="3">'Forma 4'!$Q$103</definedName>
    <definedName name="VAS073_F_Remontoiraptar37KitosVeiklos">'Forma 4'!$Q$103</definedName>
    <definedName name="VAS073_F_Remontoiraptar3Apskaitosveikla1" localSheetId="3">'Forma 4'!$O$103</definedName>
    <definedName name="VAS073_F_Remontoiraptar3Apskaitosveikla1">'Forma 4'!$O$103</definedName>
    <definedName name="VAS073_F_Remontoiraptar3Kitareguliuoja1" localSheetId="3">'Forma 4'!$P$103</definedName>
    <definedName name="VAS073_F_Remontoiraptar3Kitareguliuoja1">'Forma 4'!$P$103</definedName>
    <definedName name="VAS073_F_Remontoiraptar41IS" localSheetId="3">'Forma 4'!$D$155</definedName>
    <definedName name="VAS073_F_Remontoiraptar41IS">'Forma 4'!$D$155</definedName>
    <definedName name="VAS073_F_Remontoiraptar431GeriamojoVandens" localSheetId="3">'Forma 4'!$F$155</definedName>
    <definedName name="VAS073_F_Remontoiraptar431GeriamojoVandens">'Forma 4'!$F$155</definedName>
    <definedName name="VAS073_F_Remontoiraptar432GeriamojoVandens" localSheetId="3">'Forma 4'!$G$155</definedName>
    <definedName name="VAS073_F_Remontoiraptar432GeriamojoVandens">'Forma 4'!$G$155</definedName>
    <definedName name="VAS073_F_Remontoiraptar433GeriamojoVandens" localSheetId="3">'Forma 4'!$H$155</definedName>
    <definedName name="VAS073_F_Remontoiraptar433GeriamojoVandens">'Forma 4'!$H$155</definedName>
    <definedName name="VAS073_F_Remontoiraptar43IsViso" localSheetId="3">'Forma 4'!$E$155</definedName>
    <definedName name="VAS073_F_Remontoiraptar43IsViso">'Forma 4'!$E$155</definedName>
    <definedName name="VAS073_F_Remontoiraptar441NuotekuSurinkimas" localSheetId="3">'Forma 4'!$J$155</definedName>
    <definedName name="VAS073_F_Remontoiraptar441NuotekuSurinkimas">'Forma 4'!$J$155</definedName>
    <definedName name="VAS073_F_Remontoiraptar442NuotekuValymas" localSheetId="3">'Forma 4'!$K$155</definedName>
    <definedName name="VAS073_F_Remontoiraptar442NuotekuValymas">'Forma 4'!$K$155</definedName>
    <definedName name="VAS073_F_Remontoiraptar443NuotekuDumblo" localSheetId="3">'Forma 4'!$L$155</definedName>
    <definedName name="VAS073_F_Remontoiraptar443NuotekuDumblo">'Forma 4'!$L$155</definedName>
    <definedName name="VAS073_F_Remontoiraptar44IsViso" localSheetId="3">'Forma 4'!$I$155</definedName>
    <definedName name="VAS073_F_Remontoiraptar44IsViso">'Forma 4'!$I$155</definedName>
    <definedName name="VAS073_F_Remontoiraptar45PavirsiniuNuoteku" localSheetId="3">'Forma 4'!$M$155</definedName>
    <definedName name="VAS073_F_Remontoiraptar45PavirsiniuNuoteku">'Forma 4'!$M$155</definedName>
    <definedName name="VAS073_F_Remontoiraptar46KitosReguliuojamosios" localSheetId="3">'Forma 4'!$N$155</definedName>
    <definedName name="VAS073_F_Remontoiraptar46KitosReguliuojamosios">'Forma 4'!$N$155</definedName>
    <definedName name="VAS073_F_Remontoiraptar47KitosVeiklos" localSheetId="3">'Forma 4'!$Q$155</definedName>
    <definedName name="VAS073_F_Remontoiraptar47KitosVeiklos">'Forma 4'!$Q$155</definedName>
    <definedName name="VAS073_F_Remontoiraptar4Apskaitosveikla1" localSheetId="3">'Forma 4'!$O$155</definedName>
    <definedName name="VAS073_F_Remontoiraptar4Apskaitosveikla1">'Forma 4'!$O$155</definedName>
    <definedName name="VAS073_F_Remontoiraptar4Kitareguliuoja1" localSheetId="3">'Forma 4'!$P$155</definedName>
    <definedName name="VAS073_F_Remontoiraptar4Kitareguliuoja1">'Forma 4'!$P$155</definedName>
    <definedName name="VAS073_F_Remontoiraptar51IS" localSheetId="3">'Forma 4'!$D$200</definedName>
    <definedName name="VAS073_F_Remontoiraptar51IS">'Forma 4'!$D$200</definedName>
    <definedName name="VAS073_F_Remontoiraptar531GeriamojoVandens" localSheetId="3">'Forma 4'!$F$200</definedName>
    <definedName name="VAS073_F_Remontoiraptar531GeriamojoVandens">'Forma 4'!$F$200</definedName>
    <definedName name="VAS073_F_Remontoiraptar532GeriamojoVandens" localSheetId="3">'Forma 4'!$G$200</definedName>
    <definedName name="VAS073_F_Remontoiraptar532GeriamojoVandens">'Forma 4'!$G$200</definedName>
    <definedName name="VAS073_F_Remontoiraptar533GeriamojoVandens" localSheetId="3">'Forma 4'!$H$200</definedName>
    <definedName name="VAS073_F_Remontoiraptar533GeriamojoVandens">'Forma 4'!$H$200</definedName>
    <definedName name="VAS073_F_Remontoiraptar53IsViso" localSheetId="3">'Forma 4'!$E$200</definedName>
    <definedName name="VAS073_F_Remontoiraptar53IsViso">'Forma 4'!$E$200</definedName>
    <definedName name="VAS073_F_Remontoiraptar541NuotekuSurinkimas" localSheetId="3">'Forma 4'!$J$200</definedName>
    <definedName name="VAS073_F_Remontoiraptar541NuotekuSurinkimas">'Forma 4'!$J$200</definedName>
    <definedName name="VAS073_F_Remontoiraptar542NuotekuValymas" localSheetId="3">'Forma 4'!$K$200</definedName>
    <definedName name="VAS073_F_Remontoiraptar542NuotekuValymas">'Forma 4'!$K$200</definedName>
    <definedName name="VAS073_F_Remontoiraptar543NuotekuDumblo" localSheetId="3">'Forma 4'!$L$200</definedName>
    <definedName name="VAS073_F_Remontoiraptar543NuotekuDumblo">'Forma 4'!$L$200</definedName>
    <definedName name="VAS073_F_Remontoiraptar54IsViso" localSheetId="3">'Forma 4'!$I$200</definedName>
    <definedName name="VAS073_F_Remontoiraptar54IsViso">'Forma 4'!$I$200</definedName>
    <definedName name="VAS073_F_Remontoiraptar55PavirsiniuNuoteku" localSheetId="3">'Forma 4'!$M$200</definedName>
    <definedName name="VAS073_F_Remontoiraptar55PavirsiniuNuoteku">'Forma 4'!$M$200</definedName>
    <definedName name="VAS073_F_Remontoiraptar56KitosReguliuojamosios" localSheetId="3">'Forma 4'!$N$200</definedName>
    <definedName name="VAS073_F_Remontoiraptar56KitosReguliuojamosios">'Forma 4'!$N$200</definedName>
    <definedName name="VAS073_F_Remontoiraptar57KitosVeiklos" localSheetId="3">'Forma 4'!$Q$200</definedName>
    <definedName name="VAS073_F_Remontoiraptar57KitosVeiklos">'Forma 4'!$Q$200</definedName>
    <definedName name="VAS073_F_Remontoiraptar5Apskaitosveikla1" localSheetId="3">'Forma 4'!$O$200</definedName>
    <definedName name="VAS073_F_Remontoiraptar5Apskaitosveikla1">'Forma 4'!$O$200</definedName>
    <definedName name="VAS073_F_Remontoiraptar5Kitareguliuoja1" localSheetId="3">'Forma 4'!$P$200</definedName>
    <definedName name="VAS073_F_Remontoiraptar5Kitareguliuoja1">'Forma 4'!$P$200</definedName>
    <definedName name="VAS073_F_Remontomedziag11IS" localSheetId="3">'Forma 4'!$D$17</definedName>
    <definedName name="VAS073_F_Remontomedziag11IS">'Forma 4'!$D$17</definedName>
    <definedName name="VAS073_F_Remontomedziag131GeriamojoVandens" localSheetId="3">'Forma 4'!$F$17</definedName>
    <definedName name="VAS073_F_Remontomedziag131GeriamojoVandens">'Forma 4'!$F$17</definedName>
    <definedName name="VAS073_F_Remontomedziag132GeriamojoVandens" localSheetId="3">'Forma 4'!$G$17</definedName>
    <definedName name="VAS073_F_Remontomedziag132GeriamojoVandens">'Forma 4'!$G$17</definedName>
    <definedName name="VAS073_F_Remontomedziag133GeriamojoVandens" localSheetId="3">'Forma 4'!$H$17</definedName>
    <definedName name="VAS073_F_Remontomedziag133GeriamojoVandens">'Forma 4'!$H$17</definedName>
    <definedName name="VAS073_F_Remontomedziag13IsViso" localSheetId="3">'Forma 4'!$E$17</definedName>
    <definedName name="VAS073_F_Remontomedziag13IsViso">'Forma 4'!$E$17</definedName>
    <definedName name="VAS073_F_Remontomedziag141NuotekuSurinkimas" localSheetId="3">'Forma 4'!$J$17</definedName>
    <definedName name="VAS073_F_Remontomedziag141NuotekuSurinkimas">'Forma 4'!$J$17</definedName>
    <definedName name="VAS073_F_Remontomedziag142NuotekuValymas" localSheetId="3">'Forma 4'!$K$17</definedName>
    <definedName name="VAS073_F_Remontomedziag142NuotekuValymas">'Forma 4'!$K$17</definedName>
    <definedName name="VAS073_F_Remontomedziag143NuotekuDumblo" localSheetId="3">'Forma 4'!$L$17</definedName>
    <definedName name="VAS073_F_Remontomedziag143NuotekuDumblo">'Forma 4'!$L$17</definedName>
    <definedName name="VAS073_F_Remontomedziag14IsViso" localSheetId="3">'Forma 4'!$I$17</definedName>
    <definedName name="VAS073_F_Remontomedziag14IsViso">'Forma 4'!$I$17</definedName>
    <definedName name="VAS073_F_Remontomedziag15PavirsiniuNuoteku" localSheetId="3">'Forma 4'!$M$17</definedName>
    <definedName name="VAS073_F_Remontomedziag15PavirsiniuNuoteku">'Forma 4'!$M$17</definedName>
    <definedName name="VAS073_F_Remontomedziag16KitosReguliuojamosios" localSheetId="3">'Forma 4'!$N$17</definedName>
    <definedName name="VAS073_F_Remontomedziag16KitosReguliuojamosios">'Forma 4'!$N$17</definedName>
    <definedName name="VAS073_F_Remontomedziag17KitosVeiklos" localSheetId="3">'Forma 4'!$Q$17</definedName>
    <definedName name="VAS073_F_Remontomedziag17KitosVeiklos">'Forma 4'!$Q$17</definedName>
    <definedName name="VAS073_F_Remontomedziag1Apskaitosveikla1" localSheetId="3">'Forma 4'!$O$17</definedName>
    <definedName name="VAS073_F_Remontomedziag1Apskaitosveikla1">'Forma 4'!$O$17</definedName>
    <definedName name="VAS073_F_Remontomedziag1Kitareguliuoja1" localSheetId="3">'Forma 4'!$P$17</definedName>
    <definedName name="VAS073_F_Remontomedziag1Kitareguliuoja1">'Forma 4'!$P$17</definedName>
    <definedName name="VAS073_F_Remontomedziag21IS" localSheetId="3">'Forma 4'!$D$46</definedName>
    <definedName name="VAS073_F_Remontomedziag21IS">'Forma 4'!$D$46</definedName>
    <definedName name="VAS073_F_Remontomedziag231GeriamojoVandens" localSheetId="3">'Forma 4'!$F$46</definedName>
    <definedName name="VAS073_F_Remontomedziag231GeriamojoVandens">'Forma 4'!$F$46</definedName>
    <definedName name="VAS073_F_Remontomedziag232GeriamojoVandens" localSheetId="3">'Forma 4'!$G$46</definedName>
    <definedName name="VAS073_F_Remontomedziag232GeriamojoVandens">'Forma 4'!$G$46</definedName>
    <definedName name="VAS073_F_Remontomedziag233GeriamojoVandens" localSheetId="3">'Forma 4'!$H$46</definedName>
    <definedName name="VAS073_F_Remontomedziag233GeriamojoVandens">'Forma 4'!$H$46</definedName>
    <definedName name="VAS073_F_Remontomedziag23IsViso" localSheetId="3">'Forma 4'!$E$46</definedName>
    <definedName name="VAS073_F_Remontomedziag23IsViso">'Forma 4'!$E$46</definedName>
    <definedName name="VAS073_F_Remontomedziag241NuotekuSurinkimas" localSheetId="3">'Forma 4'!$J$46</definedName>
    <definedName name="VAS073_F_Remontomedziag241NuotekuSurinkimas">'Forma 4'!$J$46</definedName>
    <definedName name="VAS073_F_Remontomedziag242NuotekuValymas" localSheetId="3">'Forma 4'!$K$46</definedName>
    <definedName name="VAS073_F_Remontomedziag242NuotekuValymas">'Forma 4'!$K$46</definedName>
    <definedName name="VAS073_F_Remontomedziag243NuotekuDumblo" localSheetId="3">'Forma 4'!$L$46</definedName>
    <definedName name="VAS073_F_Remontomedziag243NuotekuDumblo">'Forma 4'!$L$46</definedName>
    <definedName name="VAS073_F_Remontomedziag24IsViso" localSheetId="3">'Forma 4'!$I$46</definedName>
    <definedName name="VAS073_F_Remontomedziag24IsViso">'Forma 4'!$I$46</definedName>
    <definedName name="VAS073_F_Remontomedziag25PavirsiniuNuoteku" localSheetId="3">'Forma 4'!$M$46</definedName>
    <definedName name="VAS073_F_Remontomedziag25PavirsiniuNuoteku">'Forma 4'!$M$46</definedName>
    <definedName name="VAS073_F_Remontomedziag26KitosReguliuojamosios" localSheetId="3">'Forma 4'!$N$46</definedName>
    <definedName name="VAS073_F_Remontomedziag26KitosReguliuojamosios">'Forma 4'!$N$46</definedName>
    <definedName name="VAS073_F_Remontomedziag27KitosVeiklos" localSheetId="3">'Forma 4'!$Q$46</definedName>
    <definedName name="VAS073_F_Remontomedziag27KitosVeiklos">'Forma 4'!$Q$46</definedName>
    <definedName name="VAS073_F_Remontomedziag2Apskaitosveikla1" localSheetId="3">'Forma 4'!$O$46</definedName>
    <definedName name="VAS073_F_Remontomedziag2Apskaitosveikla1">'Forma 4'!$O$46</definedName>
    <definedName name="VAS073_F_Remontomedziag2Kitareguliuoja1" localSheetId="3">'Forma 4'!$P$46</definedName>
    <definedName name="VAS073_F_Remontomedziag2Kitareguliuoja1">'Forma 4'!$P$46</definedName>
    <definedName name="VAS073_F_Remontomedziag31IS" localSheetId="3">'Forma 4'!$D$102</definedName>
    <definedName name="VAS073_F_Remontomedziag31IS">'Forma 4'!$D$102</definedName>
    <definedName name="VAS073_F_Remontomedziag331GeriamojoVandens" localSheetId="3">'Forma 4'!$F$102</definedName>
    <definedName name="VAS073_F_Remontomedziag331GeriamojoVandens">'Forma 4'!$F$102</definedName>
    <definedName name="VAS073_F_Remontomedziag332GeriamojoVandens" localSheetId="3">'Forma 4'!$G$102</definedName>
    <definedName name="VAS073_F_Remontomedziag332GeriamojoVandens">'Forma 4'!$G$102</definedName>
    <definedName name="VAS073_F_Remontomedziag333GeriamojoVandens" localSheetId="3">'Forma 4'!$H$102</definedName>
    <definedName name="VAS073_F_Remontomedziag333GeriamojoVandens">'Forma 4'!$H$102</definedName>
    <definedName name="VAS073_F_Remontomedziag33IsViso" localSheetId="3">'Forma 4'!$E$102</definedName>
    <definedName name="VAS073_F_Remontomedziag33IsViso">'Forma 4'!$E$102</definedName>
    <definedName name="VAS073_F_Remontomedziag341NuotekuSurinkimas" localSheetId="3">'Forma 4'!$J$102</definedName>
    <definedName name="VAS073_F_Remontomedziag341NuotekuSurinkimas">'Forma 4'!$J$102</definedName>
    <definedName name="VAS073_F_Remontomedziag342NuotekuValymas" localSheetId="3">'Forma 4'!$K$102</definedName>
    <definedName name="VAS073_F_Remontomedziag342NuotekuValymas">'Forma 4'!$K$102</definedName>
    <definedName name="VAS073_F_Remontomedziag343NuotekuDumblo" localSheetId="3">'Forma 4'!$L$102</definedName>
    <definedName name="VAS073_F_Remontomedziag343NuotekuDumblo">'Forma 4'!$L$102</definedName>
    <definedName name="VAS073_F_Remontomedziag34IsViso" localSheetId="3">'Forma 4'!$I$102</definedName>
    <definedName name="VAS073_F_Remontomedziag34IsViso">'Forma 4'!$I$102</definedName>
    <definedName name="VAS073_F_Remontomedziag35PavirsiniuNuoteku" localSheetId="3">'Forma 4'!$M$102</definedName>
    <definedName name="VAS073_F_Remontomedziag35PavirsiniuNuoteku">'Forma 4'!$M$102</definedName>
    <definedName name="VAS073_F_Remontomedziag36KitosReguliuojamosios" localSheetId="3">'Forma 4'!$N$102</definedName>
    <definedName name="VAS073_F_Remontomedziag36KitosReguliuojamosios">'Forma 4'!$N$102</definedName>
    <definedName name="VAS073_F_Remontomedziag37KitosVeiklos" localSheetId="3">'Forma 4'!$Q$102</definedName>
    <definedName name="VAS073_F_Remontomedziag37KitosVeiklos">'Forma 4'!$Q$102</definedName>
    <definedName name="VAS073_F_Remontomedziag3Apskaitosveikla1" localSheetId="3">'Forma 4'!$O$102</definedName>
    <definedName name="VAS073_F_Remontomedziag3Apskaitosveikla1">'Forma 4'!$O$102</definedName>
    <definedName name="VAS073_F_Remontomedziag3Kitareguliuoja1" localSheetId="3">'Forma 4'!$P$102</definedName>
    <definedName name="VAS073_F_Remontomedziag3Kitareguliuoja1">'Forma 4'!$P$102</definedName>
    <definedName name="VAS073_F_Remontomedziag41IS" localSheetId="3">'Forma 4'!$D$154</definedName>
    <definedName name="VAS073_F_Remontomedziag41IS">'Forma 4'!$D$154</definedName>
    <definedName name="VAS073_F_Remontomedziag431GeriamojoVandens" localSheetId="3">'Forma 4'!$F$154</definedName>
    <definedName name="VAS073_F_Remontomedziag431GeriamojoVandens">'Forma 4'!$F$154</definedName>
    <definedName name="VAS073_F_Remontomedziag432GeriamojoVandens" localSheetId="3">'Forma 4'!$G$154</definedName>
    <definedName name="VAS073_F_Remontomedziag432GeriamojoVandens">'Forma 4'!$G$154</definedName>
    <definedName name="VAS073_F_Remontomedziag433GeriamojoVandens" localSheetId="3">'Forma 4'!$H$154</definedName>
    <definedName name="VAS073_F_Remontomedziag433GeriamojoVandens">'Forma 4'!$H$154</definedName>
    <definedName name="VAS073_F_Remontomedziag43IsViso" localSheetId="3">'Forma 4'!$E$154</definedName>
    <definedName name="VAS073_F_Remontomedziag43IsViso">'Forma 4'!$E$154</definedName>
    <definedName name="VAS073_F_Remontomedziag441NuotekuSurinkimas" localSheetId="3">'Forma 4'!$J$154</definedName>
    <definedName name="VAS073_F_Remontomedziag441NuotekuSurinkimas">'Forma 4'!$J$154</definedName>
    <definedName name="VAS073_F_Remontomedziag442NuotekuValymas" localSheetId="3">'Forma 4'!$K$154</definedName>
    <definedName name="VAS073_F_Remontomedziag442NuotekuValymas">'Forma 4'!$K$154</definedName>
    <definedName name="VAS073_F_Remontomedziag443NuotekuDumblo" localSheetId="3">'Forma 4'!$L$154</definedName>
    <definedName name="VAS073_F_Remontomedziag443NuotekuDumblo">'Forma 4'!$L$154</definedName>
    <definedName name="VAS073_F_Remontomedziag44IsViso" localSheetId="3">'Forma 4'!$I$154</definedName>
    <definedName name="VAS073_F_Remontomedziag44IsViso">'Forma 4'!$I$154</definedName>
    <definedName name="VAS073_F_Remontomedziag45PavirsiniuNuoteku" localSheetId="3">'Forma 4'!$M$154</definedName>
    <definedName name="VAS073_F_Remontomedziag45PavirsiniuNuoteku">'Forma 4'!$M$154</definedName>
    <definedName name="VAS073_F_Remontomedziag46KitosReguliuojamosios" localSheetId="3">'Forma 4'!$N$154</definedName>
    <definedName name="VAS073_F_Remontomedziag46KitosReguliuojamosios">'Forma 4'!$N$154</definedName>
    <definedName name="VAS073_F_Remontomedziag47KitosVeiklos" localSheetId="3">'Forma 4'!$Q$154</definedName>
    <definedName name="VAS073_F_Remontomedziag47KitosVeiklos">'Forma 4'!$Q$154</definedName>
    <definedName name="VAS073_F_Remontomedziag4Apskaitosveikla1" localSheetId="3">'Forma 4'!$O$154</definedName>
    <definedName name="VAS073_F_Remontomedziag4Apskaitosveikla1">'Forma 4'!$O$154</definedName>
    <definedName name="VAS073_F_Remontomedziag4Kitareguliuoja1" localSheetId="3">'Forma 4'!$P$154</definedName>
    <definedName name="VAS073_F_Remontomedziag4Kitareguliuoja1">'Forma 4'!$P$154</definedName>
    <definedName name="VAS073_F_Remontomedziag51IS" localSheetId="3">'Forma 4'!$D$199</definedName>
    <definedName name="VAS073_F_Remontomedziag51IS">'Forma 4'!$D$199</definedName>
    <definedName name="VAS073_F_Remontomedziag531GeriamojoVandens" localSheetId="3">'Forma 4'!$F$199</definedName>
    <definedName name="VAS073_F_Remontomedziag531GeriamojoVandens">'Forma 4'!$F$199</definedName>
    <definedName name="VAS073_F_Remontomedziag532GeriamojoVandens" localSheetId="3">'Forma 4'!$G$199</definedName>
    <definedName name="VAS073_F_Remontomedziag532GeriamojoVandens">'Forma 4'!$G$199</definedName>
    <definedName name="VAS073_F_Remontomedziag533GeriamojoVandens" localSheetId="3">'Forma 4'!$H$199</definedName>
    <definedName name="VAS073_F_Remontomedziag533GeriamojoVandens">'Forma 4'!$H$199</definedName>
    <definedName name="VAS073_F_Remontomedziag53IsViso" localSheetId="3">'Forma 4'!$E$199</definedName>
    <definedName name="VAS073_F_Remontomedziag53IsViso">'Forma 4'!$E$199</definedName>
    <definedName name="VAS073_F_Remontomedziag541NuotekuSurinkimas" localSheetId="3">'Forma 4'!$J$199</definedName>
    <definedName name="VAS073_F_Remontomedziag541NuotekuSurinkimas">'Forma 4'!$J$199</definedName>
    <definedName name="VAS073_F_Remontomedziag542NuotekuValymas" localSheetId="3">'Forma 4'!$K$199</definedName>
    <definedName name="VAS073_F_Remontomedziag542NuotekuValymas">'Forma 4'!$K$199</definedName>
    <definedName name="VAS073_F_Remontomedziag543NuotekuDumblo" localSheetId="3">'Forma 4'!$L$199</definedName>
    <definedName name="VAS073_F_Remontomedziag543NuotekuDumblo">'Forma 4'!$L$199</definedName>
    <definedName name="VAS073_F_Remontomedziag54IsViso" localSheetId="3">'Forma 4'!$I$199</definedName>
    <definedName name="VAS073_F_Remontomedziag54IsViso">'Forma 4'!$I$199</definedName>
    <definedName name="VAS073_F_Remontomedziag55PavirsiniuNuoteku" localSheetId="3">'Forma 4'!$M$199</definedName>
    <definedName name="VAS073_F_Remontomedziag55PavirsiniuNuoteku">'Forma 4'!$M$199</definedName>
    <definedName name="VAS073_F_Remontomedziag56KitosReguliuojamosios" localSheetId="3">'Forma 4'!$N$199</definedName>
    <definedName name="VAS073_F_Remontomedziag56KitosReguliuojamosios">'Forma 4'!$N$199</definedName>
    <definedName name="VAS073_F_Remontomedziag57KitosVeiklos" localSheetId="3">'Forma 4'!$Q$199</definedName>
    <definedName name="VAS073_F_Remontomedziag57KitosVeiklos">'Forma 4'!$Q$199</definedName>
    <definedName name="VAS073_F_Remontomedziag5Apskaitosveikla1" localSheetId="3">'Forma 4'!$O$199</definedName>
    <definedName name="VAS073_F_Remontomedziag5Apskaitosveikla1">'Forma 4'!$O$199</definedName>
    <definedName name="VAS073_F_Remontomedziag5Kitareguliuoja1" localSheetId="3">'Forma 4'!$P$199</definedName>
    <definedName name="VAS073_F_Remontomedziag5Kitareguliuoja1">'Forma 4'!$P$199</definedName>
    <definedName name="VAS073_F_Rinkodarosirpa11IS" localSheetId="3">'Forma 4'!$D$83</definedName>
    <definedName name="VAS073_F_Rinkodarosirpa11IS">'Forma 4'!$D$83</definedName>
    <definedName name="VAS073_F_Rinkodarosirpa131GeriamojoVandens" localSheetId="3">'Forma 4'!$F$83</definedName>
    <definedName name="VAS073_F_Rinkodarosirpa131GeriamojoVandens">'Forma 4'!$F$83</definedName>
    <definedName name="VAS073_F_Rinkodarosirpa132GeriamojoVandens" localSheetId="3">'Forma 4'!$G$83</definedName>
    <definedName name="VAS073_F_Rinkodarosirpa132GeriamojoVandens">'Forma 4'!$G$83</definedName>
    <definedName name="VAS073_F_Rinkodarosirpa133GeriamojoVandens" localSheetId="3">'Forma 4'!$H$83</definedName>
    <definedName name="VAS073_F_Rinkodarosirpa133GeriamojoVandens">'Forma 4'!$H$83</definedName>
    <definedName name="VAS073_F_Rinkodarosirpa13IsViso" localSheetId="3">'Forma 4'!$E$83</definedName>
    <definedName name="VAS073_F_Rinkodarosirpa13IsViso">'Forma 4'!$E$83</definedName>
    <definedName name="VAS073_F_Rinkodarosirpa141NuotekuSurinkimas" localSheetId="3">'Forma 4'!$J$83</definedName>
    <definedName name="VAS073_F_Rinkodarosirpa141NuotekuSurinkimas">'Forma 4'!$J$83</definedName>
    <definedName name="VAS073_F_Rinkodarosirpa142NuotekuValymas" localSheetId="3">'Forma 4'!$K$83</definedName>
    <definedName name="VAS073_F_Rinkodarosirpa142NuotekuValymas">'Forma 4'!$K$83</definedName>
    <definedName name="VAS073_F_Rinkodarosirpa143NuotekuDumblo" localSheetId="3">'Forma 4'!$L$83</definedName>
    <definedName name="VAS073_F_Rinkodarosirpa143NuotekuDumblo">'Forma 4'!$L$83</definedName>
    <definedName name="VAS073_F_Rinkodarosirpa14IsViso" localSheetId="3">'Forma 4'!$I$83</definedName>
    <definedName name="VAS073_F_Rinkodarosirpa14IsViso">'Forma 4'!$I$83</definedName>
    <definedName name="VAS073_F_Rinkodarosirpa15PavirsiniuNuoteku" localSheetId="3">'Forma 4'!$M$83</definedName>
    <definedName name="VAS073_F_Rinkodarosirpa15PavirsiniuNuoteku">'Forma 4'!$M$83</definedName>
    <definedName name="VAS073_F_Rinkodarosirpa16KitosReguliuojamosios" localSheetId="3">'Forma 4'!$N$83</definedName>
    <definedName name="VAS073_F_Rinkodarosirpa16KitosReguliuojamosios">'Forma 4'!$N$83</definedName>
    <definedName name="VAS073_F_Rinkodarosirpa17KitosVeiklos" localSheetId="3">'Forma 4'!$Q$83</definedName>
    <definedName name="VAS073_F_Rinkodarosirpa17KitosVeiklos">'Forma 4'!$Q$83</definedName>
    <definedName name="VAS073_F_Rinkodarosirpa1Apskaitosveikla1" localSheetId="3">'Forma 4'!$O$83</definedName>
    <definedName name="VAS073_F_Rinkodarosirpa1Apskaitosveikla1">'Forma 4'!$O$83</definedName>
    <definedName name="VAS073_F_Rinkodarosirpa1Kitareguliuoja1" localSheetId="3">'Forma 4'!$P$83</definedName>
    <definedName name="VAS073_F_Rinkodarosirpa1Kitareguliuoja1">'Forma 4'!$P$83</definedName>
    <definedName name="VAS073_F_Rinkodarosirpa21IS" localSheetId="3">'Forma 4'!$D$136</definedName>
    <definedName name="VAS073_F_Rinkodarosirpa21IS">'Forma 4'!$D$136</definedName>
    <definedName name="VAS073_F_Rinkodarosirpa231GeriamojoVandens" localSheetId="3">'Forma 4'!$F$136</definedName>
    <definedName name="VAS073_F_Rinkodarosirpa231GeriamojoVandens">'Forma 4'!$F$136</definedName>
    <definedName name="VAS073_F_Rinkodarosirpa232GeriamojoVandens" localSheetId="3">'Forma 4'!$G$136</definedName>
    <definedName name="VAS073_F_Rinkodarosirpa232GeriamojoVandens">'Forma 4'!$G$136</definedName>
    <definedName name="VAS073_F_Rinkodarosirpa233GeriamojoVandens" localSheetId="3">'Forma 4'!$H$136</definedName>
    <definedName name="VAS073_F_Rinkodarosirpa233GeriamojoVandens">'Forma 4'!$H$136</definedName>
    <definedName name="VAS073_F_Rinkodarosirpa23IsViso" localSheetId="3">'Forma 4'!$E$136</definedName>
    <definedName name="VAS073_F_Rinkodarosirpa23IsViso">'Forma 4'!$E$136</definedName>
    <definedName name="VAS073_F_Rinkodarosirpa241NuotekuSurinkimas" localSheetId="3">'Forma 4'!$J$136</definedName>
    <definedName name="VAS073_F_Rinkodarosirpa241NuotekuSurinkimas">'Forma 4'!$J$136</definedName>
    <definedName name="VAS073_F_Rinkodarosirpa242NuotekuValymas" localSheetId="3">'Forma 4'!$K$136</definedName>
    <definedName name="VAS073_F_Rinkodarosirpa242NuotekuValymas">'Forma 4'!$K$136</definedName>
    <definedName name="VAS073_F_Rinkodarosirpa243NuotekuDumblo" localSheetId="3">'Forma 4'!$L$136</definedName>
    <definedName name="VAS073_F_Rinkodarosirpa243NuotekuDumblo">'Forma 4'!$L$136</definedName>
    <definedName name="VAS073_F_Rinkodarosirpa24IsViso" localSheetId="3">'Forma 4'!$I$136</definedName>
    <definedName name="VAS073_F_Rinkodarosirpa24IsViso">'Forma 4'!$I$136</definedName>
    <definedName name="VAS073_F_Rinkodarosirpa25PavirsiniuNuoteku" localSheetId="3">'Forma 4'!$M$136</definedName>
    <definedName name="VAS073_F_Rinkodarosirpa25PavirsiniuNuoteku">'Forma 4'!$M$136</definedName>
    <definedName name="VAS073_F_Rinkodarosirpa26KitosReguliuojamosios" localSheetId="3">'Forma 4'!$N$136</definedName>
    <definedName name="VAS073_F_Rinkodarosirpa26KitosReguliuojamosios">'Forma 4'!$N$136</definedName>
    <definedName name="VAS073_F_Rinkodarosirpa27KitosVeiklos" localSheetId="3">'Forma 4'!$Q$136</definedName>
    <definedName name="VAS073_F_Rinkodarosirpa27KitosVeiklos">'Forma 4'!$Q$136</definedName>
    <definedName name="VAS073_F_Rinkodarosirpa2Apskaitosveikla1" localSheetId="3">'Forma 4'!$O$136</definedName>
    <definedName name="VAS073_F_Rinkodarosirpa2Apskaitosveikla1">'Forma 4'!$O$136</definedName>
    <definedName name="VAS073_F_Rinkodarosirpa2Kitareguliuoja1" localSheetId="3">'Forma 4'!$P$136</definedName>
    <definedName name="VAS073_F_Rinkodarosirpa2Kitareguliuoja1">'Forma 4'!$P$136</definedName>
    <definedName name="VAS073_F_Rinkodarosirpa31IS" localSheetId="3">'Forma 4'!$D$188</definedName>
    <definedName name="VAS073_F_Rinkodarosirpa31IS">'Forma 4'!$D$188</definedName>
    <definedName name="VAS073_F_Rinkodarosirpa331GeriamojoVandens" localSheetId="3">'Forma 4'!$F$188</definedName>
    <definedName name="VAS073_F_Rinkodarosirpa331GeriamojoVandens">'Forma 4'!$F$188</definedName>
    <definedName name="VAS073_F_Rinkodarosirpa332GeriamojoVandens" localSheetId="3">'Forma 4'!$G$188</definedName>
    <definedName name="VAS073_F_Rinkodarosirpa332GeriamojoVandens">'Forma 4'!$G$188</definedName>
    <definedName name="VAS073_F_Rinkodarosirpa333GeriamojoVandens" localSheetId="3">'Forma 4'!$H$188</definedName>
    <definedName name="VAS073_F_Rinkodarosirpa333GeriamojoVandens">'Forma 4'!$H$188</definedName>
    <definedName name="VAS073_F_Rinkodarosirpa33IsViso" localSheetId="3">'Forma 4'!$E$188</definedName>
    <definedName name="VAS073_F_Rinkodarosirpa33IsViso">'Forma 4'!$E$188</definedName>
    <definedName name="VAS073_F_Rinkodarosirpa341NuotekuSurinkimas" localSheetId="3">'Forma 4'!$J$188</definedName>
    <definedName name="VAS073_F_Rinkodarosirpa341NuotekuSurinkimas">'Forma 4'!$J$188</definedName>
    <definedName name="VAS073_F_Rinkodarosirpa342NuotekuValymas" localSheetId="3">'Forma 4'!$K$188</definedName>
    <definedName name="VAS073_F_Rinkodarosirpa342NuotekuValymas">'Forma 4'!$K$188</definedName>
    <definedName name="VAS073_F_Rinkodarosirpa343NuotekuDumblo" localSheetId="3">'Forma 4'!$L$188</definedName>
    <definedName name="VAS073_F_Rinkodarosirpa343NuotekuDumblo">'Forma 4'!$L$188</definedName>
    <definedName name="VAS073_F_Rinkodarosirpa34IsViso" localSheetId="3">'Forma 4'!$I$188</definedName>
    <definedName name="VAS073_F_Rinkodarosirpa34IsViso">'Forma 4'!$I$188</definedName>
    <definedName name="VAS073_F_Rinkodarosirpa35PavirsiniuNuoteku" localSheetId="3">'Forma 4'!$M$188</definedName>
    <definedName name="VAS073_F_Rinkodarosirpa35PavirsiniuNuoteku">'Forma 4'!$M$188</definedName>
    <definedName name="VAS073_F_Rinkodarosirpa36KitosReguliuojamosios" localSheetId="3">'Forma 4'!$N$188</definedName>
    <definedName name="VAS073_F_Rinkodarosirpa36KitosReguliuojamosios">'Forma 4'!$N$188</definedName>
    <definedName name="VAS073_F_Rinkodarosirpa37KitosVeiklos" localSheetId="3">'Forma 4'!$Q$188</definedName>
    <definedName name="VAS073_F_Rinkodarosirpa37KitosVeiklos">'Forma 4'!$Q$188</definedName>
    <definedName name="VAS073_F_Rinkodarosirpa3Apskaitosveikla1" localSheetId="3">'Forma 4'!$O$188</definedName>
    <definedName name="VAS073_F_Rinkodarosirpa3Apskaitosveikla1">'Forma 4'!$O$188</definedName>
    <definedName name="VAS073_F_Rinkodarosirpa3Kitareguliuoja1" localSheetId="3">'Forma 4'!$P$188</definedName>
    <definedName name="VAS073_F_Rinkodarosirpa3Kitareguliuoja1">'Forma 4'!$P$188</definedName>
    <definedName name="VAS073_F_Rinkodarosirpa41IS" localSheetId="3">'Forma 4'!$D$234</definedName>
    <definedName name="VAS073_F_Rinkodarosirpa41IS">'Forma 4'!$D$234</definedName>
    <definedName name="VAS073_F_Rinkodarosirpa431GeriamojoVandens" localSheetId="3">'Forma 4'!$F$234</definedName>
    <definedName name="VAS073_F_Rinkodarosirpa431GeriamojoVandens">'Forma 4'!$F$234</definedName>
    <definedName name="VAS073_F_Rinkodarosirpa432GeriamojoVandens" localSheetId="3">'Forma 4'!$G$234</definedName>
    <definedName name="VAS073_F_Rinkodarosirpa432GeriamojoVandens">'Forma 4'!$G$234</definedName>
    <definedName name="VAS073_F_Rinkodarosirpa433GeriamojoVandens" localSheetId="3">'Forma 4'!$H$234</definedName>
    <definedName name="VAS073_F_Rinkodarosirpa433GeriamojoVandens">'Forma 4'!$H$234</definedName>
    <definedName name="VAS073_F_Rinkodarosirpa43IsViso" localSheetId="3">'Forma 4'!$E$234</definedName>
    <definedName name="VAS073_F_Rinkodarosirpa43IsViso">'Forma 4'!$E$234</definedName>
    <definedName name="VAS073_F_Rinkodarosirpa441NuotekuSurinkimas" localSheetId="3">'Forma 4'!$J$234</definedName>
    <definedName name="VAS073_F_Rinkodarosirpa441NuotekuSurinkimas">'Forma 4'!$J$234</definedName>
    <definedName name="VAS073_F_Rinkodarosirpa442NuotekuValymas" localSheetId="3">'Forma 4'!$K$234</definedName>
    <definedName name="VAS073_F_Rinkodarosirpa442NuotekuValymas">'Forma 4'!$K$234</definedName>
    <definedName name="VAS073_F_Rinkodarosirpa443NuotekuDumblo" localSheetId="3">'Forma 4'!$L$234</definedName>
    <definedName name="VAS073_F_Rinkodarosirpa443NuotekuDumblo">'Forma 4'!$L$234</definedName>
    <definedName name="VAS073_F_Rinkodarosirpa44IsViso" localSheetId="3">'Forma 4'!$I$234</definedName>
    <definedName name="VAS073_F_Rinkodarosirpa44IsViso">'Forma 4'!$I$234</definedName>
    <definedName name="VAS073_F_Rinkodarosirpa45PavirsiniuNuoteku" localSheetId="3">'Forma 4'!$M$234</definedName>
    <definedName name="VAS073_F_Rinkodarosirpa45PavirsiniuNuoteku">'Forma 4'!$M$234</definedName>
    <definedName name="VAS073_F_Rinkodarosirpa46KitosReguliuojamosios" localSheetId="3">'Forma 4'!$N$234</definedName>
    <definedName name="VAS073_F_Rinkodarosirpa46KitosReguliuojamosios">'Forma 4'!$N$234</definedName>
    <definedName name="VAS073_F_Rinkodarosirpa47KitosVeiklos" localSheetId="3">'Forma 4'!$Q$234</definedName>
    <definedName name="VAS073_F_Rinkodarosirpa47KitosVeiklos">'Forma 4'!$Q$234</definedName>
    <definedName name="VAS073_F_Rinkodarosirpa4Apskaitosveikla1" localSheetId="3">'Forma 4'!$O$234</definedName>
    <definedName name="VAS073_F_Rinkodarosirpa4Apskaitosveikla1">'Forma 4'!$O$234</definedName>
    <definedName name="VAS073_F_Rinkodarosirpa4Kitareguliuoja1" localSheetId="3">'Forma 4'!$P$234</definedName>
    <definedName name="VAS073_F_Rinkodarosirpa4Kitareguliuoja1">'Forma 4'!$P$234</definedName>
    <definedName name="VAS073_F_Rysiupaslaugus11IS" localSheetId="3">'Forma 4'!$D$72</definedName>
    <definedName name="VAS073_F_Rysiupaslaugus11IS">'Forma 4'!$D$72</definedName>
    <definedName name="VAS073_F_Rysiupaslaugus131GeriamojoVandens" localSheetId="3">'Forma 4'!$F$72</definedName>
    <definedName name="VAS073_F_Rysiupaslaugus131GeriamojoVandens">'Forma 4'!$F$72</definedName>
    <definedName name="VAS073_F_Rysiupaslaugus132GeriamojoVandens" localSheetId="3">'Forma 4'!$G$72</definedName>
    <definedName name="VAS073_F_Rysiupaslaugus132GeriamojoVandens">'Forma 4'!$G$72</definedName>
    <definedName name="VAS073_F_Rysiupaslaugus133GeriamojoVandens" localSheetId="3">'Forma 4'!$H$72</definedName>
    <definedName name="VAS073_F_Rysiupaslaugus133GeriamojoVandens">'Forma 4'!$H$72</definedName>
    <definedName name="VAS073_F_Rysiupaslaugus13IsViso" localSheetId="3">'Forma 4'!$E$72</definedName>
    <definedName name="VAS073_F_Rysiupaslaugus13IsViso">'Forma 4'!$E$72</definedName>
    <definedName name="VAS073_F_Rysiupaslaugus141NuotekuSurinkimas" localSheetId="3">'Forma 4'!$J$72</definedName>
    <definedName name="VAS073_F_Rysiupaslaugus141NuotekuSurinkimas">'Forma 4'!$J$72</definedName>
    <definedName name="VAS073_F_Rysiupaslaugus142NuotekuValymas" localSheetId="3">'Forma 4'!$K$72</definedName>
    <definedName name="VAS073_F_Rysiupaslaugus142NuotekuValymas">'Forma 4'!$K$72</definedName>
    <definedName name="VAS073_F_Rysiupaslaugus143NuotekuDumblo" localSheetId="3">'Forma 4'!$L$72</definedName>
    <definedName name="VAS073_F_Rysiupaslaugus143NuotekuDumblo">'Forma 4'!$L$72</definedName>
    <definedName name="VAS073_F_Rysiupaslaugus14IsViso" localSheetId="3">'Forma 4'!$I$72</definedName>
    <definedName name="VAS073_F_Rysiupaslaugus14IsViso">'Forma 4'!$I$72</definedName>
    <definedName name="VAS073_F_Rysiupaslaugus15PavirsiniuNuoteku" localSheetId="3">'Forma 4'!$M$72</definedName>
    <definedName name="VAS073_F_Rysiupaslaugus15PavirsiniuNuoteku">'Forma 4'!$M$72</definedName>
    <definedName name="VAS073_F_Rysiupaslaugus16KitosReguliuojamosios" localSheetId="3">'Forma 4'!$N$72</definedName>
    <definedName name="VAS073_F_Rysiupaslaugus16KitosReguliuojamosios">'Forma 4'!$N$72</definedName>
    <definedName name="VAS073_F_Rysiupaslaugus17KitosVeiklos" localSheetId="3">'Forma 4'!$Q$72</definedName>
    <definedName name="VAS073_F_Rysiupaslaugus17KitosVeiklos">'Forma 4'!$Q$72</definedName>
    <definedName name="VAS073_F_Rysiupaslaugus1Apskaitosveikla1" localSheetId="3">'Forma 4'!$O$72</definedName>
    <definedName name="VAS073_F_Rysiupaslaugus1Apskaitosveikla1">'Forma 4'!$O$72</definedName>
    <definedName name="VAS073_F_Rysiupaslaugus1Kitareguliuoja1" localSheetId="3">'Forma 4'!$P$72</definedName>
    <definedName name="VAS073_F_Rysiupaslaugus1Kitareguliuoja1">'Forma 4'!$P$72</definedName>
    <definedName name="VAS073_F_Rysiupaslaugus21IS" localSheetId="3">'Forma 4'!$D$125</definedName>
    <definedName name="VAS073_F_Rysiupaslaugus21IS">'Forma 4'!$D$125</definedName>
    <definedName name="VAS073_F_Rysiupaslaugus231GeriamojoVandens" localSheetId="3">'Forma 4'!$F$125</definedName>
    <definedName name="VAS073_F_Rysiupaslaugus231GeriamojoVandens">'Forma 4'!$F$125</definedName>
    <definedName name="VAS073_F_Rysiupaslaugus232GeriamojoVandens" localSheetId="3">'Forma 4'!$G$125</definedName>
    <definedName name="VAS073_F_Rysiupaslaugus232GeriamojoVandens">'Forma 4'!$G$125</definedName>
    <definedName name="VAS073_F_Rysiupaslaugus233GeriamojoVandens" localSheetId="3">'Forma 4'!$H$125</definedName>
    <definedName name="VAS073_F_Rysiupaslaugus233GeriamojoVandens">'Forma 4'!$H$125</definedName>
    <definedName name="VAS073_F_Rysiupaslaugus23IsViso" localSheetId="3">'Forma 4'!$E$125</definedName>
    <definedName name="VAS073_F_Rysiupaslaugus23IsViso">'Forma 4'!$E$125</definedName>
    <definedName name="VAS073_F_Rysiupaslaugus241NuotekuSurinkimas" localSheetId="3">'Forma 4'!$J$125</definedName>
    <definedName name="VAS073_F_Rysiupaslaugus241NuotekuSurinkimas">'Forma 4'!$J$125</definedName>
    <definedName name="VAS073_F_Rysiupaslaugus242NuotekuValymas" localSheetId="3">'Forma 4'!$K$125</definedName>
    <definedName name="VAS073_F_Rysiupaslaugus242NuotekuValymas">'Forma 4'!$K$125</definedName>
    <definedName name="VAS073_F_Rysiupaslaugus243NuotekuDumblo" localSheetId="3">'Forma 4'!$L$125</definedName>
    <definedName name="VAS073_F_Rysiupaslaugus243NuotekuDumblo">'Forma 4'!$L$125</definedName>
    <definedName name="VAS073_F_Rysiupaslaugus24IsViso" localSheetId="3">'Forma 4'!$I$125</definedName>
    <definedName name="VAS073_F_Rysiupaslaugus24IsViso">'Forma 4'!$I$125</definedName>
    <definedName name="VAS073_F_Rysiupaslaugus25PavirsiniuNuoteku" localSheetId="3">'Forma 4'!$M$125</definedName>
    <definedName name="VAS073_F_Rysiupaslaugus25PavirsiniuNuoteku">'Forma 4'!$M$125</definedName>
    <definedName name="VAS073_F_Rysiupaslaugus26KitosReguliuojamosios" localSheetId="3">'Forma 4'!$N$125</definedName>
    <definedName name="VAS073_F_Rysiupaslaugus26KitosReguliuojamosios">'Forma 4'!$N$125</definedName>
    <definedName name="VAS073_F_Rysiupaslaugus27KitosVeiklos" localSheetId="3">'Forma 4'!$Q$125</definedName>
    <definedName name="VAS073_F_Rysiupaslaugus27KitosVeiklos">'Forma 4'!$Q$125</definedName>
    <definedName name="VAS073_F_Rysiupaslaugus2Apskaitosveikla1" localSheetId="3">'Forma 4'!$O$125</definedName>
    <definedName name="VAS073_F_Rysiupaslaugus2Apskaitosveikla1">'Forma 4'!$O$125</definedName>
    <definedName name="VAS073_F_Rysiupaslaugus2Kitareguliuoja1" localSheetId="3">'Forma 4'!$P$125</definedName>
    <definedName name="VAS073_F_Rysiupaslaugus2Kitareguliuoja1">'Forma 4'!$P$125</definedName>
    <definedName name="VAS073_F_Rysiupaslaugus31IS" localSheetId="3">'Forma 4'!$D$177</definedName>
    <definedName name="VAS073_F_Rysiupaslaugus31IS">'Forma 4'!$D$177</definedName>
    <definedName name="VAS073_F_Rysiupaslaugus331GeriamojoVandens" localSheetId="3">'Forma 4'!$F$177</definedName>
    <definedName name="VAS073_F_Rysiupaslaugus331GeriamojoVandens">'Forma 4'!$F$177</definedName>
    <definedName name="VAS073_F_Rysiupaslaugus332GeriamojoVandens" localSheetId="3">'Forma 4'!$G$177</definedName>
    <definedName name="VAS073_F_Rysiupaslaugus332GeriamojoVandens">'Forma 4'!$G$177</definedName>
    <definedName name="VAS073_F_Rysiupaslaugus333GeriamojoVandens" localSheetId="3">'Forma 4'!$H$177</definedName>
    <definedName name="VAS073_F_Rysiupaslaugus333GeriamojoVandens">'Forma 4'!$H$177</definedName>
    <definedName name="VAS073_F_Rysiupaslaugus33IsViso" localSheetId="3">'Forma 4'!$E$177</definedName>
    <definedName name="VAS073_F_Rysiupaslaugus33IsViso">'Forma 4'!$E$177</definedName>
    <definedName name="VAS073_F_Rysiupaslaugus341NuotekuSurinkimas" localSheetId="3">'Forma 4'!$J$177</definedName>
    <definedName name="VAS073_F_Rysiupaslaugus341NuotekuSurinkimas">'Forma 4'!$J$177</definedName>
    <definedName name="VAS073_F_Rysiupaslaugus342NuotekuValymas" localSheetId="3">'Forma 4'!$K$177</definedName>
    <definedName name="VAS073_F_Rysiupaslaugus342NuotekuValymas">'Forma 4'!$K$177</definedName>
    <definedName name="VAS073_F_Rysiupaslaugus343NuotekuDumblo" localSheetId="3">'Forma 4'!$L$177</definedName>
    <definedName name="VAS073_F_Rysiupaslaugus343NuotekuDumblo">'Forma 4'!$L$177</definedName>
    <definedName name="VAS073_F_Rysiupaslaugus34IsViso" localSheetId="3">'Forma 4'!$I$177</definedName>
    <definedName name="VAS073_F_Rysiupaslaugus34IsViso">'Forma 4'!$I$177</definedName>
    <definedName name="VAS073_F_Rysiupaslaugus35PavirsiniuNuoteku" localSheetId="3">'Forma 4'!$M$177</definedName>
    <definedName name="VAS073_F_Rysiupaslaugus35PavirsiniuNuoteku">'Forma 4'!$M$177</definedName>
    <definedName name="VAS073_F_Rysiupaslaugus36KitosReguliuojamosios" localSheetId="3">'Forma 4'!$N$177</definedName>
    <definedName name="VAS073_F_Rysiupaslaugus36KitosReguliuojamosios">'Forma 4'!$N$177</definedName>
    <definedName name="VAS073_F_Rysiupaslaugus37KitosVeiklos" localSheetId="3">'Forma 4'!$Q$177</definedName>
    <definedName name="VAS073_F_Rysiupaslaugus37KitosVeiklos">'Forma 4'!$Q$177</definedName>
    <definedName name="VAS073_F_Rysiupaslaugus3Apskaitosveikla1" localSheetId="3">'Forma 4'!$O$177</definedName>
    <definedName name="VAS073_F_Rysiupaslaugus3Apskaitosveikla1">'Forma 4'!$O$177</definedName>
    <definedName name="VAS073_F_Rysiupaslaugus3Kitareguliuoja1" localSheetId="3">'Forma 4'!$P$177</definedName>
    <definedName name="VAS073_F_Rysiupaslaugus3Kitareguliuoja1">'Forma 4'!$P$177</definedName>
    <definedName name="VAS073_F_Rysiupaslaugus41IS" localSheetId="3">'Forma 4'!$D$222</definedName>
    <definedName name="VAS073_F_Rysiupaslaugus41IS">'Forma 4'!$D$222</definedName>
    <definedName name="VAS073_F_Rysiupaslaugus431GeriamojoVandens" localSheetId="3">'Forma 4'!$F$222</definedName>
    <definedName name="VAS073_F_Rysiupaslaugus431GeriamojoVandens">'Forma 4'!$F$222</definedName>
    <definedName name="VAS073_F_Rysiupaslaugus432GeriamojoVandens" localSheetId="3">'Forma 4'!$G$222</definedName>
    <definedName name="VAS073_F_Rysiupaslaugus432GeriamojoVandens">'Forma 4'!$G$222</definedName>
    <definedName name="VAS073_F_Rysiupaslaugus433GeriamojoVandens" localSheetId="3">'Forma 4'!$H$222</definedName>
    <definedName name="VAS073_F_Rysiupaslaugus433GeriamojoVandens">'Forma 4'!$H$222</definedName>
    <definedName name="VAS073_F_Rysiupaslaugus43IsViso" localSheetId="3">'Forma 4'!$E$222</definedName>
    <definedName name="VAS073_F_Rysiupaslaugus43IsViso">'Forma 4'!$E$222</definedName>
    <definedName name="VAS073_F_Rysiupaslaugus441NuotekuSurinkimas" localSheetId="3">'Forma 4'!$J$222</definedName>
    <definedName name="VAS073_F_Rysiupaslaugus441NuotekuSurinkimas">'Forma 4'!$J$222</definedName>
    <definedName name="VAS073_F_Rysiupaslaugus442NuotekuValymas" localSheetId="3">'Forma 4'!$K$222</definedName>
    <definedName name="VAS073_F_Rysiupaslaugus442NuotekuValymas">'Forma 4'!$K$222</definedName>
    <definedName name="VAS073_F_Rysiupaslaugus443NuotekuDumblo" localSheetId="3">'Forma 4'!$L$222</definedName>
    <definedName name="VAS073_F_Rysiupaslaugus443NuotekuDumblo">'Forma 4'!$L$222</definedName>
    <definedName name="VAS073_F_Rysiupaslaugus44IsViso" localSheetId="3">'Forma 4'!$I$222</definedName>
    <definedName name="VAS073_F_Rysiupaslaugus44IsViso">'Forma 4'!$I$222</definedName>
    <definedName name="VAS073_F_Rysiupaslaugus45PavirsiniuNuoteku" localSheetId="3">'Forma 4'!$M$222</definedName>
    <definedName name="VAS073_F_Rysiupaslaugus45PavirsiniuNuoteku">'Forma 4'!$M$222</definedName>
    <definedName name="VAS073_F_Rysiupaslaugus46KitosReguliuojamosios" localSheetId="3">'Forma 4'!$N$222</definedName>
    <definedName name="VAS073_F_Rysiupaslaugus46KitosReguliuojamosios">'Forma 4'!$N$222</definedName>
    <definedName name="VAS073_F_Rysiupaslaugus47KitosVeiklos" localSheetId="3">'Forma 4'!$Q$222</definedName>
    <definedName name="VAS073_F_Rysiupaslaugus47KitosVeiklos">'Forma 4'!$Q$222</definedName>
    <definedName name="VAS073_F_Rysiupaslaugus4Apskaitosveikla1" localSheetId="3">'Forma 4'!$O$222</definedName>
    <definedName name="VAS073_F_Rysiupaslaugus4Apskaitosveikla1">'Forma 4'!$O$222</definedName>
    <definedName name="VAS073_F_Rysiupaslaugus4Kitareguliuoja1" localSheetId="3">'Forma 4'!$P$222</definedName>
    <definedName name="VAS073_F_Rysiupaslaugus4Kitareguliuoja1">'Forma 4'!$P$222</definedName>
    <definedName name="VAS073_F_Silumosenergij11IS" localSheetId="3">'Forma 4'!$D$43</definedName>
    <definedName name="VAS073_F_Silumosenergij11IS">'Forma 4'!$D$43</definedName>
    <definedName name="VAS073_F_Silumosenergij131GeriamojoVandens" localSheetId="3">'Forma 4'!$F$43</definedName>
    <definedName name="VAS073_F_Silumosenergij131GeriamojoVandens">'Forma 4'!$F$43</definedName>
    <definedName name="VAS073_F_Silumosenergij132GeriamojoVandens" localSheetId="3">'Forma 4'!$G$43</definedName>
    <definedName name="VAS073_F_Silumosenergij132GeriamojoVandens">'Forma 4'!$G$43</definedName>
    <definedName name="VAS073_F_Silumosenergij133GeriamojoVandens" localSheetId="3">'Forma 4'!$H$43</definedName>
    <definedName name="VAS073_F_Silumosenergij133GeriamojoVandens">'Forma 4'!$H$43</definedName>
    <definedName name="VAS073_F_Silumosenergij13IsViso" localSheetId="3">'Forma 4'!$E$43</definedName>
    <definedName name="VAS073_F_Silumosenergij13IsViso">'Forma 4'!$E$43</definedName>
    <definedName name="VAS073_F_Silumosenergij141NuotekuSurinkimas" localSheetId="3">'Forma 4'!$J$43</definedName>
    <definedName name="VAS073_F_Silumosenergij141NuotekuSurinkimas">'Forma 4'!$J$43</definedName>
    <definedName name="VAS073_F_Silumosenergij142NuotekuValymas" localSheetId="3">'Forma 4'!$K$43</definedName>
    <definedName name="VAS073_F_Silumosenergij142NuotekuValymas">'Forma 4'!$K$43</definedName>
    <definedName name="VAS073_F_Silumosenergij143NuotekuDumblo" localSheetId="3">'Forma 4'!$L$43</definedName>
    <definedName name="VAS073_F_Silumosenergij143NuotekuDumblo">'Forma 4'!$L$43</definedName>
    <definedName name="VAS073_F_Silumosenergij14IsViso" localSheetId="3">'Forma 4'!$I$43</definedName>
    <definedName name="VAS073_F_Silumosenergij14IsViso">'Forma 4'!$I$43</definedName>
    <definedName name="VAS073_F_Silumosenergij15PavirsiniuNuoteku" localSheetId="3">'Forma 4'!$M$43</definedName>
    <definedName name="VAS073_F_Silumosenergij15PavirsiniuNuoteku">'Forma 4'!$M$43</definedName>
    <definedName name="VAS073_F_Silumosenergij16KitosReguliuojamosios" localSheetId="3">'Forma 4'!$N$43</definedName>
    <definedName name="VAS073_F_Silumosenergij16KitosReguliuojamosios">'Forma 4'!$N$43</definedName>
    <definedName name="VAS073_F_Silumosenergij17KitosVeiklos" localSheetId="3">'Forma 4'!$Q$43</definedName>
    <definedName name="VAS073_F_Silumosenergij17KitosVeiklos">'Forma 4'!$Q$43</definedName>
    <definedName name="VAS073_F_Silumosenergij1Apskaitosveikla1" localSheetId="3">'Forma 4'!$O$43</definedName>
    <definedName name="VAS073_F_Silumosenergij1Apskaitosveikla1">'Forma 4'!$O$43</definedName>
    <definedName name="VAS073_F_Silumosenergij1Kitareguliuoja1" localSheetId="3">'Forma 4'!$P$43</definedName>
    <definedName name="VAS073_F_Silumosenergij1Kitareguliuoja1">'Forma 4'!$P$43</definedName>
    <definedName name="VAS073_F_Silumosenergij21IS" localSheetId="3">'Forma 4'!$D$44</definedName>
    <definedName name="VAS073_F_Silumosenergij21IS">'Forma 4'!$D$44</definedName>
    <definedName name="VAS073_F_Silumosenergij231GeriamojoVandens" localSheetId="3">'Forma 4'!$F$44</definedName>
    <definedName name="VAS073_F_Silumosenergij231GeriamojoVandens">'Forma 4'!$F$44</definedName>
    <definedName name="VAS073_F_Silumosenergij232GeriamojoVandens" localSheetId="3">'Forma 4'!$G$44</definedName>
    <definedName name="VAS073_F_Silumosenergij232GeriamojoVandens">'Forma 4'!$G$44</definedName>
    <definedName name="VAS073_F_Silumosenergij233GeriamojoVandens" localSheetId="3">'Forma 4'!$H$44</definedName>
    <definedName name="VAS073_F_Silumosenergij233GeriamojoVandens">'Forma 4'!$H$44</definedName>
    <definedName name="VAS073_F_Silumosenergij23IsViso" localSheetId="3">'Forma 4'!$E$44</definedName>
    <definedName name="VAS073_F_Silumosenergij23IsViso">'Forma 4'!$E$44</definedName>
    <definedName name="VAS073_F_Silumosenergij241NuotekuSurinkimas" localSheetId="3">'Forma 4'!$J$44</definedName>
    <definedName name="VAS073_F_Silumosenergij241NuotekuSurinkimas">'Forma 4'!$J$44</definedName>
    <definedName name="VAS073_F_Silumosenergij242NuotekuValymas" localSheetId="3">'Forma 4'!$K$44</definedName>
    <definedName name="VAS073_F_Silumosenergij242NuotekuValymas">'Forma 4'!$K$44</definedName>
    <definedName name="VAS073_F_Silumosenergij243NuotekuDumblo" localSheetId="3">'Forma 4'!$L$44</definedName>
    <definedName name="VAS073_F_Silumosenergij243NuotekuDumblo">'Forma 4'!$L$44</definedName>
    <definedName name="VAS073_F_Silumosenergij24IsViso" localSheetId="3">'Forma 4'!$I$44</definedName>
    <definedName name="VAS073_F_Silumosenergij24IsViso">'Forma 4'!$I$44</definedName>
    <definedName name="VAS073_F_Silumosenergij25PavirsiniuNuoteku" localSheetId="3">'Forma 4'!$M$44</definedName>
    <definedName name="VAS073_F_Silumosenergij25PavirsiniuNuoteku">'Forma 4'!$M$44</definedName>
    <definedName name="VAS073_F_Silumosenergij26KitosReguliuojamosios" localSheetId="3">'Forma 4'!$N$44</definedName>
    <definedName name="VAS073_F_Silumosenergij26KitosReguliuojamosios">'Forma 4'!$N$44</definedName>
    <definedName name="VAS073_F_Silumosenergij27KitosVeiklos" localSheetId="3">'Forma 4'!$Q$44</definedName>
    <definedName name="VAS073_F_Silumosenergij27KitosVeiklos">'Forma 4'!$Q$44</definedName>
    <definedName name="VAS073_F_Silumosenergij2Apskaitosveikla1" localSheetId="3">'Forma 4'!$O$44</definedName>
    <definedName name="VAS073_F_Silumosenergij2Apskaitosveikla1">'Forma 4'!$O$44</definedName>
    <definedName name="VAS073_F_Silumosenergij2Kitareguliuoja1" localSheetId="3">'Forma 4'!$P$44</definedName>
    <definedName name="VAS073_F_Silumosenergij2Kitareguliuoja1">'Forma 4'!$P$44</definedName>
    <definedName name="VAS073_F_Silumosenergij31IS" localSheetId="3">'Forma 4'!$D$99</definedName>
    <definedName name="VAS073_F_Silumosenergij31IS">'Forma 4'!$D$99</definedName>
    <definedName name="VAS073_F_Silumosenergij331GeriamojoVandens" localSheetId="3">'Forma 4'!$F$99</definedName>
    <definedName name="VAS073_F_Silumosenergij331GeriamojoVandens">'Forma 4'!$F$99</definedName>
    <definedName name="VAS073_F_Silumosenergij332GeriamojoVandens" localSheetId="3">'Forma 4'!$G$99</definedName>
    <definedName name="VAS073_F_Silumosenergij332GeriamojoVandens">'Forma 4'!$G$99</definedName>
    <definedName name="VAS073_F_Silumosenergij333GeriamojoVandens" localSheetId="3">'Forma 4'!$H$99</definedName>
    <definedName name="VAS073_F_Silumosenergij333GeriamojoVandens">'Forma 4'!$H$99</definedName>
    <definedName name="VAS073_F_Silumosenergij33IsViso" localSheetId="3">'Forma 4'!$E$99</definedName>
    <definedName name="VAS073_F_Silumosenergij33IsViso">'Forma 4'!$E$99</definedName>
    <definedName name="VAS073_F_Silumosenergij341NuotekuSurinkimas" localSheetId="3">'Forma 4'!$J$99</definedName>
    <definedName name="VAS073_F_Silumosenergij341NuotekuSurinkimas">'Forma 4'!$J$99</definedName>
    <definedName name="VAS073_F_Silumosenergij342NuotekuValymas" localSheetId="3">'Forma 4'!$K$99</definedName>
    <definedName name="VAS073_F_Silumosenergij342NuotekuValymas">'Forma 4'!$K$99</definedName>
    <definedName name="VAS073_F_Silumosenergij343NuotekuDumblo" localSheetId="3">'Forma 4'!$L$99</definedName>
    <definedName name="VAS073_F_Silumosenergij343NuotekuDumblo">'Forma 4'!$L$99</definedName>
    <definedName name="VAS073_F_Silumosenergij34IsViso" localSheetId="3">'Forma 4'!$I$99</definedName>
    <definedName name="VAS073_F_Silumosenergij34IsViso">'Forma 4'!$I$99</definedName>
    <definedName name="VAS073_F_Silumosenergij35PavirsiniuNuoteku" localSheetId="3">'Forma 4'!$M$99</definedName>
    <definedName name="VAS073_F_Silumosenergij35PavirsiniuNuoteku">'Forma 4'!$M$99</definedName>
    <definedName name="VAS073_F_Silumosenergij36KitosReguliuojamosios" localSheetId="3">'Forma 4'!$N$99</definedName>
    <definedName name="VAS073_F_Silumosenergij36KitosReguliuojamosios">'Forma 4'!$N$99</definedName>
    <definedName name="VAS073_F_Silumosenergij37KitosVeiklos" localSheetId="3">'Forma 4'!$Q$99</definedName>
    <definedName name="VAS073_F_Silumosenergij37KitosVeiklos">'Forma 4'!$Q$99</definedName>
    <definedName name="VAS073_F_Silumosenergij3Apskaitosveikla1" localSheetId="3">'Forma 4'!$O$99</definedName>
    <definedName name="VAS073_F_Silumosenergij3Apskaitosveikla1">'Forma 4'!$O$99</definedName>
    <definedName name="VAS073_F_Silumosenergij3Kitareguliuoja1" localSheetId="3">'Forma 4'!$P$99</definedName>
    <definedName name="VAS073_F_Silumosenergij3Kitareguliuoja1">'Forma 4'!$P$99</definedName>
    <definedName name="VAS073_F_Silumosenergij41IS" localSheetId="3">'Forma 4'!$D$100</definedName>
    <definedName name="VAS073_F_Silumosenergij41IS">'Forma 4'!$D$100</definedName>
    <definedName name="VAS073_F_Silumosenergij431GeriamojoVandens" localSheetId="3">'Forma 4'!$F$100</definedName>
    <definedName name="VAS073_F_Silumosenergij431GeriamojoVandens">'Forma 4'!$F$100</definedName>
    <definedName name="VAS073_F_Silumosenergij432GeriamojoVandens" localSheetId="3">'Forma 4'!$G$100</definedName>
    <definedName name="VAS073_F_Silumosenergij432GeriamojoVandens">'Forma 4'!$G$100</definedName>
    <definedName name="VAS073_F_Silumosenergij433GeriamojoVandens" localSheetId="3">'Forma 4'!$H$100</definedName>
    <definedName name="VAS073_F_Silumosenergij433GeriamojoVandens">'Forma 4'!$H$100</definedName>
    <definedName name="VAS073_F_Silumosenergij43IsViso" localSheetId="3">'Forma 4'!$E$100</definedName>
    <definedName name="VAS073_F_Silumosenergij43IsViso">'Forma 4'!$E$100</definedName>
    <definedName name="VAS073_F_Silumosenergij441NuotekuSurinkimas" localSheetId="3">'Forma 4'!$J$100</definedName>
    <definedName name="VAS073_F_Silumosenergij441NuotekuSurinkimas">'Forma 4'!$J$100</definedName>
    <definedName name="VAS073_F_Silumosenergij442NuotekuValymas" localSheetId="3">'Forma 4'!$K$100</definedName>
    <definedName name="VAS073_F_Silumosenergij442NuotekuValymas">'Forma 4'!$K$100</definedName>
    <definedName name="VAS073_F_Silumosenergij443NuotekuDumblo" localSheetId="3">'Forma 4'!$L$100</definedName>
    <definedName name="VAS073_F_Silumosenergij443NuotekuDumblo">'Forma 4'!$L$100</definedName>
    <definedName name="VAS073_F_Silumosenergij44IsViso" localSheetId="3">'Forma 4'!$I$100</definedName>
    <definedName name="VAS073_F_Silumosenergij44IsViso">'Forma 4'!$I$100</definedName>
    <definedName name="VAS073_F_Silumosenergij45PavirsiniuNuoteku" localSheetId="3">'Forma 4'!$M$100</definedName>
    <definedName name="VAS073_F_Silumosenergij45PavirsiniuNuoteku">'Forma 4'!$M$100</definedName>
    <definedName name="VAS073_F_Silumosenergij46KitosReguliuojamosios" localSheetId="3">'Forma 4'!$N$100</definedName>
    <definedName name="VAS073_F_Silumosenergij46KitosReguliuojamosios">'Forma 4'!$N$100</definedName>
    <definedName name="VAS073_F_Silumosenergij47KitosVeiklos" localSheetId="3">'Forma 4'!$Q$100</definedName>
    <definedName name="VAS073_F_Silumosenergij47KitosVeiklos">'Forma 4'!$Q$100</definedName>
    <definedName name="VAS073_F_Silumosenergij4Apskaitosveikla1" localSheetId="3">'Forma 4'!$O$100</definedName>
    <definedName name="VAS073_F_Silumosenergij4Apskaitosveikla1">'Forma 4'!$O$100</definedName>
    <definedName name="VAS073_F_Silumosenergij4Kitareguliuoja1" localSheetId="3">'Forma 4'!$P$100</definedName>
    <definedName name="VAS073_F_Silumosenergij4Kitareguliuoja1">'Forma 4'!$P$100</definedName>
    <definedName name="VAS073_F_Silumosenergij51IS" localSheetId="3">'Forma 4'!$D$152</definedName>
    <definedName name="VAS073_F_Silumosenergij51IS">'Forma 4'!$D$152</definedName>
    <definedName name="VAS073_F_Silumosenergij531GeriamojoVandens" localSheetId="3">'Forma 4'!$F$152</definedName>
    <definedName name="VAS073_F_Silumosenergij531GeriamojoVandens">'Forma 4'!$F$152</definedName>
    <definedName name="VAS073_F_Silumosenergij532GeriamojoVandens" localSheetId="3">'Forma 4'!$G$152</definedName>
    <definedName name="VAS073_F_Silumosenergij532GeriamojoVandens">'Forma 4'!$G$152</definedName>
    <definedName name="VAS073_F_Silumosenergij533GeriamojoVandens" localSheetId="3">'Forma 4'!$H$152</definedName>
    <definedName name="VAS073_F_Silumosenergij533GeriamojoVandens">'Forma 4'!$H$152</definedName>
    <definedName name="VAS073_F_Silumosenergij53IsViso" localSheetId="3">'Forma 4'!$E$152</definedName>
    <definedName name="VAS073_F_Silumosenergij53IsViso">'Forma 4'!$E$152</definedName>
    <definedName name="VAS073_F_Silumosenergij541NuotekuSurinkimas" localSheetId="3">'Forma 4'!$J$152</definedName>
    <definedName name="VAS073_F_Silumosenergij541NuotekuSurinkimas">'Forma 4'!$J$152</definedName>
    <definedName name="VAS073_F_Silumosenergij542NuotekuValymas" localSheetId="3">'Forma 4'!$K$152</definedName>
    <definedName name="VAS073_F_Silumosenergij542NuotekuValymas">'Forma 4'!$K$152</definedName>
    <definedName name="VAS073_F_Silumosenergij543NuotekuDumblo" localSheetId="3">'Forma 4'!$L$152</definedName>
    <definedName name="VAS073_F_Silumosenergij543NuotekuDumblo">'Forma 4'!$L$152</definedName>
    <definedName name="VAS073_F_Silumosenergij54IsViso" localSheetId="3">'Forma 4'!$I$152</definedName>
    <definedName name="VAS073_F_Silumosenergij54IsViso">'Forma 4'!$I$152</definedName>
    <definedName name="VAS073_F_Silumosenergij55PavirsiniuNuoteku" localSheetId="3">'Forma 4'!$M$152</definedName>
    <definedName name="VAS073_F_Silumosenergij55PavirsiniuNuoteku">'Forma 4'!$M$152</definedName>
    <definedName name="VAS073_F_Silumosenergij56KitosReguliuojamosios" localSheetId="3">'Forma 4'!$N$152</definedName>
    <definedName name="VAS073_F_Silumosenergij56KitosReguliuojamosios">'Forma 4'!$N$152</definedName>
    <definedName name="VAS073_F_Silumosenergij57KitosVeiklos" localSheetId="3">'Forma 4'!$Q$152</definedName>
    <definedName name="VAS073_F_Silumosenergij57KitosVeiklos">'Forma 4'!$Q$152</definedName>
    <definedName name="VAS073_F_Silumosenergij5Apskaitosveikla1" localSheetId="3">'Forma 4'!$O$152</definedName>
    <definedName name="VAS073_F_Silumosenergij5Apskaitosveikla1">'Forma 4'!$O$152</definedName>
    <definedName name="VAS073_F_Silumosenergij5Kitareguliuoja1" localSheetId="3">'Forma 4'!$P$152</definedName>
    <definedName name="VAS073_F_Silumosenergij5Kitareguliuoja1">'Forma 4'!$P$152</definedName>
    <definedName name="VAS073_F_Silumosenergij61IS" localSheetId="3">'Forma 4'!$D$196</definedName>
    <definedName name="VAS073_F_Silumosenergij61IS">'Forma 4'!$D$196</definedName>
    <definedName name="VAS073_F_Silumosenergij631GeriamojoVandens" localSheetId="3">'Forma 4'!$F$196</definedName>
    <definedName name="VAS073_F_Silumosenergij631GeriamojoVandens">'Forma 4'!$F$196</definedName>
    <definedName name="VAS073_F_Silumosenergij632GeriamojoVandens" localSheetId="3">'Forma 4'!$G$196</definedName>
    <definedName name="VAS073_F_Silumosenergij632GeriamojoVandens">'Forma 4'!$G$196</definedName>
    <definedName name="VAS073_F_Silumosenergij633GeriamojoVandens" localSheetId="3">'Forma 4'!$H$196</definedName>
    <definedName name="VAS073_F_Silumosenergij633GeriamojoVandens">'Forma 4'!$H$196</definedName>
    <definedName name="VAS073_F_Silumosenergij63IsViso" localSheetId="3">'Forma 4'!$E$196</definedName>
    <definedName name="VAS073_F_Silumosenergij63IsViso">'Forma 4'!$E$196</definedName>
    <definedName name="VAS073_F_Silumosenergij641NuotekuSurinkimas" localSheetId="3">'Forma 4'!$J$196</definedName>
    <definedName name="VAS073_F_Silumosenergij641NuotekuSurinkimas">'Forma 4'!$J$196</definedName>
    <definedName name="VAS073_F_Silumosenergij642NuotekuValymas" localSheetId="3">'Forma 4'!$K$196</definedName>
    <definedName name="VAS073_F_Silumosenergij642NuotekuValymas">'Forma 4'!$K$196</definedName>
    <definedName name="VAS073_F_Silumosenergij643NuotekuDumblo" localSheetId="3">'Forma 4'!$L$196</definedName>
    <definedName name="VAS073_F_Silumosenergij643NuotekuDumblo">'Forma 4'!$L$196</definedName>
    <definedName name="VAS073_F_Silumosenergij64IsViso" localSheetId="3">'Forma 4'!$I$196</definedName>
    <definedName name="VAS073_F_Silumosenergij64IsViso">'Forma 4'!$I$196</definedName>
    <definedName name="VAS073_F_Silumosenergij65PavirsiniuNuoteku" localSheetId="3">'Forma 4'!$M$196</definedName>
    <definedName name="VAS073_F_Silumosenergij65PavirsiniuNuoteku">'Forma 4'!$M$196</definedName>
    <definedName name="VAS073_F_Silumosenergij66KitosReguliuojamosios" localSheetId="3">'Forma 4'!$N$196</definedName>
    <definedName name="VAS073_F_Silumosenergij66KitosReguliuojamosios">'Forma 4'!$N$196</definedName>
    <definedName name="VAS073_F_Silumosenergij67KitosVeiklos" localSheetId="3">'Forma 4'!$Q$196</definedName>
    <definedName name="VAS073_F_Silumosenergij67KitosVeiklos">'Forma 4'!$Q$196</definedName>
    <definedName name="VAS073_F_Silumosenergij6Apskaitosveikla1" localSheetId="3">'Forma 4'!$O$196</definedName>
    <definedName name="VAS073_F_Silumosenergij6Apskaitosveikla1">'Forma 4'!$O$196</definedName>
    <definedName name="VAS073_F_Silumosenergij6Kitareguliuoja1" localSheetId="3">'Forma 4'!$P$196</definedName>
    <definedName name="VAS073_F_Silumosenergij6Kitareguliuoja1">'Forma 4'!$P$196</definedName>
    <definedName name="VAS073_F_Silumosenergij71IS" localSheetId="3">'Forma 4'!$D$197</definedName>
    <definedName name="VAS073_F_Silumosenergij71IS">'Forma 4'!$D$197</definedName>
    <definedName name="VAS073_F_Silumosenergij731GeriamojoVandens" localSheetId="3">'Forma 4'!$F$197</definedName>
    <definedName name="VAS073_F_Silumosenergij731GeriamojoVandens">'Forma 4'!$F$197</definedName>
    <definedName name="VAS073_F_Silumosenergij732GeriamojoVandens" localSheetId="3">'Forma 4'!$G$197</definedName>
    <definedName name="VAS073_F_Silumosenergij732GeriamojoVandens">'Forma 4'!$G$197</definedName>
    <definedName name="VAS073_F_Silumosenergij733GeriamojoVandens" localSheetId="3">'Forma 4'!$H$197</definedName>
    <definedName name="VAS073_F_Silumosenergij733GeriamojoVandens">'Forma 4'!$H$197</definedName>
    <definedName name="VAS073_F_Silumosenergij73IsViso" localSheetId="3">'Forma 4'!$E$197</definedName>
    <definedName name="VAS073_F_Silumosenergij73IsViso">'Forma 4'!$E$197</definedName>
    <definedName name="VAS073_F_Silumosenergij741NuotekuSurinkimas" localSheetId="3">'Forma 4'!$J$197</definedName>
    <definedName name="VAS073_F_Silumosenergij741NuotekuSurinkimas">'Forma 4'!$J$197</definedName>
    <definedName name="VAS073_F_Silumosenergij742NuotekuValymas" localSheetId="3">'Forma 4'!$K$197</definedName>
    <definedName name="VAS073_F_Silumosenergij742NuotekuValymas">'Forma 4'!$K$197</definedName>
    <definedName name="VAS073_F_Silumosenergij743NuotekuDumblo" localSheetId="3">'Forma 4'!$L$197</definedName>
    <definedName name="VAS073_F_Silumosenergij743NuotekuDumblo">'Forma 4'!$L$197</definedName>
    <definedName name="VAS073_F_Silumosenergij74IsViso" localSheetId="3">'Forma 4'!$I$197</definedName>
    <definedName name="VAS073_F_Silumosenergij74IsViso">'Forma 4'!$I$197</definedName>
    <definedName name="VAS073_F_Silumosenergij75PavirsiniuNuoteku" localSheetId="3">'Forma 4'!$M$197</definedName>
    <definedName name="VAS073_F_Silumosenergij75PavirsiniuNuoteku">'Forma 4'!$M$197</definedName>
    <definedName name="VAS073_F_Silumosenergij76KitosReguliuojamosios" localSheetId="3">'Forma 4'!$N$197</definedName>
    <definedName name="VAS073_F_Silumosenergij76KitosReguliuojamosios">'Forma 4'!$N$197</definedName>
    <definedName name="VAS073_F_Silumosenergij77KitosVeiklos" localSheetId="3">'Forma 4'!$Q$197</definedName>
    <definedName name="VAS073_F_Silumosenergij77KitosVeiklos">'Forma 4'!$Q$197</definedName>
    <definedName name="VAS073_F_Silumosenergij7Apskaitosveikla1" localSheetId="3">'Forma 4'!$O$197</definedName>
    <definedName name="VAS073_F_Silumosenergij7Apskaitosveikla1">'Forma 4'!$O$197</definedName>
    <definedName name="VAS073_F_Silumosenergij7Kitareguliuoja1" localSheetId="3">'Forma 4'!$P$197</definedName>
    <definedName name="VAS073_F_Silumosenergij7Kitareguliuoja1">'Forma 4'!$P$197</definedName>
    <definedName name="VAS073_F_Technologiniok11IS" localSheetId="3">'Forma 4'!$D$39</definedName>
    <definedName name="VAS073_F_Technologiniok11IS">'Forma 4'!$D$39</definedName>
    <definedName name="VAS073_F_Technologiniok131GeriamojoVandens" localSheetId="3">'Forma 4'!$F$39</definedName>
    <definedName name="VAS073_F_Technologiniok131GeriamojoVandens">'Forma 4'!$F$39</definedName>
    <definedName name="VAS073_F_Technologiniok132GeriamojoVandens" localSheetId="3">'Forma 4'!$G$39</definedName>
    <definedName name="VAS073_F_Technologiniok132GeriamojoVandens">'Forma 4'!$G$39</definedName>
    <definedName name="VAS073_F_Technologiniok133GeriamojoVandens" localSheetId="3">'Forma 4'!$H$39</definedName>
    <definedName name="VAS073_F_Technologiniok133GeriamojoVandens">'Forma 4'!$H$39</definedName>
    <definedName name="VAS073_F_Technologiniok13IsViso" localSheetId="3">'Forma 4'!$E$39</definedName>
    <definedName name="VAS073_F_Technologiniok13IsViso">'Forma 4'!$E$39</definedName>
    <definedName name="VAS073_F_Technologiniok141NuotekuSurinkimas" localSheetId="3">'Forma 4'!$J$39</definedName>
    <definedName name="VAS073_F_Technologiniok141NuotekuSurinkimas">'Forma 4'!$J$39</definedName>
    <definedName name="VAS073_F_Technologiniok142NuotekuValymas" localSheetId="3">'Forma 4'!$K$39</definedName>
    <definedName name="VAS073_F_Technologiniok142NuotekuValymas">'Forma 4'!$K$39</definedName>
    <definedName name="VAS073_F_Technologiniok143NuotekuDumblo" localSheetId="3">'Forma 4'!$L$39</definedName>
    <definedName name="VAS073_F_Technologiniok143NuotekuDumblo">'Forma 4'!$L$39</definedName>
    <definedName name="VAS073_F_Technologiniok14IsViso" localSheetId="3">'Forma 4'!$I$39</definedName>
    <definedName name="VAS073_F_Technologiniok14IsViso">'Forma 4'!$I$39</definedName>
    <definedName name="VAS073_F_Technologiniok15PavirsiniuNuoteku" localSheetId="3">'Forma 4'!$M$39</definedName>
    <definedName name="VAS073_F_Technologiniok15PavirsiniuNuoteku">'Forma 4'!$M$39</definedName>
    <definedName name="VAS073_F_Technologiniok16KitosReguliuojamosios" localSheetId="3">'Forma 4'!$N$39</definedName>
    <definedName name="VAS073_F_Technologiniok16KitosReguliuojamosios">'Forma 4'!$N$39</definedName>
    <definedName name="VAS073_F_Technologiniok17KitosVeiklos" localSheetId="3">'Forma 4'!$Q$39</definedName>
    <definedName name="VAS073_F_Technologiniok17KitosVeiklos">'Forma 4'!$Q$39</definedName>
    <definedName name="VAS073_F_Technologiniok1Apskaitosveikla1" localSheetId="3">'Forma 4'!$O$39</definedName>
    <definedName name="VAS073_F_Technologiniok1Apskaitosveikla1">'Forma 4'!$O$39</definedName>
    <definedName name="VAS073_F_Technologiniok1Kitareguliuoja1" localSheetId="3">'Forma 4'!$P$39</definedName>
    <definedName name="VAS073_F_Technologiniok1Kitareguliuoja1">'Forma 4'!$P$39</definedName>
    <definedName name="VAS073_F_Technologinium11IS" localSheetId="3">'Forma 4'!$D$15</definedName>
    <definedName name="VAS073_F_Technologinium11IS">'Forma 4'!$D$15</definedName>
    <definedName name="VAS073_F_Technologinium131GeriamojoVandens" localSheetId="3">'Forma 4'!$F$15</definedName>
    <definedName name="VAS073_F_Technologinium131GeriamojoVandens">'Forma 4'!$F$15</definedName>
    <definedName name="VAS073_F_Technologinium132GeriamojoVandens" localSheetId="3">'Forma 4'!$G$15</definedName>
    <definedName name="VAS073_F_Technologinium132GeriamojoVandens">'Forma 4'!$G$15</definedName>
    <definedName name="VAS073_F_Technologinium133GeriamojoVandens" localSheetId="3">'Forma 4'!$H$15</definedName>
    <definedName name="VAS073_F_Technologinium133GeriamojoVandens">'Forma 4'!$H$15</definedName>
    <definedName name="VAS073_F_Technologinium13IsViso" localSheetId="3">'Forma 4'!$E$15</definedName>
    <definedName name="VAS073_F_Technologinium13IsViso">'Forma 4'!$E$15</definedName>
    <definedName name="VAS073_F_Technologinium141NuotekuSurinkimas" localSheetId="3">'Forma 4'!$J$15</definedName>
    <definedName name="VAS073_F_Technologinium141NuotekuSurinkimas">'Forma 4'!$J$15</definedName>
    <definedName name="VAS073_F_Technologinium142NuotekuValymas" localSheetId="3">'Forma 4'!$K$15</definedName>
    <definedName name="VAS073_F_Technologinium142NuotekuValymas">'Forma 4'!$K$15</definedName>
    <definedName name="VAS073_F_Technologinium143NuotekuDumblo" localSheetId="3">'Forma 4'!$L$15</definedName>
    <definedName name="VAS073_F_Technologinium143NuotekuDumblo">'Forma 4'!$L$15</definedName>
    <definedName name="VAS073_F_Technologinium14IsViso" localSheetId="3">'Forma 4'!$I$15</definedName>
    <definedName name="VAS073_F_Technologinium14IsViso">'Forma 4'!$I$15</definedName>
    <definedName name="VAS073_F_Technologinium15PavirsiniuNuoteku" localSheetId="3">'Forma 4'!$M$15</definedName>
    <definedName name="VAS073_F_Technologinium15PavirsiniuNuoteku">'Forma 4'!$M$15</definedName>
    <definedName name="VAS073_F_Technologinium16KitosReguliuojamosios" localSheetId="3">'Forma 4'!$N$15</definedName>
    <definedName name="VAS073_F_Technologinium16KitosReguliuojamosios">'Forma 4'!$N$15</definedName>
    <definedName name="VAS073_F_Technologinium17KitosVeiklos" localSheetId="3">'Forma 4'!$Q$15</definedName>
    <definedName name="VAS073_F_Technologinium17KitosVeiklos">'Forma 4'!$Q$15</definedName>
    <definedName name="VAS073_F_Technologinium1Apskaitosveikla1" localSheetId="3">'Forma 4'!$O$15</definedName>
    <definedName name="VAS073_F_Technologinium1Apskaitosveikla1">'Forma 4'!$O$15</definedName>
    <definedName name="VAS073_F_Technologinium1Kitareguliuoja1" localSheetId="3">'Forma 4'!$P$15</definedName>
    <definedName name="VAS073_F_Technologinium1Kitareguliuoja1">'Forma 4'!$P$15</definedName>
    <definedName name="VAS073_F_Technologinium21IS" localSheetId="3">'Forma 4'!$D$37</definedName>
    <definedName name="VAS073_F_Technologinium21IS">'Forma 4'!$D$37</definedName>
    <definedName name="VAS073_F_Technologinium231GeriamojoVandens" localSheetId="3">'Forma 4'!$F$37</definedName>
    <definedName name="VAS073_F_Technologinium231GeriamojoVandens">'Forma 4'!$F$37</definedName>
    <definedName name="VAS073_F_Technologinium232GeriamojoVandens" localSheetId="3">'Forma 4'!$G$37</definedName>
    <definedName name="VAS073_F_Technologinium232GeriamojoVandens">'Forma 4'!$G$37</definedName>
    <definedName name="VAS073_F_Technologinium233GeriamojoVandens" localSheetId="3">'Forma 4'!$H$37</definedName>
    <definedName name="VAS073_F_Technologinium233GeriamojoVandens">'Forma 4'!$H$37</definedName>
    <definedName name="VAS073_F_Technologinium23IsViso" localSheetId="3">'Forma 4'!$E$37</definedName>
    <definedName name="VAS073_F_Technologinium23IsViso">'Forma 4'!$E$37</definedName>
    <definedName name="VAS073_F_Technologinium241NuotekuSurinkimas" localSheetId="3">'Forma 4'!$J$37</definedName>
    <definedName name="VAS073_F_Technologinium241NuotekuSurinkimas">'Forma 4'!$J$37</definedName>
    <definedName name="VAS073_F_Technologinium242NuotekuValymas" localSheetId="3">'Forma 4'!$K$37</definedName>
    <definedName name="VAS073_F_Technologinium242NuotekuValymas">'Forma 4'!$K$37</definedName>
    <definedName name="VAS073_F_Technologinium243NuotekuDumblo" localSheetId="3">'Forma 4'!$L$37</definedName>
    <definedName name="VAS073_F_Technologinium243NuotekuDumblo">'Forma 4'!$L$37</definedName>
    <definedName name="VAS073_F_Technologinium24IsViso" localSheetId="3">'Forma 4'!$I$37</definedName>
    <definedName name="VAS073_F_Technologinium24IsViso">'Forma 4'!$I$37</definedName>
    <definedName name="VAS073_F_Technologinium25PavirsiniuNuoteku" localSheetId="3">'Forma 4'!$M$37</definedName>
    <definedName name="VAS073_F_Technologinium25PavirsiniuNuoteku">'Forma 4'!$M$37</definedName>
    <definedName name="VAS073_F_Technologinium26KitosReguliuojamosios" localSheetId="3">'Forma 4'!$N$37</definedName>
    <definedName name="VAS073_F_Technologinium26KitosReguliuojamosios">'Forma 4'!$N$37</definedName>
    <definedName name="VAS073_F_Technologinium27KitosVeiklos" localSheetId="3">'Forma 4'!$Q$37</definedName>
    <definedName name="VAS073_F_Technologinium27KitosVeiklos">'Forma 4'!$Q$37</definedName>
    <definedName name="VAS073_F_Technologinium2Apskaitosveikla1" localSheetId="3">'Forma 4'!$O$37</definedName>
    <definedName name="VAS073_F_Technologinium2Apskaitosveikla1">'Forma 4'!$O$37</definedName>
    <definedName name="VAS073_F_Technologinium2Kitareguliuoja1" localSheetId="3">'Forma 4'!$P$37</definedName>
    <definedName name="VAS073_F_Technologinium2Kitareguliuoja1">'Forma 4'!$P$37</definedName>
    <definedName name="VAS073_F_Technologinium31IS" localSheetId="3">'Forma 4'!$D$38</definedName>
    <definedName name="VAS073_F_Technologinium31IS">'Forma 4'!$D$38</definedName>
    <definedName name="VAS073_F_Technologinium331GeriamojoVandens" localSheetId="3">'Forma 4'!$F$38</definedName>
    <definedName name="VAS073_F_Technologinium331GeriamojoVandens">'Forma 4'!$F$38</definedName>
    <definedName name="VAS073_F_Technologinium332GeriamojoVandens" localSheetId="3">'Forma 4'!$G$38</definedName>
    <definedName name="VAS073_F_Technologinium332GeriamojoVandens">'Forma 4'!$G$38</definedName>
    <definedName name="VAS073_F_Technologinium333GeriamojoVandens" localSheetId="3">'Forma 4'!$H$38</definedName>
    <definedName name="VAS073_F_Technologinium333GeriamojoVandens">'Forma 4'!$H$38</definedName>
    <definedName name="VAS073_F_Technologinium33IsViso" localSheetId="3">'Forma 4'!$E$38</definedName>
    <definedName name="VAS073_F_Technologinium33IsViso">'Forma 4'!$E$38</definedName>
    <definedName name="VAS073_F_Technologinium341NuotekuSurinkimas" localSheetId="3">'Forma 4'!$J$38</definedName>
    <definedName name="VAS073_F_Technologinium341NuotekuSurinkimas">'Forma 4'!$J$38</definedName>
    <definedName name="VAS073_F_Technologinium342NuotekuValymas" localSheetId="3">'Forma 4'!$K$38</definedName>
    <definedName name="VAS073_F_Technologinium342NuotekuValymas">'Forma 4'!$K$38</definedName>
    <definedName name="VAS073_F_Technologinium343NuotekuDumblo" localSheetId="3">'Forma 4'!$L$38</definedName>
    <definedName name="VAS073_F_Technologinium343NuotekuDumblo">'Forma 4'!$L$38</definedName>
    <definedName name="VAS073_F_Technologinium34IsViso" localSheetId="3">'Forma 4'!$I$38</definedName>
    <definedName name="VAS073_F_Technologinium34IsViso">'Forma 4'!$I$38</definedName>
    <definedName name="VAS073_F_Technologinium35PavirsiniuNuoteku" localSheetId="3">'Forma 4'!$M$38</definedName>
    <definedName name="VAS073_F_Technologinium35PavirsiniuNuoteku">'Forma 4'!$M$38</definedName>
    <definedName name="VAS073_F_Technologinium36KitosReguliuojamosios" localSheetId="3">'Forma 4'!$N$38</definedName>
    <definedName name="VAS073_F_Technologinium36KitosReguliuojamosios">'Forma 4'!$N$38</definedName>
    <definedName name="VAS073_F_Technologinium37KitosVeiklos" localSheetId="3">'Forma 4'!$Q$38</definedName>
    <definedName name="VAS073_F_Technologinium37KitosVeiklos">'Forma 4'!$Q$38</definedName>
    <definedName name="VAS073_F_Technologinium3Apskaitosveikla1" localSheetId="3">'Forma 4'!$O$38</definedName>
    <definedName name="VAS073_F_Technologinium3Apskaitosveikla1">'Forma 4'!$O$38</definedName>
    <definedName name="VAS073_F_Technologinium3Kitareguliuoja1" localSheetId="3">'Forma 4'!$P$38</definedName>
    <definedName name="VAS073_F_Technologinium3Kitareguliuoja1">'Forma 4'!$P$38</definedName>
    <definedName name="VAS073_F_Teisiniupaslau11IS" localSheetId="3">'Forma 4'!$D$69</definedName>
    <definedName name="VAS073_F_Teisiniupaslau11IS">'Forma 4'!$D$69</definedName>
    <definedName name="VAS073_F_Teisiniupaslau131GeriamojoVandens" localSheetId="3">'Forma 4'!$F$69</definedName>
    <definedName name="VAS073_F_Teisiniupaslau131GeriamojoVandens">'Forma 4'!$F$69</definedName>
    <definedName name="VAS073_F_Teisiniupaslau132GeriamojoVandens" localSheetId="3">'Forma 4'!$G$69</definedName>
    <definedName name="VAS073_F_Teisiniupaslau132GeriamojoVandens">'Forma 4'!$G$69</definedName>
    <definedName name="VAS073_F_Teisiniupaslau133GeriamojoVandens" localSheetId="3">'Forma 4'!$H$69</definedName>
    <definedName name="VAS073_F_Teisiniupaslau133GeriamojoVandens">'Forma 4'!$H$69</definedName>
    <definedName name="VAS073_F_Teisiniupaslau13IsViso" localSheetId="3">'Forma 4'!$E$69</definedName>
    <definedName name="VAS073_F_Teisiniupaslau13IsViso">'Forma 4'!$E$69</definedName>
    <definedName name="VAS073_F_Teisiniupaslau141NuotekuSurinkimas" localSheetId="3">'Forma 4'!$J$69</definedName>
    <definedName name="VAS073_F_Teisiniupaslau141NuotekuSurinkimas">'Forma 4'!$J$69</definedName>
    <definedName name="VAS073_F_Teisiniupaslau142NuotekuValymas" localSheetId="3">'Forma 4'!$K$69</definedName>
    <definedName name="VAS073_F_Teisiniupaslau142NuotekuValymas">'Forma 4'!$K$69</definedName>
    <definedName name="VAS073_F_Teisiniupaslau143NuotekuDumblo" localSheetId="3">'Forma 4'!$L$69</definedName>
    <definedName name="VAS073_F_Teisiniupaslau143NuotekuDumblo">'Forma 4'!$L$69</definedName>
    <definedName name="VAS073_F_Teisiniupaslau14IsViso" localSheetId="3">'Forma 4'!$I$69</definedName>
    <definedName name="VAS073_F_Teisiniupaslau14IsViso">'Forma 4'!$I$69</definedName>
    <definedName name="VAS073_F_Teisiniupaslau15PavirsiniuNuoteku" localSheetId="3">'Forma 4'!$M$69</definedName>
    <definedName name="VAS073_F_Teisiniupaslau15PavirsiniuNuoteku">'Forma 4'!$M$69</definedName>
    <definedName name="VAS073_F_Teisiniupaslau16KitosReguliuojamosios" localSheetId="3">'Forma 4'!$N$69</definedName>
    <definedName name="VAS073_F_Teisiniupaslau16KitosReguliuojamosios">'Forma 4'!$N$69</definedName>
    <definedName name="VAS073_F_Teisiniupaslau17KitosVeiklos" localSheetId="3">'Forma 4'!$Q$69</definedName>
    <definedName name="VAS073_F_Teisiniupaslau17KitosVeiklos">'Forma 4'!$Q$69</definedName>
    <definedName name="VAS073_F_Teisiniupaslau1Apskaitosveikla1" localSheetId="3">'Forma 4'!$O$69</definedName>
    <definedName name="VAS073_F_Teisiniupaslau1Apskaitosveikla1">'Forma 4'!$O$69</definedName>
    <definedName name="VAS073_F_Teisiniupaslau1Kitareguliuoja1" localSheetId="3">'Forma 4'!$P$69</definedName>
    <definedName name="VAS073_F_Teisiniupaslau1Kitareguliuoja1">'Forma 4'!$P$69</definedName>
    <definedName name="VAS073_F_Teisiniupaslau21IS" localSheetId="3">'Forma 4'!$D$122</definedName>
    <definedName name="VAS073_F_Teisiniupaslau21IS">'Forma 4'!$D$122</definedName>
    <definedName name="VAS073_F_Teisiniupaslau231GeriamojoVandens" localSheetId="3">'Forma 4'!$F$122</definedName>
    <definedName name="VAS073_F_Teisiniupaslau231GeriamojoVandens">'Forma 4'!$F$122</definedName>
    <definedName name="VAS073_F_Teisiniupaslau232GeriamojoVandens" localSheetId="3">'Forma 4'!$G$122</definedName>
    <definedName name="VAS073_F_Teisiniupaslau232GeriamojoVandens">'Forma 4'!$G$122</definedName>
    <definedName name="VAS073_F_Teisiniupaslau233GeriamojoVandens" localSheetId="3">'Forma 4'!$H$122</definedName>
    <definedName name="VAS073_F_Teisiniupaslau233GeriamojoVandens">'Forma 4'!$H$122</definedName>
    <definedName name="VAS073_F_Teisiniupaslau23IsViso" localSheetId="3">'Forma 4'!$E$122</definedName>
    <definedName name="VAS073_F_Teisiniupaslau23IsViso">'Forma 4'!$E$122</definedName>
    <definedName name="VAS073_F_Teisiniupaslau241NuotekuSurinkimas" localSheetId="3">'Forma 4'!$J$122</definedName>
    <definedName name="VAS073_F_Teisiniupaslau241NuotekuSurinkimas">'Forma 4'!$J$122</definedName>
    <definedName name="VAS073_F_Teisiniupaslau242NuotekuValymas" localSheetId="3">'Forma 4'!$K$122</definedName>
    <definedName name="VAS073_F_Teisiniupaslau242NuotekuValymas">'Forma 4'!$K$122</definedName>
    <definedName name="VAS073_F_Teisiniupaslau243NuotekuDumblo" localSheetId="3">'Forma 4'!$L$122</definedName>
    <definedName name="VAS073_F_Teisiniupaslau243NuotekuDumblo">'Forma 4'!$L$122</definedName>
    <definedName name="VAS073_F_Teisiniupaslau24IsViso" localSheetId="3">'Forma 4'!$I$122</definedName>
    <definedName name="VAS073_F_Teisiniupaslau24IsViso">'Forma 4'!$I$122</definedName>
    <definedName name="VAS073_F_Teisiniupaslau25PavirsiniuNuoteku" localSheetId="3">'Forma 4'!$M$122</definedName>
    <definedName name="VAS073_F_Teisiniupaslau25PavirsiniuNuoteku">'Forma 4'!$M$122</definedName>
    <definedName name="VAS073_F_Teisiniupaslau26KitosReguliuojamosios" localSheetId="3">'Forma 4'!$N$122</definedName>
    <definedName name="VAS073_F_Teisiniupaslau26KitosReguliuojamosios">'Forma 4'!$N$122</definedName>
    <definedName name="VAS073_F_Teisiniupaslau27KitosVeiklos" localSheetId="3">'Forma 4'!$Q$122</definedName>
    <definedName name="VAS073_F_Teisiniupaslau27KitosVeiklos">'Forma 4'!$Q$122</definedName>
    <definedName name="VAS073_F_Teisiniupaslau2Apskaitosveikla1" localSheetId="3">'Forma 4'!$O$122</definedName>
    <definedName name="VAS073_F_Teisiniupaslau2Apskaitosveikla1">'Forma 4'!$O$122</definedName>
    <definedName name="VAS073_F_Teisiniupaslau2Kitareguliuoja1" localSheetId="3">'Forma 4'!$P$122</definedName>
    <definedName name="VAS073_F_Teisiniupaslau2Kitareguliuoja1">'Forma 4'!$P$122</definedName>
    <definedName name="VAS073_F_Teisiniupaslau31IS" localSheetId="3">'Forma 4'!$D$174</definedName>
    <definedName name="VAS073_F_Teisiniupaslau31IS">'Forma 4'!$D$174</definedName>
    <definedName name="VAS073_F_Teisiniupaslau331GeriamojoVandens" localSheetId="3">'Forma 4'!$F$174</definedName>
    <definedName name="VAS073_F_Teisiniupaslau331GeriamojoVandens">'Forma 4'!$F$174</definedName>
    <definedName name="VAS073_F_Teisiniupaslau332GeriamojoVandens" localSheetId="3">'Forma 4'!$G$174</definedName>
    <definedName name="VAS073_F_Teisiniupaslau332GeriamojoVandens">'Forma 4'!$G$174</definedName>
    <definedName name="VAS073_F_Teisiniupaslau333GeriamojoVandens" localSheetId="3">'Forma 4'!$H$174</definedName>
    <definedName name="VAS073_F_Teisiniupaslau333GeriamojoVandens">'Forma 4'!$H$174</definedName>
    <definedName name="VAS073_F_Teisiniupaslau33IsViso" localSheetId="3">'Forma 4'!$E$174</definedName>
    <definedName name="VAS073_F_Teisiniupaslau33IsViso">'Forma 4'!$E$174</definedName>
    <definedName name="VAS073_F_Teisiniupaslau341NuotekuSurinkimas" localSheetId="3">'Forma 4'!$J$174</definedName>
    <definedName name="VAS073_F_Teisiniupaslau341NuotekuSurinkimas">'Forma 4'!$J$174</definedName>
    <definedName name="VAS073_F_Teisiniupaslau342NuotekuValymas" localSheetId="3">'Forma 4'!$K$174</definedName>
    <definedName name="VAS073_F_Teisiniupaslau342NuotekuValymas">'Forma 4'!$K$174</definedName>
    <definedName name="VAS073_F_Teisiniupaslau343NuotekuDumblo" localSheetId="3">'Forma 4'!$L$174</definedName>
    <definedName name="VAS073_F_Teisiniupaslau343NuotekuDumblo">'Forma 4'!$L$174</definedName>
    <definedName name="VAS073_F_Teisiniupaslau34IsViso" localSheetId="3">'Forma 4'!$I$174</definedName>
    <definedName name="VAS073_F_Teisiniupaslau34IsViso">'Forma 4'!$I$174</definedName>
    <definedName name="VAS073_F_Teisiniupaslau35PavirsiniuNuoteku" localSheetId="3">'Forma 4'!$M$174</definedName>
    <definedName name="VAS073_F_Teisiniupaslau35PavirsiniuNuoteku">'Forma 4'!$M$174</definedName>
    <definedName name="VAS073_F_Teisiniupaslau36KitosReguliuojamosios" localSheetId="3">'Forma 4'!$N$174</definedName>
    <definedName name="VAS073_F_Teisiniupaslau36KitosReguliuojamosios">'Forma 4'!$N$174</definedName>
    <definedName name="VAS073_F_Teisiniupaslau37KitosVeiklos" localSheetId="3">'Forma 4'!$Q$174</definedName>
    <definedName name="VAS073_F_Teisiniupaslau37KitosVeiklos">'Forma 4'!$Q$174</definedName>
    <definedName name="VAS073_F_Teisiniupaslau3Apskaitosveikla1" localSheetId="3">'Forma 4'!$O$174</definedName>
    <definedName name="VAS073_F_Teisiniupaslau3Apskaitosveikla1">'Forma 4'!$O$174</definedName>
    <definedName name="VAS073_F_Teisiniupaslau3Kitareguliuoja1" localSheetId="3">'Forma 4'!$P$174</definedName>
    <definedName name="VAS073_F_Teisiniupaslau3Kitareguliuoja1">'Forma 4'!$P$174</definedName>
    <definedName name="VAS073_F_Teisiniupaslau41IS" localSheetId="3">'Forma 4'!$D$219</definedName>
    <definedName name="VAS073_F_Teisiniupaslau41IS">'Forma 4'!$D$219</definedName>
    <definedName name="VAS073_F_Teisiniupaslau431GeriamojoVandens" localSheetId="3">'Forma 4'!$F$219</definedName>
    <definedName name="VAS073_F_Teisiniupaslau431GeriamojoVandens">'Forma 4'!$F$219</definedName>
    <definedName name="VAS073_F_Teisiniupaslau432GeriamojoVandens" localSheetId="3">'Forma 4'!$G$219</definedName>
    <definedName name="VAS073_F_Teisiniupaslau432GeriamojoVandens">'Forma 4'!$G$219</definedName>
    <definedName name="VAS073_F_Teisiniupaslau433GeriamojoVandens" localSheetId="3">'Forma 4'!$H$219</definedName>
    <definedName name="VAS073_F_Teisiniupaslau433GeriamojoVandens">'Forma 4'!$H$219</definedName>
    <definedName name="VAS073_F_Teisiniupaslau43IsViso" localSheetId="3">'Forma 4'!$E$219</definedName>
    <definedName name="VAS073_F_Teisiniupaslau43IsViso">'Forma 4'!$E$219</definedName>
    <definedName name="VAS073_F_Teisiniupaslau441NuotekuSurinkimas" localSheetId="3">'Forma 4'!$J$219</definedName>
    <definedName name="VAS073_F_Teisiniupaslau441NuotekuSurinkimas">'Forma 4'!$J$219</definedName>
    <definedName name="VAS073_F_Teisiniupaslau442NuotekuValymas" localSheetId="3">'Forma 4'!$K$219</definedName>
    <definedName name="VAS073_F_Teisiniupaslau442NuotekuValymas">'Forma 4'!$K$219</definedName>
    <definedName name="VAS073_F_Teisiniupaslau443NuotekuDumblo" localSheetId="3">'Forma 4'!$L$219</definedName>
    <definedName name="VAS073_F_Teisiniupaslau443NuotekuDumblo">'Forma 4'!$L$219</definedName>
    <definedName name="VAS073_F_Teisiniupaslau44IsViso" localSheetId="3">'Forma 4'!$I$219</definedName>
    <definedName name="VAS073_F_Teisiniupaslau44IsViso">'Forma 4'!$I$219</definedName>
    <definedName name="VAS073_F_Teisiniupaslau45PavirsiniuNuoteku" localSheetId="3">'Forma 4'!$M$219</definedName>
    <definedName name="VAS073_F_Teisiniupaslau45PavirsiniuNuoteku">'Forma 4'!$M$219</definedName>
    <definedName name="VAS073_F_Teisiniupaslau46KitosReguliuojamosios" localSheetId="3">'Forma 4'!$N$219</definedName>
    <definedName name="VAS073_F_Teisiniupaslau46KitosReguliuojamosios">'Forma 4'!$N$219</definedName>
    <definedName name="VAS073_F_Teisiniupaslau47KitosVeiklos" localSheetId="3">'Forma 4'!$Q$219</definedName>
    <definedName name="VAS073_F_Teisiniupaslau47KitosVeiklos">'Forma 4'!$Q$219</definedName>
    <definedName name="VAS073_F_Teisiniupaslau4Apskaitosveikla1" localSheetId="3">'Forma 4'!$O$219</definedName>
    <definedName name="VAS073_F_Teisiniupaslau4Apskaitosveikla1">'Forma 4'!$O$219</definedName>
    <definedName name="VAS073_F_Teisiniupaslau4Kitareguliuoja1" localSheetId="3">'Forma 4'!$P$219</definedName>
    <definedName name="VAS073_F_Teisiniupaslau4Kitareguliuoja1">'Forma 4'!$P$219</definedName>
    <definedName name="VAS073_F_Tiesioginespas11IS" localSheetId="3">'Forma 4'!$D$25</definedName>
    <definedName name="VAS073_F_Tiesioginespas11IS">'Forma 4'!$D$25</definedName>
    <definedName name="VAS073_F_Tiesioginespas131GeriamojoVandens" localSheetId="3">'Forma 4'!$F$25</definedName>
    <definedName name="VAS073_F_Tiesioginespas131GeriamojoVandens">'Forma 4'!$F$25</definedName>
    <definedName name="VAS073_F_Tiesioginespas132GeriamojoVandens" localSheetId="3">'Forma 4'!$G$25</definedName>
    <definedName name="VAS073_F_Tiesioginespas132GeriamojoVandens">'Forma 4'!$G$25</definedName>
    <definedName name="VAS073_F_Tiesioginespas133GeriamojoVandens" localSheetId="3">'Forma 4'!$H$25</definedName>
    <definedName name="VAS073_F_Tiesioginespas133GeriamojoVandens">'Forma 4'!$H$25</definedName>
    <definedName name="VAS073_F_Tiesioginespas13IsViso" localSheetId="3">'Forma 4'!$E$25</definedName>
    <definedName name="VAS073_F_Tiesioginespas13IsViso">'Forma 4'!$E$25</definedName>
    <definedName name="VAS073_F_Tiesioginespas141NuotekuSurinkimas" localSheetId="3">'Forma 4'!$J$25</definedName>
    <definedName name="VAS073_F_Tiesioginespas141NuotekuSurinkimas">'Forma 4'!$J$25</definedName>
    <definedName name="VAS073_F_Tiesioginespas142NuotekuValymas" localSheetId="3">'Forma 4'!$K$25</definedName>
    <definedName name="VAS073_F_Tiesioginespas142NuotekuValymas">'Forma 4'!$K$25</definedName>
    <definedName name="VAS073_F_Tiesioginespas143NuotekuDumblo" localSheetId="3">'Forma 4'!$L$25</definedName>
    <definedName name="VAS073_F_Tiesioginespas143NuotekuDumblo">'Forma 4'!$L$25</definedName>
    <definedName name="VAS073_F_Tiesioginespas14IsViso" localSheetId="3">'Forma 4'!$I$25</definedName>
    <definedName name="VAS073_F_Tiesioginespas14IsViso">'Forma 4'!$I$25</definedName>
    <definedName name="VAS073_F_Tiesioginespas15PavirsiniuNuoteku" localSheetId="3">'Forma 4'!$M$25</definedName>
    <definedName name="VAS073_F_Tiesioginespas15PavirsiniuNuoteku">'Forma 4'!$M$25</definedName>
    <definedName name="VAS073_F_Tiesioginespas16KitosReguliuojamosios" localSheetId="3">'Forma 4'!$N$25</definedName>
    <definedName name="VAS073_F_Tiesioginespas16KitosReguliuojamosios">'Forma 4'!$N$25</definedName>
    <definedName name="VAS073_F_Tiesioginespas17KitosVeiklos" localSheetId="3">'Forma 4'!$Q$25</definedName>
    <definedName name="VAS073_F_Tiesioginespas17KitosVeiklos">'Forma 4'!$Q$25</definedName>
    <definedName name="VAS073_F_Tiesioginespas1Apskaitosveikla1" localSheetId="3">'Forma 4'!$O$25</definedName>
    <definedName name="VAS073_F_Tiesioginespas1Apskaitosveikla1">'Forma 4'!$O$25</definedName>
    <definedName name="VAS073_F_Tiesioginespas1Kitareguliuoja1" localSheetId="3">'Forma 4'!$P$25</definedName>
    <definedName name="VAS073_F_Tiesioginespas1Kitareguliuoja1">'Forma 4'!$P$25</definedName>
    <definedName name="VAS073_F_Tiesioginessan11IS" localSheetId="3">'Forma 4'!$D$29</definedName>
    <definedName name="VAS073_F_Tiesioginessan11IS">'Forma 4'!$D$29</definedName>
    <definedName name="VAS073_F_Tiesioginessan131GeriamojoVandens" localSheetId="3">'Forma 4'!$F$29</definedName>
    <definedName name="VAS073_F_Tiesioginessan131GeriamojoVandens">'Forma 4'!$F$29</definedName>
    <definedName name="VAS073_F_Tiesioginessan132GeriamojoVandens" localSheetId="3">'Forma 4'!$G$29</definedName>
    <definedName name="VAS073_F_Tiesioginessan132GeriamojoVandens">'Forma 4'!$G$29</definedName>
    <definedName name="VAS073_F_Tiesioginessan133GeriamojoVandens" localSheetId="3">'Forma 4'!$H$29</definedName>
    <definedName name="VAS073_F_Tiesioginessan133GeriamojoVandens">'Forma 4'!$H$29</definedName>
    <definedName name="VAS073_F_Tiesioginessan13IsViso" localSheetId="3">'Forma 4'!$E$29</definedName>
    <definedName name="VAS073_F_Tiesioginessan13IsViso">'Forma 4'!$E$29</definedName>
    <definedName name="VAS073_F_Tiesioginessan141NuotekuSurinkimas" localSheetId="3">'Forma 4'!$J$29</definedName>
    <definedName name="VAS073_F_Tiesioginessan141NuotekuSurinkimas">'Forma 4'!$J$29</definedName>
    <definedName name="VAS073_F_Tiesioginessan142NuotekuValymas" localSheetId="3">'Forma 4'!$K$29</definedName>
    <definedName name="VAS073_F_Tiesioginessan142NuotekuValymas">'Forma 4'!$K$29</definedName>
    <definedName name="VAS073_F_Tiesioginessan143NuotekuDumblo" localSheetId="3">'Forma 4'!$L$29</definedName>
    <definedName name="VAS073_F_Tiesioginessan143NuotekuDumblo">'Forma 4'!$L$29</definedName>
    <definedName name="VAS073_F_Tiesioginessan14IsViso" localSheetId="3">'Forma 4'!$I$29</definedName>
    <definedName name="VAS073_F_Tiesioginessan14IsViso">'Forma 4'!$I$29</definedName>
    <definedName name="VAS073_F_Tiesioginessan15PavirsiniuNuoteku" localSheetId="3">'Forma 4'!$M$29</definedName>
    <definedName name="VAS073_F_Tiesioginessan15PavirsiniuNuoteku">'Forma 4'!$M$29</definedName>
    <definedName name="VAS073_F_Tiesioginessan16KitosReguliuojamosios" localSheetId="3">'Forma 4'!$N$29</definedName>
    <definedName name="VAS073_F_Tiesioginessan16KitosReguliuojamosios">'Forma 4'!$N$29</definedName>
    <definedName name="VAS073_F_Tiesioginessan17KitosVeiklos" localSheetId="3">'Forma 4'!$Q$29</definedName>
    <definedName name="VAS073_F_Tiesioginessan17KitosVeiklos">'Forma 4'!$Q$29</definedName>
    <definedName name="VAS073_F_Tiesioginessan1Apskaitosveikla1" localSheetId="3">'Forma 4'!$O$29</definedName>
    <definedName name="VAS073_F_Tiesioginessan1Apskaitosveikla1">'Forma 4'!$O$29</definedName>
    <definedName name="VAS073_F_Tiesioginessan1Kitareguliuoja1" localSheetId="3">'Forma 4'!$P$29</definedName>
    <definedName name="VAS073_F_Tiesioginessan1Kitareguliuoja1">'Forma 4'!$P$29</definedName>
    <definedName name="VAS073_F_Transportopasl11IS" localSheetId="3">'Forma 4'!$D$79</definedName>
    <definedName name="VAS073_F_Transportopasl11IS">'Forma 4'!$D$79</definedName>
    <definedName name="VAS073_F_Transportopasl131GeriamojoVandens" localSheetId="3">'Forma 4'!$F$79</definedName>
    <definedName name="VAS073_F_Transportopasl131GeriamojoVandens">'Forma 4'!$F$79</definedName>
    <definedName name="VAS073_F_Transportopasl132GeriamojoVandens" localSheetId="3">'Forma 4'!$G$79</definedName>
    <definedName name="VAS073_F_Transportopasl132GeriamojoVandens">'Forma 4'!$G$79</definedName>
    <definedName name="VAS073_F_Transportopasl133GeriamojoVandens" localSheetId="3">'Forma 4'!$H$79</definedName>
    <definedName name="VAS073_F_Transportopasl133GeriamojoVandens">'Forma 4'!$H$79</definedName>
    <definedName name="VAS073_F_Transportopasl13IsViso" localSheetId="3">'Forma 4'!$E$79</definedName>
    <definedName name="VAS073_F_Transportopasl13IsViso">'Forma 4'!$E$79</definedName>
    <definedName name="VAS073_F_Transportopasl141NuotekuSurinkimas" localSheetId="3">'Forma 4'!$J$79</definedName>
    <definedName name="VAS073_F_Transportopasl141NuotekuSurinkimas">'Forma 4'!$J$79</definedName>
    <definedName name="VAS073_F_Transportopasl142NuotekuValymas" localSheetId="3">'Forma 4'!$K$79</definedName>
    <definedName name="VAS073_F_Transportopasl142NuotekuValymas">'Forma 4'!$K$79</definedName>
    <definedName name="VAS073_F_Transportopasl143NuotekuDumblo" localSheetId="3">'Forma 4'!$L$79</definedName>
    <definedName name="VAS073_F_Transportopasl143NuotekuDumblo">'Forma 4'!$L$79</definedName>
    <definedName name="VAS073_F_Transportopasl14IsViso" localSheetId="3">'Forma 4'!$I$79</definedName>
    <definedName name="VAS073_F_Transportopasl14IsViso">'Forma 4'!$I$79</definedName>
    <definedName name="VAS073_F_Transportopasl15PavirsiniuNuoteku" localSheetId="3">'Forma 4'!$M$79</definedName>
    <definedName name="VAS073_F_Transportopasl15PavirsiniuNuoteku">'Forma 4'!$M$79</definedName>
    <definedName name="VAS073_F_Transportopasl16KitosReguliuojamosios" localSheetId="3">'Forma 4'!$N$79</definedName>
    <definedName name="VAS073_F_Transportopasl16KitosReguliuojamosios">'Forma 4'!$N$79</definedName>
    <definedName name="VAS073_F_Transportopasl17KitosVeiklos" localSheetId="3">'Forma 4'!$Q$79</definedName>
    <definedName name="VAS073_F_Transportopasl17KitosVeiklos">'Forma 4'!$Q$79</definedName>
    <definedName name="VAS073_F_Transportopasl1Apskaitosveikla1" localSheetId="3">'Forma 4'!$O$79</definedName>
    <definedName name="VAS073_F_Transportopasl1Apskaitosveikla1">'Forma 4'!$O$79</definedName>
    <definedName name="VAS073_F_Transportopasl1Kitareguliuoja1" localSheetId="3">'Forma 4'!$P$79</definedName>
    <definedName name="VAS073_F_Transportopasl1Kitareguliuoja1">'Forma 4'!$P$79</definedName>
    <definedName name="VAS073_F_Transportopasl21IS" localSheetId="3">'Forma 4'!$D$132</definedName>
    <definedName name="VAS073_F_Transportopasl21IS">'Forma 4'!$D$132</definedName>
    <definedName name="VAS073_F_Transportopasl231GeriamojoVandens" localSheetId="3">'Forma 4'!$F$132</definedName>
    <definedName name="VAS073_F_Transportopasl231GeriamojoVandens">'Forma 4'!$F$132</definedName>
    <definedName name="VAS073_F_Transportopasl232GeriamojoVandens" localSheetId="3">'Forma 4'!$G$132</definedName>
    <definedName name="VAS073_F_Transportopasl232GeriamojoVandens">'Forma 4'!$G$132</definedName>
    <definedName name="VAS073_F_Transportopasl233GeriamojoVandens" localSheetId="3">'Forma 4'!$H$132</definedName>
    <definedName name="VAS073_F_Transportopasl233GeriamojoVandens">'Forma 4'!$H$132</definedName>
    <definedName name="VAS073_F_Transportopasl23IsViso" localSheetId="3">'Forma 4'!$E$132</definedName>
    <definedName name="VAS073_F_Transportopasl23IsViso">'Forma 4'!$E$132</definedName>
    <definedName name="VAS073_F_Transportopasl241NuotekuSurinkimas" localSheetId="3">'Forma 4'!$J$132</definedName>
    <definedName name="VAS073_F_Transportopasl241NuotekuSurinkimas">'Forma 4'!$J$132</definedName>
    <definedName name="VAS073_F_Transportopasl242NuotekuValymas" localSheetId="3">'Forma 4'!$K$132</definedName>
    <definedName name="VAS073_F_Transportopasl242NuotekuValymas">'Forma 4'!$K$132</definedName>
    <definedName name="VAS073_F_Transportopasl243NuotekuDumblo" localSheetId="3">'Forma 4'!$L$132</definedName>
    <definedName name="VAS073_F_Transportopasl243NuotekuDumblo">'Forma 4'!$L$132</definedName>
    <definedName name="VAS073_F_Transportopasl24IsViso" localSheetId="3">'Forma 4'!$I$132</definedName>
    <definedName name="VAS073_F_Transportopasl24IsViso">'Forma 4'!$I$132</definedName>
    <definedName name="VAS073_F_Transportopasl25PavirsiniuNuoteku" localSheetId="3">'Forma 4'!$M$132</definedName>
    <definedName name="VAS073_F_Transportopasl25PavirsiniuNuoteku">'Forma 4'!$M$132</definedName>
    <definedName name="VAS073_F_Transportopasl26KitosReguliuojamosios" localSheetId="3">'Forma 4'!$N$132</definedName>
    <definedName name="VAS073_F_Transportopasl26KitosReguliuojamosios">'Forma 4'!$N$132</definedName>
    <definedName name="VAS073_F_Transportopasl27KitosVeiklos" localSheetId="3">'Forma 4'!$Q$132</definedName>
    <definedName name="VAS073_F_Transportopasl27KitosVeiklos">'Forma 4'!$Q$132</definedName>
    <definedName name="VAS073_F_Transportopasl2Apskaitosveikla1" localSheetId="3">'Forma 4'!$O$132</definedName>
    <definedName name="VAS073_F_Transportopasl2Apskaitosveikla1">'Forma 4'!$O$132</definedName>
    <definedName name="VAS073_F_Transportopasl2Kitareguliuoja1" localSheetId="3">'Forma 4'!$P$132</definedName>
    <definedName name="VAS073_F_Transportopasl2Kitareguliuoja1">'Forma 4'!$P$132</definedName>
    <definedName name="VAS073_F_Transportopasl31IS" localSheetId="3">'Forma 4'!$D$184</definedName>
    <definedName name="VAS073_F_Transportopasl31IS">'Forma 4'!$D$184</definedName>
    <definedName name="VAS073_F_Transportopasl331GeriamojoVandens" localSheetId="3">'Forma 4'!$F$184</definedName>
    <definedName name="VAS073_F_Transportopasl331GeriamojoVandens">'Forma 4'!$F$184</definedName>
    <definedName name="VAS073_F_Transportopasl332GeriamojoVandens" localSheetId="3">'Forma 4'!$G$184</definedName>
    <definedName name="VAS073_F_Transportopasl332GeriamojoVandens">'Forma 4'!$G$184</definedName>
    <definedName name="VAS073_F_Transportopasl333GeriamojoVandens" localSheetId="3">'Forma 4'!$H$184</definedName>
    <definedName name="VAS073_F_Transportopasl333GeriamojoVandens">'Forma 4'!$H$184</definedName>
    <definedName name="VAS073_F_Transportopasl33IsViso" localSheetId="3">'Forma 4'!$E$184</definedName>
    <definedName name="VAS073_F_Transportopasl33IsViso">'Forma 4'!$E$184</definedName>
    <definedName name="VAS073_F_Transportopasl341NuotekuSurinkimas" localSheetId="3">'Forma 4'!$J$184</definedName>
    <definedName name="VAS073_F_Transportopasl341NuotekuSurinkimas">'Forma 4'!$J$184</definedName>
    <definedName name="VAS073_F_Transportopasl342NuotekuValymas" localSheetId="3">'Forma 4'!$K$184</definedName>
    <definedName name="VAS073_F_Transportopasl342NuotekuValymas">'Forma 4'!$K$184</definedName>
    <definedName name="VAS073_F_Transportopasl343NuotekuDumblo" localSheetId="3">'Forma 4'!$L$184</definedName>
    <definedName name="VAS073_F_Transportopasl343NuotekuDumblo">'Forma 4'!$L$184</definedName>
    <definedName name="VAS073_F_Transportopasl34IsViso" localSheetId="3">'Forma 4'!$I$184</definedName>
    <definedName name="VAS073_F_Transportopasl34IsViso">'Forma 4'!$I$184</definedName>
    <definedName name="VAS073_F_Transportopasl35PavirsiniuNuoteku" localSheetId="3">'Forma 4'!$M$184</definedName>
    <definedName name="VAS073_F_Transportopasl35PavirsiniuNuoteku">'Forma 4'!$M$184</definedName>
    <definedName name="VAS073_F_Transportopasl36KitosReguliuojamosios" localSheetId="3">'Forma 4'!$N$184</definedName>
    <definedName name="VAS073_F_Transportopasl36KitosReguliuojamosios">'Forma 4'!$N$184</definedName>
    <definedName name="VAS073_F_Transportopasl37KitosVeiklos" localSheetId="3">'Forma 4'!$Q$184</definedName>
    <definedName name="VAS073_F_Transportopasl37KitosVeiklos">'Forma 4'!$Q$184</definedName>
    <definedName name="VAS073_F_Transportopasl3Apskaitosveikla1" localSheetId="3">'Forma 4'!$O$184</definedName>
    <definedName name="VAS073_F_Transportopasl3Apskaitosveikla1">'Forma 4'!$O$184</definedName>
    <definedName name="VAS073_F_Transportopasl3Kitareguliuoja1" localSheetId="3">'Forma 4'!$P$184</definedName>
    <definedName name="VAS073_F_Transportopasl3Kitareguliuoja1">'Forma 4'!$P$184</definedName>
    <definedName name="VAS073_F_Transportopasl41IS" localSheetId="3">'Forma 4'!$D$229</definedName>
    <definedName name="VAS073_F_Transportopasl41IS">'Forma 4'!$D$229</definedName>
    <definedName name="VAS073_F_Transportopasl431GeriamojoVandens" localSheetId="3">'Forma 4'!$F$229</definedName>
    <definedName name="VAS073_F_Transportopasl431GeriamojoVandens">'Forma 4'!$F$229</definedName>
    <definedName name="VAS073_F_Transportopasl432GeriamojoVandens" localSheetId="3">'Forma 4'!$G$229</definedName>
    <definedName name="VAS073_F_Transportopasl432GeriamojoVandens">'Forma 4'!$G$229</definedName>
    <definedName name="VAS073_F_Transportopasl433GeriamojoVandens" localSheetId="3">'Forma 4'!$H$229</definedName>
    <definedName name="VAS073_F_Transportopasl433GeriamojoVandens">'Forma 4'!$H$229</definedName>
    <definedName name="VAS073_F_Transportopasl43IsViso" localSheetId="3">'Forma 4'!$E$229</definedName>
    <definedName name="VAS073_F_Transportopasl43IsViso">'Forma 4'!$E$229</definedName>
    <definedName name="VAS073_F_Transportopasl441NuotekuSurinkimas" localSheetId="3">'Forma 4'!$J$229</definedName>
    <definedName name="VAS073_F_Transportopasl441NuotekuSurinkimas">'Forma 4'!$J$229</definedName>
    <definedName name="VAS073_F_Transportopasl442NuotekuValymas" localSheetId="3">'Forma 4'!$K$229</definedName>
    <definedName name="VAS073_F_Transportopasl442NuotekuValymas">'Forma 4'!$K$229</definedName>
    <definedName name="VAS073_F_Transportopasl443NuotekuDumblo" localSheetId="3">'Forma 4'!$L$229</definedName>
    <definedName name="VAS073_F_Transportopasl443NuotekuDumblo">'Forma 4'!$L$229</definedName>
    <definedName name="VAS073_F_Transportopasl44IsViso" localSheetId="3">'Forma 4'!$I$229</definedName>
    <definedName name="VAS073_F_Transportopasl44IsViso">'Forma 4'!$I$229</definedName>
    <definedName name="VAS073_F_Transportopasl45PavirsiniuNuoteku" localSheetId="3">'Forma 4'!$M$229</definedName>
    <definedName name="VAS073_F_Transportopasl45PavirsiniuNuoteku">'Forma 4'!$M$229</definedName>
    <definedName name="VAS073_F_Transportopasl46KitosReguliuojamosios" localSheetId="3">'Forma 4'!$N$229</definedName>
    <definedName name="VAS073_F_Transportopasl46KitosReguliuojamosios">'Forma 4'!$N$229</definedName>
    <definedName name="VAS073_F_Transportopasl47KitosVeiklos" localSheetId="3">'Forma 4'!$Q$229</definedName>
    <definedName name="VAS073_F_Transportopasl47KitosVeiklos">'Forma 4'!$Q$229</definedName>
    <definedName name="VAS073_F_Transportopasl4Apskaitosveikla1" localSheetId="3">'Forma 4'!$O$229</definedName>
    <definedName name="VAS073_F_Transportopasl4Apskaitosveikla1">'Forma 4'!$O$229</definedName>
    <definedName name="VAS073_F_Transportopasl4Kitareguliuoja1" localSheetId="3">'Forma 4'!$P$229</definedName>
    <definedName name="VAS073_F_Transportopasl4Kitareguliuoja1">'Forma 4'!$P$229</definedName>
    <definedName name="VAS073_F_Trumpalaikiotu11IS" localSheetId="3">'Forma 4'!$D$90</definedName>
    <definedName name="VAS073_F_Trumpalaikiotu11IS">'Forma 4'!$D$90</definedName>
    <definedName name="VAS073_F_Trumpalaikiotu131GeriamojoVandens" localSheetId="3">'Forma 4'!$F$90</definedName>
    <definedName name="VAS073_F_Trumpalaikiotu131GeriamojoVandens">'Forma 4'!$F$90</definedName>
    <definedName name="VAS073_F_Trumpalaikiotu132GeriamojoVandens" localSheetId="3">'Forma 4'!$G$90</definedName>
    <definedName name="VAS073_F_Trumpalaikiotu132GeriamojoVandens">'Forma 4'!$G$90</definedName>
    <definedName name="VAS073_F_Trumpalaikiotu133GeriamojoVandens" localSheetId="3">'Forma 4'!$H$90</definedName>
    <definedName name="VAS073_F_Trumpalaikiotu133GeriamojoVandens">'Forma 4'!$H$90</definedName>
    <definedName name="VAS073_F_Trumpalaikiotu13IsViso" localSheetId="3">'Forma 4'!$E$90</definedName>
    <definedName name="VAS073_F_Trumpalaikiotu13IsViso">'Forma 4'!$E$90</definedName>
    <definedName name="VAS073_F_Trumpalaikiotu141NuotekuSurinkimas" localSheetId="3">'Forma 4'!$J$90</definedName>
    <definedName name="VAS073_F_Trumpalaikiotu141NuotekuSurinkimas">'Forma 4'!$J$90</definedName>
    <definedName name="VAS073_F_Trumpalaikiotu142NuotekuValymas" localSheetId="3">'Forma 4'!$K$90</definedName>
    <definedName name="VAS073_F_Trumpalaikiotu142NuotekuValymas">'Forma 4'!$K$90</definedName>
    <definedName name="VAS073_F_Trumpalaikiotu143NuotekuDumblo" localSheetId="3">'Forma 4'!$L$90</definedName>
    <definedName name="VAS073_F_Trumpalaikiotu143NuotekuDumblo">'Forma 4'!$L$90</definedName>
    <definedName name="VAS073_F_Trumpalaikiotu14IsViso" localSheetId="3">'Forma 4'!$I$90</definedName>
    <definedName name="VAS073_F_Trumpalaikiotu14IsViso">'Forma 4'!$I$90</definedName>
    <definedName name="VAS073_F_Trumpalaikiotu15PavirsiniuNuoteku" localSheetId="3">'Forma 4'!$M$90</definedName>
    <definedName name="VAS073_F_Trumpalaikiotu15PavirsiniuNuoteku">'Forma 4'!$M$90</definedName>
    <definedName name="VAS073_F_Trumpalaikiotu16KitosReguliuojamosios" localSheetId="3">'Forma 4'!$N$90</definedName>
    <definedName name="VAS073_F_Trumpalaikiotu16KitosReguliuojamosios">'Forma 4'!$N$90</definedName>
    <definedName name="VAS073_F_Trumpalaikiotu17KitosVeiklos" localSheetId="3">'Forma 4'!$Q$90</definedName>
    <definedName name="VAS073_F_Trumpalaikiotu17KitosVeiklos">'Forma 4'!$Q$90</definedName>
    <definedName name="VAS073_F_Trumpalaikiotu1Apskaitosveikla1" localSheetId="3">'Forma 4'!$O$90</definedName>
    <definedName name="VAS073_F_Trumpalaikiotu1Apskaitosveikla1">'Forma 4'!$O$90</definedName>
    <definedName name="VAS073_F_Trumpalaikiotu1Kitareguliuoja1" localSheetId="3">'Forma 4'!$P$90</definedName>
    <definedName name="VAS073_F_Trumpalaikiotu1Kitareguliuoja1">'Forma 4'!$P$90</definedName>
    <definedName name="VAS073_F_Turtonuomossan11IS" localSheetId="3">'Forma 4'!$D$85</definedName>
    <definedName name="VAS073_F_Turtonuomossan11IS">'Forma 4'!$D$85</definedName>
    <definedName name="VAS073_F_Turtonuomossan131GeriamojoVandens" localSheetId="3">'Forma 4'!$F$85</definedName>
    <definedName name="VAS073_F_Turtonuomossan131GeriamojoVandens">'Forma 4'!$F$85</definedName>
    <definedName name="VAS073_F_Turtonuomossan132GeriamojoVandens" localSheetId="3">'Forma 4'!$G$85</definedName>
    <definedName name="VAS073_F_Turtonuomossan132GeriamojoVandens">'Forma 4'!$G$85</definedName>
    <definedName name="VAS073_F_Turtonuomossan133GeriamojoVandens" localSheetId="3">'Forma 4'!$H$85</definedName>
    <definedName name="VAS073_F_Turtonuomossan133GeriamojoVandens">'Forma 4'!$H$85</definedName>
    <definedName name="VAS073_F_Turtonuomossan13IsViso" localSheetId="3">'Forma 4'!$E$85</definedName>
    <definedName name="VAS073_F_Turtonuomossan13IsViso">'Forma 4'!$E$85</definedName>
    <definedName name="VAS073_F_Turtonuomossan141NuotekuSurinkimas" localSheetId="3">'Forma 4'!$J$85</definedName>
    <definedName name="VAS073_F_Turtonuomossan141NuotekuSurinkimas">'Forma 4'!$J$85</definedName>
    <definedName name="VAS073_F_Turtonuomossan142NuotekuValymas" localSheetId="3">'Forma 4'!$K$85</definedName>
    <definedName name="VAS073_F_Turtonuomossan142NuotekuValymas">'Forma 4'!$K$85</definedName>
    <definedName name="VAS073_F_Turtonuomossan143NuotekuDumblo" localSheetId="3">'Forma 4'!$L$85</definedName>
    <definedName name="VAS073_F_Turtonuomossan143NuotekuDumblo">'Forma 4'!$L$85</definedName>
    <definedName name="VAS073_F_Turtonuomossan14IsViso" localSheetId="3">'Forma 4'!$I$85</definedName>
    <definedName name="VAS073_F_Turtonuomossan14IsViso">'Forma 4'!$I$85</definedName>
    <definedName name="VAS073_F_Turtonuomossan15PavirsiniuNuoteku" localSheetId="3">'Forma 4'!$M$85</definedName>
    <definedName name="VAS073_F_Turtonuomossan15PavirsiniuNuoteku">'Forma 4'!$M$85</definedName>
    <definedName name="VAS073_F_Turtonuomossan16KitosReguliuojamosios" localSheetId="3">'Forma 4'!$N$85</definedName>
    <definedName name="VAS073_F_Turtonuomossan16KitosReguliuojamosios">'Forma 4'!$N$85</definedName>
    <definedName name="VAS073_F_Turtonuomossan17KitosVeiklos" localSheetId="3">'Forma 4'!$Q$85</definedName>
    <definedName name="VAS073_F_Turtonuomossan17KitosVeiklos">'Forma 4'!$Q$85</definedName>
    <definedName name="VAS073_F_Turtonuomossan1Apskaitosveikla1" localSheetId="3">'Forma 4'!$O$85</definedName>
    <definedName name="VAS073_F_Turtonuomossan1Apskaitosveikla1">'Forma 4'!$O$85</definedName>
    <definedName name="VAS073_F_Turtonuomossan1Kitareguliuoja1" localSheetId="3">'Forma 4'!$P$85</definedName>
    <definedName name="VAS073_F_Turtonuomossan1Kitareguliuoja1">'Forma 4'!$P$85</definedName>
    <definedName name="VAS073_F_Turtonuomossan21IS" localSheetId="3">'Forma 4'!$D$138</definedName>
    <definedName name="VAS073_F_Turtonuomossan21IS">'Forma 4'!$D$138</definedName>
    <definedName name="VAS073_F_Turtonuomossan231GeriamojoVandens" localSheetId="3">'Forma 4'!$F$138</definedName>
    <definedName name="VAS073_F_Turtonuomossan231GeriamojoVandens">'Forma 4'!$F$138</definedName>
    <definedName name="VAS073_F_Turtonuomossan232GeriamojoVandens" localSheetId="3">'Forma 4'!$G$138</definedName>
    <definedName name="VAS073_F_Turtonuomossan232GeriamojoVandens">'Forma 4'!$G$138</definedName>
    <definedName name="VAS073_F_Turtonuomossan233GeriamojoVandens" localSheetId="3">'Forma 4'!$H$138</definedName>
    <definedName name="VAS073_F_Turtonuomossan233GeriamojoVandens">'Forma 4'!$H$138</definedName>
    <definedName name="VAS073_F_Turtonuomossan23IsViso" localSheetId="3">'Forma 4'!$E$138</definedName>
    <definedName name="VAS073_F_Turtonuomossan23IsViso">'Forma 4'!$E$138</definedName>
    <definedName name="VAS073_F_Turtonuomossan241NuotekuSurinkimas" localSheetId="3">'Forma 4'!$J$138</definedName>
    <definedName name="VAS073_F_Turtonuomossan241NuotekuSurinkimas">'Forma 4'!$J$138</definedName>
    <definedName name="VAS073_F_Turtonuomossan242NuotekuValymas" localSheetId="3">'Forma 4'!$K$138</definedName>
    <definedName name="VAS073_F_Turtonuomossan242NuotekuValymas">'Forma 4'!$K$138</definedName>
    <definedName name="VAS073_F_Turtonuomossan243NuotekuDumblo" localSheetId="3">'Forma 4'!$L$138</definedName>
    <definedName name="VAS073_F_Turtonuomossan243NuotekuDumblo">'Forma 4'!$L$138</definedName>
    <definedName name="VAS073_F_Turtonuomossan24IsViso" localSheetId="3">'Forma 4'!$I$138</definedName>
    <definedName name="VAS073_F_Turtonuomossan24IsViso">'Forma 4'!$I$138</definedName>
    <definedName name="VAS073_F_Turtonuomossan25PavirsiniuNuoteku" localSheetId="3">'Forma 4'!$M$138</definedName>
    <definedName name="VAS073_F_Turtonuomossan25PavirsiniuNuoteku">'Forma 4'!$M$138</definedName>
    <definedName name="VAS073_F_Turtonuomossan26KitosReguliuojamosios" localSheetId="3">'Forma 4'!$N$138</definedName>
    <definedName name="VAS073_F_Turtonuomossan26KitosReguliuojamosios">'Forma 4'!$N$138</definedName>
    <definedName name="VAS073_F_Turtonuomossan27KitosVeiklos" localSheetId="3">'Forma 4'!$Q$138</definedName>
    <definedName name="VAS073_F_Turtonuomossan27KitosVeiklos">'Forma 4'!$Q$138</definedName>
    <definedName name="VAS073_F_Turtonuomossan2Apskaitosveikla1" localSheetId="3">'Forma 4'!$O$138</definedName>
    <definedName name="VAS073_F_Turtonuomossan2Apskaitosveikla1">'Forma 4'!$O$138</definedName>
    <definedName name="VAS073_F_Turtonuomossan2Kitareguliuoja1" localSheetId="3">'Forma 4'!$P$138</definedName>
    <definedName name="VAS073_F_Turtonuomossan2Kitareguliuoja1">'Forma 4'!$P$138</definedName>
    <definedName name="VAS073_F_Turtonuomossan31IS" localSheetId="3">'Forma 4'!$D$236</definedName>
    <definedName name="VAS073_F_Turtonuomossan31IS">'Forma 4'!$D$236</definedName>
    <definedName name="VAS073_F_Turtonuomossan331GeriamojoVandens" localSheetId="3">'Forma 4'!$F$236</definedName>
    <definedName name="VAS073_F_Turtonuomossan331GeriamojoVandens">'Forma 4'!$F$236</definedName>
    <definedName name="VAS073_F_Turtonuomossan332GeriamojoVandens" localSheetId="3">'Forma 4'!$G$236</definedName>
    <definedName name="VAS073_F_Turtonuomossan332GeriamojoVandens">'Forma 4'!$G$236</definedName>
    <definedName name="VAS073_F_Turtonuomossan333GeriamojoVandens" localSheetId="3">'Forma 4'!$H$236</definedName>
    <definedName name="VAS073_F_Turtonuomossan333GeriamojoVandens">'Forma 4'!$H$236</definedName>
    <definedName name="VAS073_F_Turtonuomossan33IsViso" localSheetId="3">'Forma 4'!$E$236</definedName>
    <definedName name="VAS073_F_Turtonuomossan33IsViso">'Forma 4'!$E$236</definedName>
    <definedName name="VAS073_F_Turtonuomossan341NuotekuSurinkimas" localSheetId="3">'Forma 4'!$J$236</definedName>
    <definedName name="VAS073_F_Turtonuomossan341NuotekuSurinkimas">'Forma 4'!$J$236</definedName>
    <definedName name="VAS073_F_Turtonuomossan342NuotekuValymas" localSheetId="3">'Forma 4'!$K$236</definedName>
    <definedName name="VAS073_F_Turtonuomossan342NuotekuValymas">'Forma 4'!$K$236</definedName>
    <definedName name="VAS073_F_Turtonuomossan343NuotekuDumblo" localSheetId="3">'Forma 4'!$L$236</definedName>
    <definedName name="VAS073_F_Turtonuomossan343NuotekuDumblo">'Forma 4'!$L$236</definedName>
    <definedName name="VAS073_F_Turtonuomossan34IsViso" localSheetId="3">'Forma 4'!$I$236</definedName>
    <definedName name="VAS073_F_Turtonuomossan34IsViso">'Forma 4'!$I$236</definedName>
    <definedName name="VAS073_F_Turtonuomossan35PavirsiniuNuoteku" localSheetId="3">'Forma 4'!$M$236</definedName>
    <definedName name="VAS073_F_Turtonuomossan35PavirsiniuNuoteku">'Forma 4'!$M$236</definedName>
    <definedName name="VAS073_F_Turtonuomossan36KitosReguliuojamosios" localSheetId="3">'Forma 4'!$N$236</definedName>
    <definedName name="VAS073_F_Turtonuomossan36KitosReguliuojamosios">'Forma 4'!$N$236</definedName>
    <definedName name="VAS073_F_Turtonuomossan37KitosVeiklos" localSheetId="3">'Forma 4'!$Q$236</definedName>
    <definedName name="VAS073_F_Turtonuomossan37KitosVeiklos">'Forma 4'!$Q$236</definedName>
    <definedName name="VAS073_F_Turtonuomossan3Apskaitosveikla1" localSheetId="3">'Forma 4'!$O$236</definedName>
    <definedName name="VAS073_F_Turtonuomossan3Apskaitosveikla1">'Forma 4'!$O$236</definedName>
    <definedName name="VAS073_F_Turtonuomossan3Kitareguliuoja1" localSheetId="3">'Forma 4'!$P$236</definedName>
    <definedName name="VAS073_F_Turtonuomossan3Kitareguliuoja1">'Forma 4'!$P$236</definedName>
    <definedName name="VAS073_F_Vartotojuinfor11IS" localSheetId="3">'Forma 4'!$D$81</definedName>
    <definedName name="VAS073_F_Vartotojuinfor11IS">'Forma 4'!$D$81</definedName>
    <definedName name="VAS073_F_Vartotojuinfor131GeriamojoVandens" localSheetId="3">'Forma 4'!$F$81</definedName>
    <definedName name="VAS073_F_Vartotojuinfor131GeriamojoVandens">'Forma 4'!$F$81</definedName>
    <definedName name="VAS073_F_Vartotojuinfor132GeriamojoVandens" localSheetId="3">'Forma 4'!$G$81</definedName>
    <definedName name="VAS073_F_Vartotojuinfor132GeriamojoVandens">'Forma 4'!$G$81</definedName>
    <definedName name="VAS073_F_Vartotojuinfor133GeriamojoVandens" localSheetId="3">'Forma 4'!$H$81</definedName>
    <definedName name="VAS073_F_Vartotojuinfor133GeriamojoVandens">'Forma 4'!$H$81</definedName>
    <definedName name="VAS073_F_Vartotojuinfor13IsViso" localSheetId="3">'Forma 4'!$E$81</definedName>
    <definedName name="VAS073_F_Vartotojuinfor13IsViso">'Forma 4'!$E$81</definedName>
    <definedName name="VAS073_F_Vartotojuinfor141NuotekuSurinkimas" localSheetId="3">'Forma 4'!$J$81</definedName>
    <definedName name="VAS073_F_Vartotojuinfor141NuotekuSurinkimas">'Forma 4'!$J$81</definedName>
    <definedName name="VAS073_F_Vartotojuinfor142NuotekuValymas" localSheetId="3">'Forma 4'!$K$81</definedName>
    <definedName name="VAS073_F_Vartotojuinfor142NuotekuValymas">'Forma 4'!$K$81</definedName>
    <definedName name="VAS073_F_Vartotojuinfor143NuotekuDumblo" localSheetId="3">'Forma 4'!$L$81</definedName>
    <definedName name="VAS073_F_Vartotojuinfor143NuotekuDumblo">'Forma 4'!$L$81</definedName>
    <definedName name="VAS073_F_Vartotojuinfor14IsViso" localSheetId="3">'Forma 4'!$I$81</definedName>
    <definedName name="VAS073_F_Vartotojuinfor14IsViso">'Forma 4'!$I$81</definedName>
    <definedName name="VAS073_F_Vartotojuinfor15PavirsiniuNuoteku" localSheetId="3">'Forma 4'!$M$81</definedName>
    <definedName name="VAS073_F_Vartotojuinfor15PavirsiniuNuoteku">'Forma 4'!$M$81</definedName>
    <definedName name="VAS073_F_Vartotojuinfor16KitosReguliuojamosios" localSheetId="3">'Forma 4'!$N$81</definedName>
    <definedName name="VAS073_F_Vartotojuinfor16KitosReguliuojamosios">'Forma 4'!$N$81</definedName>
    <definedName name="VAS073_F_Vartotojuinfor17KitosVeiklos" localSheetId="3">'Forma 4'!$Q$81</definedName>
    <definedName name="VAS073_F_Vartotojuinfor17KitosVeiklos">'Forma 4'!$Q$81</definedName>
    <definedName name="VAS073_F_Vartotojuinfor1Apskaitosveikla1" localSheetId="3">'Forma 4'!$O$81</definedName>
    <definedName name="VAS073_F_Vartotojuinfor1Apskaitosveikla1">'Forma 4'!$O$81</definedName>
    <definedName name="VAS073_F_Vartotojuinfor1Kitareguliuoja1" localSheetId="3">'Forma 4'!$P$81</definedName>
    <definedName name="VAS073_F_Vartotojuinfor1Kitareguliuoja1">'Forma 4'!$P$81</definedName>
    <definedName name="VAS073_F_Vartotojuinfor21IS" localSheetId="3">'Forma 4'!$D$134</definedName>
    <definedName name="VAS073_F_Vartotojuinfor21IS">'Forma 4'!$D$134</definedName>
    <definedName name="VAS073_F_Vartotojuinfor231GeriamojoVandens" localSheetId="3">'Forma 4'!$F$134</definedName>
    <definedName name="VAS073_F_Vartotojuinfor231GeriamojoVandens">'Forma 4'!$F$134</definedName>
    <definedName name="VAS073_F_Vartotojuinfor232GeriamojoVandens" localSheetId="3">'Forma 4'!$G$134</definedName>
    <definedName name="VAS073_F_Vartotojuinfor232GeriamojoVandens">'Forma 4'!$G$134</definedName>
    <definedName name="VAS073_F_Vartotojuinfor233GeriamojoVandens" localSheetId="3">'Forma 4'!$H$134</definedName>
    <definedName name="VAS073_F_Vartotojuinfor233GeriamojoVandens">'Forma 4'!$H$134</definedName>
    <definedName name="VAS073_F_Vartotojuinfor23IsViso" localSheetId="3">'Forma 4'!$E$134</definedName>
    <definedName name="VAS073_F_Vartotojuinfor23IsViso">'Forma 4'!$E$134</definedName>
    <definedName name="VAS073_F_Vartotojuinfor241NuotekuSurinkimas" localSheetId="3">'Forma 4'!$J$134</definedName>
    <definedName name="VAS073_F_Vartotojuinfor241NuotekuSurinkimas">'Forma 4'!$J$134</definedName>
    <definedName name="VAS073_F_Vartotojuinfor242NuotekuValymas" localSheetId="3">'Forma 4'!$K$134</definedName>
    <definedName name="VAS073_F_Vartotojuinfor242NuotekuValymas">'Forma 4'!$K$134</definedName>
    <definedName name="VAS073_F_Vartotojuinfor243NuotekuDumblo" localSheetId="3">'Forma 4'!$L$134</definedName>
    <definedName name="VAS073_F_Vartotojuinfor243NuotekuDumblo">'Forma 4'!$L$134</definedName>
    <definedName name="VAS073_F_Vartotojuinfor24IsViso" localSheetId="3">'Forma 4'!$I$134</definedName>
    <definedName name="VAS073_F_Vartotojuinfor24IsViso">'Forma 4'!$I$134</definedName>
    <definedName name="VAS073_F_Vartotojuinfor25PavirsiniuNuoteku" localSheetId="3">'Forma 4'!$M$134</definedName>
    <definedName name="VAS073_F_Vartotojuinfor25PavirsiniuNuoteku">'Forma 4'!$M$134</definedName>
    <definedName name="VAS073_F_Vartotojuinfor26KitosReguliuojamosios" localSheetId="3">'Forma 4'!$N$134</definedName>
    <definedName name="VAS073_F_Vartotojuinfor26KitosReguliuojamosios">'Forma 4'!$N$134</definedName>
    <definedName name="VAS073_F_Vartotojuinfor27KitosVeiklos" localSheetId="3">'Forma 4'!$Q$134</definedName>
    <definedName name="VAS073_F_Vartotojuinfor27KitosVeiklos">'Forma 4'!$Q$134</definedName>
    <definedName name="VAS073_F_Vartotojuinfor2Apskaitosveikla1" localSheetId="3">'Forma 4'!$O$134</definedName>
    <definedName name="VAS073_F_Vartotojuinfor2Apskaitosveikla1">'Forma 4'!$O$134</definedName>
    <definedName name="VAS073_F_Vartotojuinfor2Kitareguliuoja1" localSheetId="3">'Forma 4'!$P$134</definedName>
    <definedName name="VAS073_F_Vartotojuinfor2Kitareguliuoja1">'Forma 4'!$P$134</definedName>
    <definedName name="VAS073_F_Vartotojuinfor31IS" localSheetId="3">'Forma 4'!$D$186</definedName>
    <definedName name="VAS073_F_Vartotojuinfor31IS">'Forma 4'!$D$186</definedName>
    <definedName name="VAS073_F_Vartotojuinfor331GeriamojoVandens" localSheetId="3">'Forma 4'!$F$186</definedName>
    <definedName name="VAS073_F_Vartotojuinfor331GeriamojoVandens">'Forma 4'!$F$186</definedName>
    <definedName name="VAS073_F_Vartotojuinfor332GeriamojoVandens" localSheetId="3">'Forma 4'!$G$186</definedName>
    <definedName name="VAS073_F_Vartotojuinfor332GeriamojoVandens">'Forma 4'!$G$186</definedName>
    <definedName name="VAS073_F_Vartotojuinfor333GeriamojoVandens" localSheetId="3">'Forma 4'!$H$186</definedName>
    <definedName name="VAS073_F_Vartotojuinfor333GeriamojoVandens">'Forma 4'!$H$186</definedName>
    <definedName name="VAS073_F_Vartotojuinfor33IsViso" localSheetId="3">'Forma 4'!$E$186</definedName>
    <definedName name="VAS073_F_Vartotojuinfor33IsViso">'Forma 4'!$E$186</definedName>
    <definedName name="VAS073_F_Vartotojuinfor341NuotekuSurinkimas" localSheetId="3">'Forma 4'!$J$186</definedName>
    <definedName name="VAS073_F_Vartotojuinfor341NuotekuSurinkimas">'Forma 4'!$J$186</definedName>
    <definedName name="VAS073_F_Vartotojuinfor342NuotekuValymas" localSheetId="3">'Forma 4'!$K$186</definedName>
    <definedName name="VAS073_F_Vartotojuinfor342NuotekuValymas">'Forma 4'!$K$186</definedName>
    <definedName name="VAS073_F_Vartotojuinfor343NuotekuDumblo" localSheetId="3">'Forma 4'!$L$186</definedName>
    <definedName name="VAS073_F_Vartotojuinfor343NuotekuDumblo">'Forma 4'!$L$186</definedName>
    <definedName name="VAS073_F_Vartotojuinfor34IsViso" localSheetId="3">'Forma 4'!$I$186</definedName>
    <definedName name="VAS073_F_Vartotojuinfor34IsViso">'Forma 4'!$I$186</definedName>
    <definedName name="VAS073_F_Vartotojuinfor35PavirsiniuNuoteku" localSheetId="3">'Forma 4'!$M$186</definedName>
    <definedName name="VAS073_F_Vartotojuinfor35PavirsiniuNuoteku">'Forma 4'!$M$186</definedName>
    <definedName name="VAS073_F_Vartotojuinfor36KitosReguliuojamosios" localSheetId="3">'Forma 4'!$N$186</definedName>
    <definedName name="VAS073_F_Vartotojuinfor36KitosReguliuojamosios">'Forma 4'!$N$186</definedName>
    <definedName name="VAS073_F_Vartotojuinfor37KitosVeiklos" localSheetId="3">'Forma 4'!$Q$186</definedName>
    <definedName name="VAS073_F_Vartotojuinfor37KitosVeiklos">'Forma 4'!$Q$186</definedName>
    <definedName name="VAS073_F_Vartotojuinfor3Apskaitosveikla1" localSheetId="3">'Forma 4'!$O$186</definedName>
    <definedName name="VAS073_F_Vartotojuinfor3Apskaitosveikla1">'Forma 4'!$O$186</definedName>
    <definedName name="VAS073_F_Vartotojuinfor3Kitareguliuoja1" localSheetId="3">'Forma 4'!$P$186</definedName>
    <definedName name="VAS073_F_Vartotojuinfor3Kitareguliuoja1">'Forma 4'!$P$186</definedName>
    <definedName name="VAS073_F_Vartotojuinfor41IS" localSheetId="3">'Forma 4'!$D$231</definedName>
    <definedName name="VAS073_F_Vartotojuinfor41IS">'Forma 4'!$D$231</definedName>
    <definedName name="VAS073_F_Vartotojuinfor431GeriamojoVandens" localSheetId="3">'Forma 4'!$F$231</definedName>
    <definedName name="VAS073_F_Vartotojuinfor431GeriamojoVandens">'Forma 4'!$F$231</definedName>
    <definedName name="VAS073_F_Vartotojuinfor432GeriamojoVandens" localSheetId="3">'Forma 4'!$G$231</definedName>
    <definedName name="VAS073_F_Vartotojuinfor432GeriamojoVandens">'Forma 4'!$G$231</definedName>
    <definedName name="VAS073_F_Vartotojuinfor433GeriamojoVandens" localSheetId="3">'Forma 4'!$H$231</definedName>
    <definedName name="VAS073_F_Vartotojuinfor433GeriamojoVandens">'Forma 4'!$H$231</definedName>
    <definedName name="VAS073_F_Vartotojuinfor43IsViso" localSheetId="3">'Forma 4'!$E$231</definedName>
    <definedName name="VAS073_F_Vartotojuinfor43IsViso">'Forma 4'!$E$231</definedName>
    <definedName name="VAS073_F_Vartotojuinfor441NuotekuSurinkimas" localSheetId="3">'Forma 4'!$J$231</definedName>
    <definedName name="VAS073_F_Vartotojuinfor441NuotekuSurinkimas">'Forma 4'!$J$231</definedName>
    <definedName name="VAS073_F_Vartotojuinfor442NuotekuValymas" localSheetId="3">'Forma 4'!$K$231</definedName>
    <definedName name="VAS073_F_Vartotojuinfor442NuotekuValymas">'Forma 4'!$K$231</definedName>
    <definedName name="VAS073_F_Vartotojuinfor443NuotekuDumblo" localSheetId="3">'Forma 4'!$L$231</definedName>
    <definedName name="VAS073_F_Vartotojuinfor443NuotekuDumblo">'Forma 4'!$L$231</definedName>
    <definedName name="VAS073_F_Vartotojuinfor44IsViso" localSheetId="3">'Forma 4'!$I$231</definedName>
    <definedName name="VAS073_F_Vartotojuinfor44IsViso">'Forma 4'!$I$231</definedName>
    <definedName name="VAS073_F_Vartotojuinfor45PavirsiniuNuoteku" localSheetId="3">'Forma 4'!$M$231</definedName>
    <definedName name="VAS073_F_Vartotojuinfor45PavirsiniuNuoteku">'Forma 4'!$M$231</definedName>
    <definedName name="VAS073_F_Vartotojuinfor46KitosReguliuojamosios" localSheetId="3">'Forma 4'!$N$231</definedName>
    <definedName name="VAS073_F_Vartotojuinfor46KitosReguliuojamosios">'Forma 4'!$N$231</definedName>
    <definedName name="VAS073_F_Vartotojuinfor47KitosVeiklos" localSheetId="3">'Forma 4'!$Q$231</definedName>
    <definedName name="VAS073_F_Vartotojuinfor47KitosVeiklos">'Forma 4'!$Q$231</definedName>
    <definedName name="VAS073_F_Vartotojuinfor4Apskaitosveikla1" localSheetId="3">'Forma 4'!$O$231</definedName>
    <definedName name="VAS073_F_Vartotojuinfor4Apskaitosveikla1">'Forma 4'!$O$231</definedName>
    <definedName name="VAS073_F_Vartotojuinfor4Kitareguliuoja1" localSheetId="3">'Forma 4'!$P$231</definedName>
    <definedName name="VAS073_F_Vartotojuinfor4Kitareguliuoja1">'Forma 4'!$P$231</definedName>
    <definedName name="VAS073_F_Verslovienetop11IS" localSheetId="3">'Forma 4'!$D$242</definedName>
    <definedName name="VAS073_F_Verslovienetop11IS">'Forma 4'!$D$242</definedName>
    <definedName name="VAS073_F_Verslovienetop131GeriamojoVandens" localSheetId="3">'Forma 4'!$F$242</definedName>
    <definedName name="VAS073_F_Verslovienetop131GeriamojoVandens">'Forma 4'!$F$242</definedName>
    <definedName name="VAS073_F_Verslovienetop132GeriamojoVandens" localSheetId="3">'Forma 4'!$G$242</definedName>
    <definedName name="VAS073_F_Verslovienetop132GeriamojoVandens">'Forma 4'!$G$242</definedName>
    <definedName name="VAS073_F_Verslovienetop133GeriamojoVandens" localSheetId="3">'Forma 4'!$H$242</definedName>
    <definedName name="VAS073_F_Verslovienetop133GeriamojoVandens">'Forma 4'!$H$242</definedName>
    <definedName name="VAS073_F_Verslovienetop13IsViso" localSheetId="3">'Forma 4'!$E$242</definedName>
    <definedName name="VAS073_F_Verslovienetop13IsViso">'Forma 4'!$E$242</definedName>
    <definedName name="VAS073_F_Verslovienetop141NuotekuSurinkimas" localSheetId="3">'Forma 4'!$J$242</definedName>
    <definedName name="VAS073_F_Verslovienetop141NuotekuSurinkimas">'Forma 4'!$J$242</definedName>
    <definedName name="VAS073_F_Verslovienetop142NuotekuValymas" localSheetId="3">'Forma 4'!$K$242</definedName>
    <definedName name="VAS073_F_Verslovienetop142NuotekuValymas">'Forma 4'!$K$242</definedName>
    <definedName name="VAS073_F_Verslovienetop143NuotekuDumblo" localSheetId="3">'Forma 4'!$L$242</definedName>
    <definedName name="VAS073_F_Verslovienetop143NuotekuDumblo">'Forma 4'!$L$242</definedName>
    <definedName name="VAS073_F_Verslovienetop14IsViso" localSheetId="3">'Forma 4'!$I$242</definedName>
    <definedName name="VAS073_F_Verslovienetop14IsViso">'Forma 4'!$I$242</definedName>
    <definedName name="VAS073_F_Verslovienetop15PavirsiniuNuoteku" localSheetId="3">'Forma 4'!$M$242</definedName>
    <definedName name="VAS073_F_Verslovienetop15PavirsiniuNuoteku">'Forma 4'!$M$242</definedName>
    <definedName name="VAS073_F_Verslovienetop16KitosReguliuojamosios" localSheetId="3">'Forma 4'!$N$242</definedName>
    <definedName name="VAS073_F_Verslovienetop16KitosReguliuojamosios">'Forma 4'!$N$242</definedName>
    <definedName name="VAS073_F_Verslovienetop17KitosVeiklos" localSheetId="3">'Forma 4'!$Q$242</definedName>
    <definedName name="VAS073_F_Verslovienetop17KitosVeiklos">'Forma 4'!$Q$242</definedName>
    <definedName name="VAS073_F_Verslovienetop1Apskaitosveikla1" localSheetId="3">'Forma 4'!$O$242</definedName>
    <definedName name="VAS073_F_Verslovienetop1Apskaitosveikla1">'Forma 4'!$O$242</definedName>
    <definedName name="VAS073_F_Verslovienetop1Kitareguliuoja1" localSheetId="3">'Forma 4'!$P$242</definedName>
    <definedName name="VAS073_F_Verslovienetop1Kitareguliuoja1">'Forma 4'!$P$242</definedName>
    <definedName name="VAS073_F_Verslovienetui11IS" localSheetId="3">'Forma 4'!$D$243</definedName>
    <definedName name="VAS073_F_Verslovienetui11IS">'Forma 4'!$D$243</definedName>
    <definedName name="VAS073_F_Verslovienetui131GeriamojoVandens" localSheetId="3">'Forma 4'!$F$243</definedName>
    <definedName name="VAS073_F_Verslovienetui131GeriamojoVandens">'Forma 4'!$F$243</definedName>
    <definedName name="VAS073_F_Verslovienetui132GeriamojoVandens" localSheetId="3">'Forma 4'!$G$243</definedName>
    <definedName name="VAS073_F_Verslovienetui132GeriamojoVandens">'Forma 4'!$G$243</definedName>
    <definedName name="VAS073_F_Verslovienetui133GeriamojoVandens" localSheetId="3">'Forma 4'!$H$243</definedName>
    <definedName name="VAS073_F_Verslovienetui133GeriamojoVandens">'Forma 4'!$H$243</definedName>
    <definedName name="VAS073_F_Verslovienetui13IsViso" localSheetId="3">'Forma 4'!$E$243</definedName>
    <definedName name="VAS073_F_Verslovienetui13IsViso">'Forma 4'!$E$243</definedName>
    <definedName name="VAS073_F_Verslovienetui141NuotekuSurinkimas" localSheetId="3">'Forma 4'!$J$243</definedName>
    <definedName name="VAS073_F_Verslovienetui141NuotekuSurinkimas">'Forma 4'!$J$243</definedName>
    <definedName name="VAS073_F_Verslovienetui142NuotekuValymas" localSheetId="3">'Forma 4'!$K$243</definedName>
    <definedName name="VAS073_F_Verslovienetui142NuotekuValymas">'Forma 4'!$K$243</definedName>
    <definedName name="VAS073_F_Verslovienetui143NuotekuDumblo" localSheetId="3">'Forma 4'!$L$243</definedName>
    <definedName name="VAS073_F_Verslovienetui143NuotekuDumblo">'Forma 4'!$L$243</definedName>
    <definedName name="VAS073_F_Verslovienetui14IsViso" localSheetId="3">'Forma 4'!$I$243</definedName>
    <definedName name="VAS073_F_Verslovienetui14IsViso">'Forma 4'!$I$243</definedName>
    <definedName name="VAS073_F_Verslovienetui15PavirsiniuNuoteku" localSheetId="3">'Forma 4'!$M$243</definedName>
    <definedName name="VAS073_F_Verslovienetui15PavirsiniuNuoteku">'Forma 4'!$M$243</definedName>
    <definedName name="VAS073_F_Verslovienetui16KitosReguliuojamosios" localSheetId="3">'Forma 4'!$N$243</definedName>
    <definedName name="VAS073_F_Verslovienetui16KitosReguliuojamosios">'Forma 4'!$N$243</definedName>
    <definedName name="VAS073_F_Verslovienetui17KitosVeiklos" localSheetId="3">'Forma 4'!$Q$243</definedName>
    <definedName name="VAS073_F_Verslovienetui17KitosVeiklos">'Forma 4'!$Q$243</definedName>
    <definedName name="VAS073_F_Verslovienetui1Apskaitosveikla1" localSheetId="3">'Forma 4'!$O$243</definedName>
    <definedName name="VAS073_F_Verslovienetui1Apskaitosveikla1">'Forma 4'!$O$243</definedName>
    <definedName name="VAS073_F_Verslovienetui1Kitareguliuoja1" localSheetId="3">'Forma 4'!$P$243</definedName>
    <definedName name="VAS073_F_Verslovienetui1Kitareguliuoja1">'Forma 4'!$P$243</definedName>
    <definedName name="VAS073_F_Visospaskirsto11IS" localSheetId="3">'Forma 4'!$D$23</definedName>
    <definedName name="VAS073_F_Visospaskirsto11IS">'Forma 4'!$D$23</definedName>
    <definedName name="VAS073_F_Visospaskirsto131GeriamojoVandens" localSheetId="3">'Forma 4'!$F$23</definedName>
    <definedName name="VAS073_F_Visospaskirsto131GeriamojoVandens">'Forma 4'!$F$23</definedName>
    <definedName name="VAS073_F_Visospaskirsto132GeriamojoVandens" localSheetId="3">'Forma 4'!$G$23</definedName>
    <definedName name="VAS073_F_Visospaskirsto132GeriamojoVandens">'Forma 4'!$G$23</definedName>
    <definedName name="VAS073_F_Visospaskirsto133GeriamojoVandens" localSheetId="3">'Forma 4'!$H$23</definedName>
    <definedName name="VAS073_F_Visospaskirsto133GeriamojoVandens">'Forma 4'!$H$23</definedName>
    <definedName name="VAS073_F_Visospaskirsto13IsViso" localSheetId="3">'Forma 4'!$E$23</definedName>
    <definedName name="VAS073_F_Visospaskirsto13IsViso">'Forma 4'!$E$23</definedName>
    <definedName name="VAS073_F_Visospaskirsto141NuotekuSurinkimas" localSheetId="3">'Forma 4'!$J$23</definedName>
    <definedName name="VAS073_F_Visospaskirsto141NuotekuSurinkimas">'Forma 4'!$J$23</definedName>
    <definedName name="VAS073_F_Visospaskirsto142NuotekuValymas" localSheetId="3">'Forma 4'!$K$23</definedName>
    <definedName name="VAS073_F_Visospaskirsto142NuotekuValymas">'Forma 4'!$K$23</definedName>
    <definedName name="VAS073_F_Visospaskirsto143NuotekuDumblo" localSheetId="3">'Forma 4'!$L$23</definedName>
    <definedName name="VAS073_F_Visospaskirsto143NuotekuDumblo">'Forma 4'!$L$23</definedName>
    <definedName name="VAS073_F_Visospaskirsto14IsViso" localSheetId="3">'Forma 4'!$I$23</definedName>
    <definedName name="VAS073_F_Visospaskirsto14IsViso">'Forma 4'!$I$23</definedName>
    <definedName name="VAS073_F_Visospaskirsto15PavirsiniuNuoteku" localSheetId="3">'Forma 4'!$M$23</definedName>
    <definedName name="VAS073_F_Visospaskirsto15PavirsiniuNuoteku">'Forma 4'!$M$23</definedName>
    <definedName name="VAS073_F_Visospaskirsto16KitosReguliuojamosios" localSheetId="3">'Forma 4'!$N$23</definedName>
    <definedName name="VAS073_F_Visospaskirsto16KitosReguliuojamosios">'Forma 4'!$N$23</definedName>
    <definedName name="VAS073_F_Visospaskirsto17KitosVeiklos" localSheetId="3">'Forma 4'!$Q$23</definedName>
    <definedName name="VAS073_F_Visospaskirsto17KitosVeiklos">'Forma 4'!$Q$23</definedName>
    <definedName name="VAS073_F_Visospaskirsto1Apskaitosveikla1" localSheetId="3">'Forma 4'!$O$23</definedName>
    <definedName name="VAS073_F_Visospaskirsto1Apskaitosveikla1">'Forma 4'!$O$23</definedName>
    <definedName name="VAS073_F_Visospaskirsto1Kitareguliuoja1" localSheetId="3">'Forma 4'!$P$23</definedName>
    <definedName name="VAS073_F_Visospaskirsto1Kitareguliuoja1">'Forma 4'!$P$23</definedName>
    <definedName name="VAS073_F_Zemesnuomosmok11IS" localSheetId="3">'Forma 4'!$D$62</definedName>
    <definedName name="VAS073_F_Zemesnuomosmok11IS">'Forma 4'!$D$62</definedName>
    <definedName name="VAS073_F_Zemesnuomosmok131GeriamojoVandens" localSheetId="3">'Forma 4'!$F$62</definedName>
    <definedName name="VAS073_F_Zemesnuomosmok131GeriamojoVandens">'Forma 4'!$F$62</definedName>
    <definedName name="VAS073_F_Zemesnuomosmok132GeriamojoVandens" localSheetId="3">'Forma 4'!$G$62</definedName>
    <definedName name="VAS073_F_Zemesnuomosmok132GeriamojoVandens">'Forma 4'!$G$62</definedName>
    <definedName name="VAS073_F_Zemesnuomosmok133GeriamojoVandens" localSheetId="3">'Forma 4'!$H$62</definedName>
    <definedName name="VAS073_F_Zemesnuomosmok133GeriamojoVandens">'Forma 4'!$H$62</definedName>
    <definedName name="VAS073_F_Zemesnuomosmok13IsViso" localSheetId="3">'Forma 4'!$E$62</definedName>
    <definedName name="VAS073_F_Zemesnuomosmok13IsViso">'Forma 4'!$E$62</definedName>
    <definedName name="VAS073_F_Zemesnuomosmok141NuotekuSurinkimas" localSheetId="3">'Forma 4'!$J$62</definedName>
    <definedName name="VAS073_F_Zemesnuomosmok141NuotekuSurinkimas">'Forma 4'!$J$62</definedName>
    <definedName name="VAS073_F_Zemesnuomosmok142NuotekuValymas" localSheetId="3">'Forma 4'!$K$62</definedName>
    <definedName name="VAS073_F_Zemesnuomosmok142NuotekuValymas">'Forma 4'!$K$62</definedName>
    <definedName name="VAS073_F_Zemesnuomosmok143NuotekuDumblo" localSheetId="3">'Forma 4'!$L$62</definedName>
    <definedName name="VAS073_F_Zemesnuomosmok143NuotekuDumblo">'Forma 4'!$L$62</definedName>
    <definedName name="VAS073_F_Zemesnuomosmok14IsViso" localSheetId="3">'Forma 4'!$I$62</definedName>
    <definedName name="VAS073_F_Zemesnuomosmok14IsViso">'Forma 4'!$I$62</definedName>
    <definedName name="VAS073_F_Zemesnuomosmok15PavirsiniuNuoteku" localSheetId="3">'Forma 4'!$M$62</definedName>
    <definedName name="VAS073_F_Zemesnuomosmok15PavirsiniuNuoteku">'Forma 4'!$M$62</definedName>
    <definedName name="VAS073_F_Zemesnuomosmok16KitosReguliuojamosios" localSheetId="3">'Forma 4'!$N$62</definedName>
    <definedName name="VAS073_F_Zemesnuomosmok16KitosReguliuojamosios">'Forma 4'!$N$62</definedName>
    <definedName name="VAS073_F_Zemesnuomosmok17KitosVeiklos" localSheetId="3">'Forma 4'!$Q$62</definedName>
    <definedName name="VAS073_F_Zemesnuomosmok17KitosVeiklos">'Forma 4'!$Q$62</definedName>
    <definedName name="VAS073_F_Zemesnuomosmok1Apskaitosveikla1" localSheetId="3">'Forma 4'!$O$62</definedName>
    <definedName name="VAS073_F_Zemesnuomosmok1Apskaitosveikla1">'Forma 4'!$O$62</definedName>
    <definedName name="VAS073_F_Zemesnuomosmok1Kitareguliuoja1" localSheetId="3">'Forma 4'!$P$62</definedName>
    <definedName name="VAS073_F_Zemesnuomosmok1Kitareguliuoja1">'Forma 4'!$P$62</definedName>
    <definedName name="VAS073_F_Zemesnuomosmok21IS" localSheetId="3">'Forma 4'!$D$116</definedName>
    <definedName name="VAS073_F_Zemesnuomosmok21IS">'Forma 4'!$D$116</definedName>
    <definedName name="VAS073_F_Zemesnuomosmok231GeriamojoVandens" localSheetId="3">'Forma 4'!$F$116</definedName>
    <definedName name="VAS073_F_Zemesnuomosmok231GeriamojoVandens">'Forma 4'!$F$116</definedName>
    <definedName name="VAS073_F_Zemesnuomosmok232GeriamojoVandens" localSheetId="3">'Forma 4'!$G$116</definedName>
    <definedName name="VAS073_F_Zemesnuomosmok232GeriamojoVandens">'Forma 4'!$G$116</definedName>
    <definedName name="VAS073_F_Zemesnuomosmok233GeriamojoVandens" localSheetId="3">'Forma 4'!$H$116</definedName>
    <definedName name="VAS073_F_Zemesnuomosmok233GeriamojoVandens">'Forma 4'!$H$116</definedName>
    <definedName name="VAS073_F_Zemesnuomosmok23IsViso" localSheetId="3">'Forma 4'!$E$116</definedName>
    <definedName name="VAS073_F_Zemesnuomosmok23IsViso">'Forma 4'!$E$116</definedName>
    <definedName name="VAS073_F_Zemesnuomosmok241NuotekuSurinkimas" localSheetId="3">'Forma 4'!$J$116</definedName>
    <definedName name="VAS073_F_Zemesnuomosmok241NuotekuSurinkimas">'Forma 4'!$J$116</definedName>
    <definedName name="VAS073_F_Zemesnuomosmok242NuotekuValymas" localSheetId="3">'Forma 4'!$K$116</definedName>
    <definedName name="VAS073_F_Zemesnuomosmok242NuotekuValymas">'Forma 4'!$K$116</definedName>
    <definedName name="VAS073_F_Zemesnuomosmok243NuotekuDumblo" localSheetId="3">'Forma 4'!$L$116</definedName>
    <definedName name="VAS073_F_Zemesnuomosmok243NuotekuDumblo">'Forma 4'!$L$116</definedName>
    <definedName name="VAS073_F_Zemesnuomosmok24IsViso" localSheetId="3">'Forma 4'!$I$116</definedName>
    <definedName name="VAS073_F_Zemesnuomosmok24IsViso">'Forma 4'!$I$116</definedName>
    <definedName name="VAS073_F_Zemesnuomosmok25PavirsiniuNuoteku" localSheetId="3">'Forma 4'!$M$116</definedName>
    <definedName name="VAS073_F_Zemesnuomosmok25PavirsiniuNuoteku">'Forma 4'!$M$116</definedName>
    <definedName name="VAS073_F_Zemesnuomosmok26KitosReguliuojamosios" localSheetId="3">'Forma 4'!$N$116</definedName>
    <definedName name="VAS073_F_Zemesnuomosmok26KitosReguliuojamosios">'Forma 4'!$N$116</definedName>
    <definedName name="VAS073_F_Zemesnuomosmok27KitosVeiklos" localSheetId="3">'Forma 4'!$Q$116</definedName>
    <definedName name="VAS073_F_Zemesnuomosmok27KitosVeiklos">'Forma 4'!$Q$116</definedName>
    <definedName name="VAS073_F_Zemesnuomosmok2Apskaitosveikla1" localSheetId="3">'Forma 4'!$O$116</definedName>
    <definedName name="VAS073_F_Zemesnuomosmok2Apskaitosveikla1">'Forma 4'!$O$116</definedName>
    <definedName name="VAS073_F_Zemesnuomosmok2Kitareguliuoja1" localSheetId="3">'Forma 4'!$P$116</definedName>
    <definedName name="VAS073_F_Zemesnuomosmok2Kitareguliuoja1">'Forma 4'!$P$116</definedName>
    <definedName name="VAS073_F_Zemesnuomosmok31IS" localSheetId="3">'Forma 4'!$D$168</definedName>
    <definedName name="VAS073_F_Zemesnuomosmok31IS">'Forma 4'!$D$168</definedName>
    <definedName name="VAS073_F_Zemesnuomosmok331GeriamojoVandens" localSheetId="3">'Forma 4'!$F$168</definedName>
    <definedName name="VAS073_F_Zemesnuomosmok331GeriamojoVandens">'Forma 4'!$F$168</definedName>
    <definedName name="VAS073_F_Zemesnuomosmok332GeriamojoVandens" localSheetId="3">'Forma 4'!$G$168</definedName>
    <definedName name="VAS073_F_Zemesnuomosmok332GeriamojoVandens">'Forma 4'!$G$168</definedName>
    <definedName name="VAS073_F_Zemesnuomosmok333GeriamojoVandens" localSheetId="3">'Forma 4'!$H$168</definedName>
    <definedName name="VAS073_F_Zemesnuomosmok333GeriamojoVandens">'Forma 4'!$H$168</definedName>
    <definedName name="VAS073_F_Zemesnuomosmok33IsViso" localSheetId="3">'Forma 4'!$E$168</definedName>
    <definedName name="VAS073_F_Zemesnuomosmok33IsViso">'Forma 4'!$E$168</definedName>
    <definedName name="VAS073_F_Zemesnuomosmok341NuotekuSurinkimas" localSheetId="3">'Forma 4'!$J$168</definedName>
    <definedName name="VAS073_F_Zemesnuomosmok341NuotekuSurinkimas">'Forma 4'!$J$168</definedName>
    <definedName name="VAS073_F_Zemesnuomosmok342NuotekuValymas" localSheetId="3">'Forma 4'!$K$168</definedName>
    <definedName name="VAS073_F_Zemesnuomosmok342NuotekuValymas">'Forma 4'!$K$168</definedName>
    <definedName name="VAS073_F_Zemesnuomosmok343NuotekuDumblo" localSheetId="3">'Forma 4'!$L$168</definedName>
    <definedName name="VAS073_F_Zemesnuomosmok343NuotekuDumblo">'Forma 4'!$L$168</definedName>
    <definedName name="VAS073_F_Zemesnuomosmok34IsViso" localSheetId="3">'Forma 4'!$I$168</definedName>
    <definedName name="VAS073_F_Zemesnuomosmok34IsViso">'Forma 4'!$I$168</definedName>
    <definedName name="VAS073_F_Zemesnuomosmok35PavirsiniuNuoteku" localSheetId="3">'Forma 4'!$M$168</definedName>
    <definedName name="VAS073_F_Zemesnuomosmok35PavirsiniuNuoteku">'Forma 4'!$M$168</definedName>
    <definedName name="VAS073_F_Zemesnuomosmok36KitosReguliuojamosios" localSheetId="3">'Forma 4'!$N$168</definedName>
    <definedName name="VAS073_F_Zemesnuomosmok36KitosReguliuojamosios">'Forma 4'!$N$168</definedName>
    <definedName name="VAS073_F_Zemesnuomosmok37KitosVeiklos" localSheetId="3">'Forma 4'!$Q$168</definedName>
    <definedName name="VAS073_F_Zemesnuomosmok37KitosVeiklos">'Forma 4'!$Q$168</definedName>
    <definedName name="VAS073_F_Zemesnuomosmok3Apskaitosveikla1" localSheetId="3">'Forma 4'!$O$168</definedName>
    <definedName name="VAS073_F_Zemesnuomosmok3Apskaitosveikla1">'Forma 4'!$O$168</definedName>
    <definedName name="VAS073_F_Zemesnuomosmok3Kitareguliuoja1" localSheetId="3">'Forma 4'!$P$168</definedName>
    <definedName name="VAS073_F_Zemesnuomosmok3Kitareguliuoja1">'Forma 4'!$P$168</definedName>
    <definedName name="VAS073_F_Zemesnuomosmok41IS" localSheetId="3">'Forma 4'!$D$213</definedName>
    <definedName name="VAS073_F_Zemesnuomosmok41IS">'Forma 4'!$D$213</definedName>
    <definedName name="VAS073_F_Zemesnuomosmok431GeriamojoVandens" localSheetId="3">'Forma 4'!$F$213</definedName>
    <definedName name="VAS073_F_Zemesnuomosmok431GeriamojoVandens">'Forma 4'!$F$213</definedName>
    <definedName name="VAS073_F_Zemesnuomosmok432GeriamojoVandens" localSheetId="3">'Forma 4'!$G$213</definedName>
    <definedName name="VAS073_F_Zemesnuomosmok432GeriamojoVandens">'Forma 4'!$G$213</definedName>
    <definedName name="VAS073_F_Zemesnuomosmok433GeriamojoVandens" localSheetId="3">'Forma 4'!$H$213</definedName>
    <definedName name="VAS073_F_Zemesnuomosmok433GeriamojoVandens">'Forma 4'!$H$213</definedName>
    <definedName name="VAS073_F_Zemesnuomosmok43IsViso" localSheetId="3">'Forma 4'!$E$213</definedName>
    <definedName name="VAS073_F_Zemesnuomosmok43IsViso">'Forma 4'!$E$213</definedName>
    <definedName name="VAS073_F_Zemesnuomosmok441NuotekuSurinkimas" localSheetId="3">'Forma 4'!$J$213</definedName>
    <definedName name="VAS073_F_Zemesnuomosmok441NuotekuSurinkimas">'Forma 4'!$J$213</definedName>
    <definedName name="VAS073_F_Zemesnuomosmok442NuotekuValymas" localSheetId="3">'Forma 4'!$K$213</definedName>
    <definedName name="VAS073_F_Zemesnuomosmok442NuotekuValymas">'Forma 4'!$K$213</definedName>
    <definedName name="VAS073_F_Zemesnuomosmok443NuotekuDumblo" localSheetId="3">'Forma 4'!$L$213</definedName>
    <definedName name="VAS073_F_Zemesnuomosmok443NuotekuDumblo">'Forma 4'!$L$213</definedName>
    <definedName name="VAS073_F_Zemesnuomosmok44IsViso" localSheetId="3">'Forma 4'!$I$213</definedName>
    <definedName name="VAS073_F_Zemesnuomosmok44IsViso">'Forma 4'!$I$213</definedName>
    <definedName name="VAS073_F_Zemesnuomosmok45PavirsiniuNuoteku" localSheetId="3">'Forma 4'!$M$213</definedName>
    <definedName name="VAS073_F_Zemesnuomosmok45PavirsiniuNuoteku">'Forma 4'!$M$213</definedName>
    <definedName name="VAS073_F_Zemesnuomosmok46KitosReguliuojamosios" localSheetId="3">'Forma 4'!$N$213</definedName>
    <definedName name="VAS073_F_Zemesnuomosmok46KitosReguliuojamosios">'Forma 4'!$N$213</definedName>
    <definedName name="VAS073_F_Zemesnuomosmok47KitosVeiklos" localSheetId="3">'Forma 4'!$Q$213</definedName>
    <definedName name="VAS073_F_Zemesnuomosmok47KitosVeiklos">'Forma 4'!$Q$213</definedName>
    <definedName name="VAS073_F_Zemesnuomosmok4Apskaitosveikla1" localSheetId="3">'Forma 4'!$O$213</definedName>
    <definedName name="VAS073_F_Zemesnuomosmok4Apskaitosveikla1">'Forma 4'!$O$213</definedName>
    <definedName name="VAS073_F_Zemesnuomosmok4Kitareguliuoja1" localSheetId="3">'Forma 4'!$P$213</definedName>
    <definedName name="VAS073_F_Zemesnuomosmok4Kitareguliuoja1">'Forma 4'!$P$213</definedName>
    <definedName name="VAS073_F_Zyminiomokesci11IS" localSheetId="3">'Forma 4'!$D$70</definedName>
    <definedName name="VAS073_F_Zyminiomokesci11IS">'Forma 4'!$D$70</definedName>
    <definedName name="VAS073_F_Zyminiomokesci131GeriamojoVandens" localSheetId="3">'Forma 4'!$F$70</definedName>
    <definedName name="VAS073_F_Zyminiomokesci131GeriamojoVandens">'Forma 4'!$F$70</definedName>
    <definedName name="VAS073_F_Zyminiomokesci132GeriamojoVandens" localSheetId="3">'Forma 4'!$G$70</definedName>
    <definedName name="VAS073_F_Zyminiomokesci132GeriamojoVandens">'Forma 4'!$G$70</definedName>
    <definedName name="VAS073_F_Zyminiomokesci133GeriamojoVandens" localSheetId="3">'Forma 4'!$H$70</definedName>
    <definedName name="VAS073_F_Zyminiomokesci133GeriamojoVandens">'Forma 4'!$H$70</definedName>
    <definedName name="VAS073_F_Zyminiomokesci13IsViso" localSheetId="3">'Forma 4'!$E$70</definedName>
    <definedName name="VAS073_F_Zyminiomokesci13IsViso">'Forma 4'!$E$70</definedName>
    <definedName name="VAS073_F_Zyminiomokesci141NuotekuSurinkimas" localSheetId="3">'Forma 4'!$J$70</definedName>
    <definedName name="VAS073_F_Zyminiomokesci141NuotekuSurinkimas">'Forma 4'!$J$70</definedName>
    <definedName name="VAS073_F_Zyminiomokesci142NuotekuValymas" localSheetId="3">'Forma 4'!$K$70</definedName>
    <definedName name="VAS073_F_Zyminiomokesci142NuotekuValymas">'Forma 4'!$K$70</definedName>
    <definedName name="VAS073_F_Zyminiomokesci143NuotekuDumblo" localSheetId="3">'Forma 4'!$L$70</definedName>
    <definedName name="VAS073_F_Zyminiomokesci143NuotekuDumblo">'Forma 4'!$L$70</definedName>
    <definedName name="VAS073_F_Zyminiomokesci14IsViso" localSheetId="3">'Forma 4'!$I$70</definedName>
    <definedName name="VAS073_F_Zyminiomokesci14IsViso">'Forma 4'!$I$70</definedName>
    <definedName name="VAS073_F_Zyminiomokesci15PavirsiniuNuoteku" localSheetId="3">'Forma 4'!$M$70</definedName>
    <definedName name="VAS073_F_Zyminiomokesci15PavirsiniuNuoteku">'Forma 4'!$M$70</definedName>
    <definedName name="VAS073_F_Zyminiomokesci16KitosReguliuojamosios" localSheetId="3">'Forma 4'!$N$70</definedName>
    <definedName name="VAS073_F_Zyminiomokesci16KitosReguliuojamosios">'Forma 4'!$N$70</definedName>
    <definedName name="VAS073_F_Zyminiomokesci17KitosVeiklos" localSheetId="3">'Forma 4'!$Q$70</definedName>
    <definedName name="VAS073_F_Zyminiomokesci17KitosVeiklos">'Forma 4'!$Q$70</definedName>
    <definedName name="VAS073_F_Zyminiomokesci1Apskaitosveikla1" localSheetId="3">'Forma 4'!$O$70</definedName>
    <definedName name="VAS073_F_Zyminiomokesci1Apskaitosveikla1">'Forma 4'!$O$70</definedName>
    <definedName name="VAS073_F_Zyminiomokesci1Kitareguliuoja1" localSheetId="3">'Forma 4'!$P$70</definedName>
    <definedName name="VAS073_F_Zyminiomokesci1Kitareguliuoja1">'Forma 4'!$P$70</definedName>
    <definedName name="VAS073_F_Zyminiomokesci21IS" localSheetId="3">'Forma 4'!$D$123</definedName>
    <definedName name="VAS073_F_Zyminiomokesci21IS">'Forma 4'!$D$123</definedName>
    <definedName name="VAS073_F_Zyminiomokesci231GeriamojoVandens" localSheetId="3">'Forma 4'!$F$123</definedName>
    <definedName name="VAS073_F_Zyminiomokesci231GeriamojoVandens">'Forma 4'!$F$123</definedName>
    <definedName name="VAS073_F_Zyminiomokesci232GeriamojoVandens" localSheetId="3">'Forma 4'!$G$123</definedName>
    <definedName name="VAS073_F_Zyminiomokesci232GeriamojoVandens">'Forma 4'!$G$123</definedName>
    <definedName name="VAS073_F_Zyminiomokesci233GeriamojoVandens" localSheetId="3">'Forma 4'!$H$123</definedName>
    <definedName name="VAS073_F_Zyminiomokesci233GeriamojoVandens">'Forma 4'!$H$123</definedName>
    <definedName name="VAS073_F_Zyminiomokesci23IsViso" localSheetId="3">'Forma 4'!$E$123</definedName>
    <definedName name="VAS073_F_Zyminiomokesci23IsViso">'Forma 4'!$E$123</definedName>
    <definedName name="VAS073_F_Zyminiomokesci241NuotekuSurinkimas" localSheetId="3">'Forma 4'!$J$123</definedName>
    <definedName name="VAS073_F_Zyminiomokesci241NuotekuSurinkimas">'Forma 4'!$J$123</definedName>
    <definedName name="VAS073_F_Zyminiomokesci242NuotekuValymas" localSheetId="3">'Forma 4'!$K$123</definedName>
    <definedName name="VAS073_F_Zyminiomokesci242NuotekuValymas">'Forma 4'!$K$123</definedName>
    <definedName name="VAS073_F_Zyminiomokesci243NuotekuDumblo" localSheetId="3">'Forma 4'!$L$123</definedName>
    <definedName name="VAS073_F_Zyminiomokesci243NuotekuDumblo">'Forma 4'!$L$123</definedName>
    <definedName name="VAS073_F_Zyminiomokesci24IsViso" localSheetId="3">'Forma 4'!$I$123</definedName>
    <definedName name="VAS073_F_Zyminiomokesci24IsViso">'Forma 4'!$I$123</definedName>
    <definedName name="VAS073_F_Zyminiomokesci25PavirsiniuNuoteku" localSheetId="3">'Forma 4'!$M$123</definedName>
    <definedName name="VAS073_F_Zyminiomokesci25PavirsiniuNuoteku">'Forma 4'!$M$123</definedName>
    <definedName name="VAS073_F_Zyminiomokesci26KitosReguliuojamosios" localSheetId="3">'Forma 4'!$N$123</definedName>
    <definedName name="VAS073_F_Zyminiomokesci26KitosReguliuojamosios">'Forma 4'!$N$123</definedName>
    <definedName name="VAS073_F_Zyminiomokesci27KitosVeiklos" localSheetId="3">'Forma 4'!$Q$123</definedName>
    <definedName name="VAS073_F_Zyminiomokesci27KitosVeiklos">'Forma 4'!$Q$123</definedName>
    <definedName name="VAS073_F_Zyminiomokesci2Apskaitosveikla1" localSheetId="3">'Forma 4'!$O$123</definedName>
    <definedName name="VAS073_F_Zyminiomokesci2Apskaitosveikla1">'Forma 4'!$O$123</definedName>
    <definedName name="VAS073_F_Zyminiomokesci2Kitareguliuoja1" localSheetId="3">'Forma 4'!$P$123</definedName>
    <definedName name="VAS073_F_Zyminiomokesci2Kitareguliuoja1">'Forma 4'!$P$123</definedName>
    <definedName name="VAS073_F_Zyminiomokesci31IS" localSheetId="3">'Forma 4'!$D$175</definedName>
    <definedName name="VAS073_F_Zyminiomokesci31IS">'Forma 4'!$D$175</definedName>
    <definedName name="VAS073_F_Zyminiomokesci331GeriamojoVandens" localSheetId="3">'Forma 4'!$F$175</definedName>
    <definedName name="VAS073_F_Zyminiomokesci331GeriamojoVandens">'Forma 4'!$F$175</definedName>
    <definedName name="VAS073_F_Zyminiomokesci332GeriamojoVandens" localSheetId="3">'Forma 4'!$G$175</definedName>
    <definedName name="VAS073_F_Zyminiomokesci332GeriamojoVandens">'Forma 4'!$G$175</definedName>
    <definedName name="VAS073_F_Zyminiomokesci333GeriamojoVandens" localSheetId="3">'Forma 4'!$H$175</definedName>
    <definedName name="VAS073_F_Zyminiomokesci333GeriamojoVandens">'Forma 4'!$H$175</definedName>
    <definedName name="VAS073_F_Zyminiomokesci33IsViso" localSheetId="3">'Forma 4'!$E$175</definedName>
    <definedName name="VAS073_F_Zyminiomokesci33IsViso">'Forma 4'!$E$175</definedName>
    <definedName name="VAS073_F_Zyminiomokesci341NuotekuSurinkimas" localSheetId="3">'Forma 4'!$J$175</definedName>
    <definedName name="VAS073_F_Zyminiomokesci341NuotekuSurinkimas">'Forma 4'!$J$175</definedName>
    <definedName name="VAS073_F_Zyminiomokesci342NuotekuValymas" localSheetId="3">'Forma 4'!$K$175</definedName>
    <definedName name="VAS073_F_Zyminiomokesci342NuotekuValymas">'Forma 4'!$K$175</definedName>
    <definedName name="VAS073_F_Zyminiomokesci343NuotekuDumblo" localSheetId="3">'Forma 4'!$L$175</definedName>
    <definedName name="VAS073_F_Zyminiomokesci343NuotekuDumblo">'Forma 4'!$L$175</definedName>
    <definedName name="VAS073_F_Zyminiomokesci34IsViso" localSheetId="3">'Forma 4'!$I$175</definedName>
    <definedName name="VAS073_F_Zyminiomokesci34IsViso">'Forma 4'!$I$175</definedName>
    <definedName name="VAS073_F_Zyminiomokesci35PavirsiniuNuoteku" localSheetId="3">'Forma 4'!$M$175</definedName>
    <definedName name="VAS073_F_Zyminiomokesci35PavirsiniuNuoteku">'Forma 4'!$M$175</definedName>
    <definedName name="VAS073_F_Zyminiomokesci36KitosReguliuojamosios" localSheetId="3">'Forma 4'!$N$175</definedName>
    <definedName name="VAS073_F_Zyminiomokesci36KitosReguliuojamosios">'Forma 4'!$N$175</definedName>
    <definedName name="VAS073_F_Zyminiomokesci37KitosVeiklos" localSheetId="3">'Forma 4'!$Q$175</definedName>
    <definedName name="VAS073_F_Zyminiomokesci37KitosVeiklos">'Forma 4'!$Q$175</definedName>
    <definedName name="VAS073_F_Zyminiomokesci3Apskaitosveikla1" localSheetId="3">'Forma 4'!$O$175</definedName>
    <definedName name="VAS073_F_Zyminiomokesci3Apskaitosveikla1">'Forma 4'!$O$175</definedName>
    <definedName name="VAS073_F_Zyminiomokesci3Kitareguliuoja1" localSheetId="3">'Forma 4'!$P$175</definedName>
    <definedName name="VAS073_F_Zyminiomokesci3Kitareguliuoja1">'Forma 4'!$P$175</definedName>
    <definedName name="VAS073_F_Zyminiomokesci41IS" localSheetId="3">'Forma 4'!$D$220</definedName>
    <definedName name="VAS073_F_Zyminiomokesci41IS">'Forma 4'!$D$220</definedName>
    <definedName name="VAS073_F_Zyminiomokesci431GeriamojoVandens" localSheetId="3">'Forma 4'!$F$220</definedName>
    <definedName name="VAS073_F_Zyminiomokesci431GeriamojoVandens">'Forma 4'!$F$220</definedName>
    <definedName name="VAS073_F_Zyminiomokesci432GeriamojoVandens" localSheetId="3">'Forma 4'!$G$220</definedName>
    <definedName name="VAS073_F_Zyminiomokesci432GeriamojoVandens">'Forma 4'!$G$220</definedName>
    <definedName name="VAS073_F_Zyminiomokesci433GeriamojoVandens" localSheetId="3">'Forma 4'!$H$220</definedName>
    <definedName name="VAS073_F_Zyminiomokesci433GeriamojoVandens">'Forma 4'!$H$220</definedName>
    <definedName name="VAS073_F_Zyminiomokesci43IsViso" localSheetId="3">'Forma 4'!$E$220</definedName>
    <definedName name="VAS073_F_Zyminiomokesci43IsViso">'Forma 4'!$E$220</definedName>
    <definedName name="VAS073_F_Zyminiomokesci441NuotekuSurinkimas" localSheetId="3">'Forma 4'!$J$220</definedName>
    <definedName name="VAS073_F_Zyminiomokesci441NuotekuSurinkimas">'Forma 4'!$J$220</definedName>
    <definedName name="VAS073_F_Zyminiomokesci442NuotekuValymas" localSheetId="3">'Forma 4'!$K$220</definedName>
    <definedName name="VAS073_F_Zyminiomokesci442NuotekuValymas">'Forma 4'!$K$220</definedName>
    <definedName name="VAS073_F_Zyminiomokesci443NuotekuDumblo" localSheetId="3">'Forma 4'!$L$220</definedName>
    <definedName name="VAS073_F_Zyminiomokesci443NuotekuDumblo">'Forma 4'!$L$220</definedName>
    <definedName name="VAS073_F_Zyminiomokesci44IsViso" localSheetId="3">'Forma 4'!$I$220</definedName>
    <definedName name="VAS073_F_Zyminiomokesci44IsViso">'Forma 4'!$I$220</definedName>
    <definedName name="VAS073_F_Zyminiomokesci45PavirsiniuNuoteku" localSheetId="3">'Forma 4'!$M$220</definedName>
    <definedName name="VAS073_F_Zyminiomokesci45PavirsiniuNuoteku">'Forma 4'!$M$220</definedName>
    <definedName name="VAS073_F_Zyminiomokesci46KitosReguliuojamosios" localSheetId="3">'Forma 4'!$N$220</definedName>
    <definedName name="VAS073_F_Zyminiomokesci46KitosReguliuojamosios">'Forma 4'!$N$220</definedName>
    <definedName name="VAS073_F_Zyminiomokesci47KitosVeiklos" localSheetId="3">'Forma 4'!$Q$220</definedName>
    <definedName name="VAS073_F_Zyminiomokesci47KitosVeiklos">'Forma 4'!$Q$220</definedName>
    <definedName name="VAS073_F_Zyminiomokesci4Apskaitosveikla1" localSheetId="3">'Forma 4'!$O$220</definedName>
    <definedName name="VAS073_F_Zyminiomokesci4Apskaitosveikla1">'Forma 4'!$O$220</definedName>
    <definedName name="VAS073_F_Zyminiomokesci4Kitareguliuoja1" localSheetId="3">'Forma 4'!$P$220</definedName>
    <definedName name="VAS073_F_Zyminiomokesci4Kitareguliuoja1">'Forma 4'!$P$220</definedName>
    <definedName name="VAS074_D_Apskaitosveikl1" localSheetId="4">'Forma 5'!$C$54</definedName>
    <definedName name="VAS074_D_Apskaitosveikl1">'Forma 5'!$C$54</definedName>
    <definedName name="VAS074_D_Apskaitosveikl2" localSheetId="4">'Forma 5'!$C$31</definedName>
    <definedName name="VAS074_D_Apskaitosveikl2">'Forma 5'!$C$31</definedName>
    <definedName name="VAS074_D_AtaskaitinisLaikotarpis" localSheetId="4">'Forma 5'!$D$10</definedName>
    <definedName name="VAS074_D_AtaskaitinisLaikotarpis">'Forma 5'!$D$10</definedName>
    <definedName name="VAS074_D_Atidetojomokes1" localSheetId="4">'Forma 5'!$C$25</definedName>
    <definedName name="VAS074_D_Atidetojomokes1">'Forma 5'!$C$25</definedName>
    <definedName name="VAS074_D_Atidetojomokes2" localSheetId="4">'Forma 5'!$C$48</definedName>
    <definedName name="VAS074_D_Atidetojomokes2">'Forma 5'!$C$48</definedName>
    <definedName name="VAS074_D_Finansinioturt1" localSheetId="4">'Forma 5'!$C$24</definedName>
    <definedName name="VAS074_D_Finansinioturt1">'Forma 5'!$C$24</definedName>
    <definedName name="VAS074_D_Finansinioturt2" localSheetId="4">'Forma 5'!$C$47</definedName>
    <definedName name="VAS074_D_Finansinioturt2">'Forma 5'!$C$47</definedName>
    <definedName name="VAS074_D_Geriamojovande13" localSheetId="4">'Forma 5'!$C$12</definedName>
    <definedName name="VAS074_D_Geriamojovande13">'Forma 5'!$C$12</definedName>
    <definedName name="VAS074_D_Geriamojovande14" localSheetId="4">'Forma 5'!$C$13</definedName>
    <definedName name="VAS074_D_Geriamojovande14">'Forma 5'!$C$13</definedName>
    <definedName name="VAS074_D_Geriamojovande15" localSheetId="4">'Forma 5'!$C$35</definedName>
    <definedName name="VAS074_D_Geriamojovande15">'Forma 5'!$C$35</definedName>
    <definedName name="VAS074_D_Geriamojovande16" localSheetId="4">'Forma 5'!$C$36</definedName>
    <definedName name="VAS074_D_Geriamojovande16">'Forma 5'!$C$36</definedName>
    <definedName name="VAS074_D_Gvtntilgalaiki10" localSheetId="4">'Forma 5'!$C$52</definedName>
    <definedName name="VAS074_D_Gvtntilgalaiki10">'Forma 5'!$C$52</definedName>
    <definedName name="VAS074_D_Gvtntilgalaiki9" localSheetId="4">'Forma 5'!$C$29</definedName>
    <definedName name="VAS074_D_Gvtntilgalaiki9">'Forma 5'!$C$29</definedName>
    <definedName name="VAS074_D_Gvtntveiklosre1" localSheetId="4">'Forma 5'!$C$19</definedName>
    <definedName name="VAS074_D_Gvtntveiklosre1">'Forma 5'!$C$19</definedName>
    <definedName name="VAS074_D_Gvtntveiklosre2" localSheetId="4">'Forma 5'!$C$42</definedName>
    <definedName name="VAS074_D_Gvtntveiklosre2">'Forma 5'!$C$42</definedName>
    <definedName name="VAS074_D_Ilgalaikioturt1" localSheetId="4">'Forma 5'!$C$11</definedName>
    <definedName name="VAS074_D_Ilgalaikioturt1">'Forma 5'!$C$11</definedName>
    <definedName name="VAS074_D_Ilgalaikioturt2" localSheetId="4">'Forma 5'!$C$26</definedName>
    <definedName name="VAS074_D_Ilgalaikioturt2">'Forma 5'!$C$26</definedName>
    <definedName name="VAS074_D_Ilgalaikioturt3" localSheetId="4">'Forma 5'!$C$34</definedName>
    <definedName name="VAS074_D_Ilgalaikioturt3">'Forma 5'!$C$34</definedName>
    <definedName name="VAS074_D_Ilgalaikioturt4" localSheetId="4">'Forma 5'!$C$49</definedName>
    <definedName name="VAS074_D_Ilgalaikioturt4">'Forma 5'!$C$49</definedName>
    <definedName name="VAS074_D_Investiciniotu1" localSheetId="4">'Forma 5'!$C$23</definedName>
    <definedName name="VAS074_D_Investiciniotu1">'Forma 5'!$C$23</definedName>
    <definedName name="VAS074_D_Investiciniotu2" localSheetId="4">'Forma 5'!$C$46</definedName>
    <definedName name="VAS074_D_Investiciniotu2">'Forma 5'!$C$46</definedName>
    <definedName name="VAS074_D_Kitoreguliuoja1" localSheetId="4">'Forma 5'!$C$28</definedName>
    <definedName name="VAS074_D_Kitoreguliuoja1">'Forma 5'!$C$28</definedName>
    <definedName name="VAS074_D_Kitoreguliuoja2" localSheetId="4">'Forma 5'!$C$51</definedName>
    <definedName name="VAS074_D_Kitoreguliuoja2">'Forma 5'!$C$51</definedName>
    <definedName name="VAS074_D_Kitosreguliuoj6" localSheetId="4">'Forma 5'!$C$32</definedName>
    <definedName name="VAS074_D_Kitosreguliuoj6">'Forma 5'!$C$32</definedName>
    <definedName name="VAS074_D_Kitosreguliuoj7" localSheetId="4">'Forma 5'!$C$55</definedName>
    <definedName name="VAS074_D_Kitosreguliuoj7">'Forma 5'!$C$55</definedName>
    <definedName name="VAS074_D_Kituveikluilga1" localSheetId="4">'Forma 5'!$C$30</definedName>
    <definedName name="VAS074_D_Kituveikluilga1">'Forma 5'!$C$30</definedName>
    <definedName name="VAS074_D_Kituveikluilga2" localSheetId="4">'Forma 5'!$C$53</definedName>
    <definedName name="VAS074_D_Kituveikluilga2">'Forma 5'!$C$53</definedName>
    <definedName name="VAS074_D_Nebaigtosstaty2" localSheetId="4">'Forma 5'!$C$27</definedName>
    <definedName name="VAS074_D_Nebaigtosstaty2">'Forma 5'!$C$27</definedName>
    <definedName name="VAS074_D_Nebaigtosstaty3" localSheetId="4">'Forma 5'!$C$50</definedName>
    <definedName name="VAS074_D_Nebaigtosstaty3">'Forma 5'!$C$50</definedName>
    <definedName name="VAS074_D_Nereguliuojamo5" localSheetId="4">'Forma 5'!$C$33</definedName>
    <definedName name="VAS074_D_Nereguliuojamo5">'Forma 5'!$C$33</definedName>
    <definedName name="VAS074_D_Nereguliuojamo6" localSheetId="4">'Forma 5'!$C$56</definedName>
    <definedName name="VAS074_D_Nereguliuojamo6">'Forma 5'!$C$56</definedName>
    <definedName name="VAS074_D_Nuotekudumblot5" localSheetId="4">'Forma 5'!$C$17</definedName>
    <definedName name="VAS074_D_Nuotekudumblot5">'Forma 5'!$C$17</definedName>
    <definedName name="VAS074_D_Nuotekudumblot6" localSheetId="4">'Forma 5'!$C$40</definedName>
    <definedName name="VAS074_D_Nuotekudumblot6">'Forma 5'!$C$40</definedName>
    <definedName name="VAS074_D_Nuotekusurinki5" localSheetId="4">'Forma 5'!$C$15</definedName>
    <definedName name="VAS074_D_Nuotekusurinki5">'Forma 5'!$C$15</definedName>
    <definedName name="VAS074_D_Nuotekusurinki6" localSheetId="4">'Forma 5'!$C$38</definedName>
    <definedName name="VAS074_D_Nuotekusurinki6">'Forma 5'!$C$38</definedName>
    <definedName name="VAS074_D_Nuotekutvarkym8" localSheetId="4">'Forma 5'!$C$14</definedName>
    <definedName name="VAS074_D_Nuotekutvarkym8">'Forma 5'!$C$14</definedName>
    <definedName name="VAS074_D_Nuotekutvarkym9" localSheetId="4">'Forma 5'!$C$37</definedName>
    <definedName name="VAS074_D_Nuotekutvarkym9">'Forma 5'!$C$37</definedName>
    <definedName name="VAS074_D_Nuotekuvalymor1" localSheetId="4">'Forma 5'!$C$16</definedName>
    <definedName name="VAS074_D_Nuotekuvalymor1">'Forma 5'!$C$16</definedName>
    <definedName name="VAS074_D_Nuotekuvalymor2" localSheetId="4">'Forma 5'!$C$39</definedName>
    <definedName name="VAS074_D_Nuotekuvalymor2">'Forma 5'!$C$39</definedName>
    <definedName name="VAS074_D_Pavirsiniunuot5" localSheetId="4">'Forma 5'!$C$18</definedName>
    <definedName name="VAS074_D_Pavirsiniunuot5">'Forma 5'!$C$18</definedName>
    <definedName name="VAS074_D_Pavirsiniunuot6" localSheetId="4">'Forma 5'!$C$41</definedName>
    <definedName name="VAS074_D_Pavirsiniunuot6">'Forma 5'!$C$41</definedName>
    <definedName name="VAS074_D_Pletrosdarbuve1" localSheetId="4">'Forma 5'!$C$21</definedName>
    <definedName name="VAS074_D_Pletrosdarbuve1">'Forma 5'!$C$21</definedName>
    <definedName name="VAS074_D_Pletrosdarbuve2" localSheetId="4">'Forma 5'!$C$44</definedName>
    <definedName name="VAS074_D_Pletrosdarbuve2">'Forma 5'!$C$44</definedName>
    <definedName name="VAS074_D_Prestizoverteg1" localSheetId="4">'Forma 5'!$C$22</definedName>
    <definedName name="VAS074_D_Prestizoverteg1">'Forma 5'!$C$22</definedName>
    <definedName name="VAS074_D_Prestizoverteg2" localSheetId="4">'Forma 5'!$C$45</definedName>
    <definedName name="VAS074_D_Prestizoverteg2">'Forma 5'!$C$45</definedName>
    <definedName name="VAS074_D_Uzdotacijasisi1" localSheetId="4">'Forma 5'!$C$20</definedName>
    <definedName name="VAS074_D_Uzdotacijasisi1">'Forma 5'!$C$20</definedName>
    <definedName name="VAS074_D_Uzdotacijasisi2" localSheetId="4">'Forma 5'!$C$43</definedName>
    <definedName name="VAS074_D_Uzdotacijasisi2">'Forma 5'!$C$43</definedName>
    <definedName name="VAS074_F_Apskaitosveikl1AtaskaitinisLaikotarpis" localSheetId="4">'Forma 5'!$D$54</definedName>
    <definedName name="VAS074_F_Apskaitosveikl1AtaskaitinisLaikotarpis">'Forma 5'!$D$54</definedName>
    <definedName name="VAS074_F_Apskaitosveikl2AtaskaitinisLaikotarpis" localSheetId="4">'Forma 5'!$D$31</definedName>
    <definedName name="VAS074_F_Apskaitosveikl2AtaskaitinisLaikotarpis">'Forma 5'!$D$31</definedName>
    <definedName name="VAS074_F_Atidetojomokes1AtaskaitinisLaikotarpis" localSheetId="4">'Forma 5'!$D$25</definedName>
    <definedName name="VAS074_F_Atidetojomokes1AtaskaitinisLaikotarpis">'Forma 5'!$D$25</definedName>
    <definedName name="VAS074_F_Atidetojomokes2AtaskaitinisLaikotarpis" localSheetId="4">'Forma 5'!$D$48</definedName>
    <definedName name="VAS074_F_Atidetojomokes2AtaskaitinisLaikotarpis">'Forma 5'!$D$48</definedName>
    <definedName name="VAS074_F_Finansinioturt1AtaskaitinisLaikotarpis" localSheetId="4">'Forma 5'!$D$24</definedName>
    <definedName name="VAS074_F_Finansinioturt1AtaskaitinisLaikotarpis">'Forma 5'!$D$24</definedName>
    <definedName name="VAS074_F_Finansinioturt2AtaskaitinisLaikotarpis" localSheetId="4">'Forma 5'!$D$47</definedName>
    <definedName name="VAS074_F_Finansinioturt2AtaskaitinisLaikotarpis">'Forma 5'!$D$47</definedName>
    <definedName name="VAS074_F_Geriamojovande13AtaskaitinisLaikotarpis" localSheetId="4">'Forma 5'!$D$12</definedName>
    <definedName name="VAS074_F_Geriamojovande13AtaskaitinisLaikotarpis">'Forma 5'!$D$12</definedName>
    <definedName name="VAS074_F_Geriamojovande14AtaskaitinisLaikotarpis" localSheetId="4">'Forma 5'!$D$13</definedName>
    <definedName name="VAS074_F_Geriamojovande14AtaskaitinisLaikotarpis">'Forma 5'!$D$13</definedName>
    <definedName name="VAS074_F_Geriamojovande15AtaskaitinisLaikotarpis" localSheetId="4">'Forma 5'!$D$35</definedName>
    <definedName name="VAS074_F_Geriamojovande15AtaskaitinisLaikotarpis">'Forma 5'!$D$35</definedName>
    <definedName name="VAS074_F_Geriamojovande16AtaskaitinisLaikotarpis" localSheetId="4">'Forma 5'!$D$36</definedName>
    <definedName name="VAS074_F_Geriamojovande16AtaskaitinisLaikotarpis">'Forma 5'!$D$36</definedName>
    <definedName name="VAS074_F_Gvtntilgalaiki10AtaskaitinisLaikotarpis" localSheetId="4">'Forma 5'!$D$52</definedName>
    <definedName name="VAS074_F_Gvtntilgalaiki10AtaskaitinisLaikotarpis">'Forma 5'!$D$52</definedName>
    <definedName name="VAS074_F_Gvtntilgalaiki9AtaskaitinisLaikotarpis" localSheetId="4">'Forma 5'!$D$29</definedName>
    <definedName name="VAS074_F_Gvtntilgalaiki9AtaskaitinisLaikotarpis">'Forma 5'!$D$29</definedName>
    <definedName name="VAS074_F_Gvtntveiklosre1AtaskaitinisLaikotarpis" localSheetId="4">'Forma 5'!$D$19</definedName>
    <definedName name="VAS074_F_Gvtntveiklosre1AtaskaitinisLaikotarpis">'Forma 5'!$D$19</definedName>
    <definedName name="VAS074_F_Gvtntveiklosre2AtaskaitinisLaikotarpis" localSheetId="4">'Forma 5'!$D$42</definedName>
    <definedName name="VAS074_F_Gvtntveiklosre2AtaskaitinisLaikotarpis">'Forma 5'!$D$42</definedName>
    <definedName name="VAS074_F_Ilgalaikioturt1AtaskaitinisLaikotarpis" localSheetId="4">'Forma 5'!$D$11</definedName>
    <definedName name="VAS074_F_Ilgalaikioturt1AtaskaitinisLaikotarpis">'Forma 5'!$D$11</definedName>
    <definedName name="VAS074_F_Ilgalaikioturt2AtaskaitinisLaikotarpis" localSheetId="4">'Forma 5'!$D$26</definedName>
    <definedName name="VAS074_F_Ilgalaikioturt2AtaskaitinisLaikotarpis">'Forma 5'!$D$26</definedName>
    <definedName name="VAS074_F_Ilgalaikioturt3AtaskaitinisLaikotarpis" localSheetId="4">'Forma 5'!$D$34</definedName>
    <definedName name="VAS074_F_Ilgalaikioturt3AtaskaitinisLaikotarpis">'Forma 5'!$D$34</definedName>
    <definedName name="VAS074_F_Ilgalaikioturt4AtaskaitinisLaikotarpis" localSheetId="4">'Forma 5'!$D$49</definedName>
    <definedName name="VAS074_F_Ilgalaikioturt4AtaskaitinisLaikotarpis">'Forma 5'!$D$49</definedName>
    <definedName name="VAS074_F_Investiciniotu1AtaskaitinisLaikotarpis" localSheetId="4">'Forma 5'!$D$23</definedName>
    <definedName name="VAS074_F_Investiciniotu1AtaskaitinisLaikotarpis">'Forma 5'!$D$23</definedName>
    <definedName name="VAS074_F_Investiciniotu2AtaskaitinisLaikotarpis" localSheetId="4">'Forma 5'!$D$46</definedName>
    <definedName name="VAS074_F_Investiciniotu2AtaskaitinisLaikotarpis">'Forma 5'!$D$46</definedName>
    <definedName name="VAS074_F_Kitoreguliuoja1AtaskaitinisLaikotarpis" localSheetId="4">'Forma 5'!$D$28</definedName>
    <definedName name="VAS074_F_Kitoreguliuoja1AtaskaitinisLaikotarpis">'Forma 5'!$D$28</definedName>
    <definedName name="VAS074_F_Kitoreguliuoja2AtaskaitinisLaikotarpis" localSheetId="4">'Forma 5'!$D$51</definedName>
    <definedName name="VAS074_F_Kitoreguliuoja2AtaskaitinisLaikotarpis">'Forma 5'!$D$51</definedName>
    <definedName name="VAS074_F_Kitosreguliuoj6AtaskaitinisLaikotarpis" localSheetId="4">'Forma 5'!$D$32</definedName>
    <definedName name="VAS074_F_Kitosreguliuoj6AtaskaitinisLaikotarpis">'Forma 5'!$D$32</definedName>
    <definedName name="VAS074_F_Kitosreguliuoj7AtaskaitinisLaikotarpis" localSheetId="4">'Forma 5'!$D$55</definedName>
    <definedName name="VAS074_F_Kitosreguliuoj7AtaskaitinisLaikotarpis">'Forma 5'!$D$55</definedName>
    <definedName name="VAS074_F_Kituveikluilga1AtaskaitinisLaikotarpis" localSheetId="4">'Forma 5'!$D$30</definedName>
    <definedName name="VAS074_F_Kituveikluilga1AtaskaitinisLaikotarpis">'Forma 5'!$D$30</definedName>
    <definedName name="VAS074_F_Kituveikluilga2AtaskaitinisLaikotarpis" localSheetId="4">'Forma 5'!$D$53</definedName>
    <definedName name="VAS074_F_Kituveikluilga2AtaskaitinisLaikotarpis">'Forma 5'!$D$53</definedName>
    <definedName name="VAS074_F_Nebaigtosstaty2AtaskaitinisLaikotarpis" localSheetId="4">'Forma 5'!$D$27</definedName>
    <definedName name="VAS074_F_Nebaigtosstaty2AtaskaitinisLaikotarpis">'Forma 5'!$D$27</definedName>
    <definedName name="VAS074_F_Nebaigtosstaty3AtaskaitinisLaikotarpis" localSheetId="4">'Forma 5'!$D$50</definedName>
    <definedName name="VAS074_F_Nebaigtosstaty3AtaskaitinisLaikotarpis">'Forma 5'!$D$50</definedName>
    <definedName name="VAS074_F_Nereguliuojamo5AtaskaitinisLaikotarpis" localSheetId="4">'Forma 5'!$D$33</definedName>
    <definedName name="VAS074_F_Nereguliuojamo5AtaskaitinisLaikotarpis">'Forma 5'!$D$33</definedName>
    <definedName name="VAS074_F_Nereguliuojamo6AtaskaitinisLaikotarpis" localSheetId="4">'Forma 5'!$D$56</definedName>
    <definedName name="VAS074_F_Nereguliuojamo6AtaskaitinisLaikotarpis">'Forma 5'!$D$56</definedName>
    <definedName name="VAS074_F_Nuotekudumblot5AtaskaitinisLaikotarpis" localSheetId="4">'Forma 5'!$D$17</definedName>
    <definedName name="VAS074_F_Nuotekudumblot5AtaskaitinisLaikotarpis">'Forma 5'!$D$17</definedName>
    <definedName name="VAS074_F_Nuotekudumblot6AtaskaitinisLaikotarpis" localSheetId="4">'Forma 5'!$D$40</definedName>
    <definedName name="VAS074_F_Nuotekudumblot6AtaskaitinisLaikotarpis">'Forma 5'!$D$40</definedName>
    <definedName name="VAS074_F_Nuotekusurinki5AtaskaitinisLaikotarpis" localSheetId="4">'Forma 5'!$D$15</definedName>
    <definedName name="VAS074_F_Nuotekusurinki5AtaskaitinisLaikotarpis">'Forma 5'!$D$15</definedName>
    <definedName name="VAS074_F_Nuotekusurinki6AtaskaitinisLaikotarpis" localSheetId="4">'Forma 5'!$D$38</definedName>
    <definedName name="VAS074_F_Nuotekusurinki6AtaskaitinisLaikotarpis">'Forma 5'!$D$38</definedName>
    <definedName name="VAS074_F_Nuotekutvarkym8AtaskaitinisLaikotarpis" localSheetId="4">'Forma 5'!$D$14</definedName>
    <definedName name="VAS074_F_Nuotekutvarkym8AtaskaitinisLaikotarpis">'Forma 5'!$D$14</definedName>
    <definedName name="VAS074_F_Nuotekutvarkym9AtaskaitinisLaikotarpis" localSheetId="4">'Forma 5'!$D$37</definedName>
    <definedName name="VAS074_F_Nuotekutvarkym9AtaskaitinisLaikotarpis">'Forma 5'!$D$37</definedName>
    <definedName name="VAS074_F_Nuotekuvalymor1AtaskaitinisLaikotarpis" localSheetId="4">'Forma 5'!$D$16</definedName>
    <definedName name="VAS074_F_Nuotekuvalymor1AtaskaitinisLaikotarpis">'Forma 5'!$D$16</definedName>
    <definedName name="VAS074_F_Nuotekuvalymor2AtaskaitinisLaikotarpis" localSheetId="4">'Forma 5'!$D$39</definedName>
    <definedName name="VAS074_F_Nuotekuvalymor2AtaskaitinisLaikotarpis">'Forma 5'!$D$39</definedName>
    <definedName name="VAS074_F_Pavirsiniunuot5AtaskaitinisLaikotarpis" localSheetId="4">'Forma 5'!$D$18</definedName>
    <definedName name="VAS074_F_Pavirsiniunuot5AtaskaitinisLaikotarpis">'Forma 5'!$D$18</definedName>
    <definedName name="VAS074_F_Pavirsiniunuot6AtaskaitinisLaikotarpis" localSheetId="4">'Forma 5'!$D$41</definedName>
    <definedName name="VAS074_F_Pavirsiniunuot6AtaskaitinisLaikotarpis">'Forma 5'!$D$41</definedName>
    <definedName name="VAS074_F_Pletrosdarbuve1AtaskaitinisLaikotarpis" localSheetId="4">'Forma 5'!$D$21</definedName>
    <definedName name="VAS074_F_Pletrosdarbuve1AtaskaitinisLaikotarpis">'Forma 5'!$D$21</definedName>
    <definedName name="VAS074_F_Pletrosdarbuve2AtaskaitinisLaikotarpis" localSheetId="4">'Forma 5'!$D$44</definedName>
    <definedName name="VAS074_F_Pletrosdarbuve2AtaskaitinisLaikotarpis">'Forma 5'!$D$44</definedName>
    <definedName name="VAS074_F_Prestizoverteg1AtaskaitinisLaikotarpis" localSheetId="4">'Forma 5'!$D$22</definedName>
    <definedName name="VAS074_F_Prestizoverteg1AtaskaitinisLaikotarpis">'Forma 5'!$D$22</definedName>
    <definedName name="VAS074_F_Prestizoverteg2AtaskaitinisLaikotarpis" localSheetId="4">'Forma 5'!$D$45</definedName>
    <definedName name="VAS074_F_Prestizoverteg2AtaskaitinisLaikotarpis">'Forma 5'!$D$45</definedName>
    <definedName name="VAS074_F_Uzdotacijasisi1AtaskaitinisLaikotarpis" localSheetId="4">'Forma 5'!$D$20</definedName>
    <definedName name="VAS074_F_Uzdotacijasisi1AtaskaitinisLaikotarpis">'Forma 5'!$D$20</definedName>
    <definedName name="VAS074_F_Uzdotacijasisi2AtaskaitinisLaikotarpis" localSheetId="4">'Forma 5'!$D$43</definedName>
    <definedName name="VAS074_F_Uzdotacijasisi2AtaskaitinisLaikotarpis">'Forma 5'!$D$43</definedName>
    <definedName name="VAS075_D_1IS" localSheetId="5">'Forma 6'!$D$9</definedName>
    <definedName name="VAS075_D_1IS">'Forma 6'!$D$9</definedName>
    <definedName name="VAS075_D_31GeriamojoVandens" localSheetId="5">'Forma 6'!$F$9</definedName>
    <definedName name="VAS075_D_31GeriamojoVandens">'Forma 6'!$F$9</definedName>
    <definedName name="VAS075_D_32GeriamojoVandens" localSheetId="5">'Forma 6'!$G$9</definedName>
    <definedName name="VAS075_D_32GeriamojoVandens">'Forma 6'!$G$9</definedName>
    <definedName name="VAS075_D_33GeriamojoVandens" localSheetId="5">'Forma 6'!$H$9</definedName>
    <definedName name="VAS075_D_33GeriamojoVandens">'Forma 6'!$H$9</definedName>
    <definedName name="VAS075_D_3IsViso" localSheetId="5">'Forma 6'!$E$9</definedName>
    <definedName name="VAS075_D_3IsViso">'Forma 6'!$E$9</definedName>
    <definedName name="VAS075_D_41NuotekuSurinkimas" localSheetId="5">'Forma 6'!$J$9</definedName>
    <definedName name="VAS075_D_41NuotekuSurinkimas">'Forma 6'!$J$9</definedName>
    <definedName name="VAS075_D_42NuotekuValymas" localSheetId="5">'Forma 6'!$K$9</definedName>
    <definedName name="VAS075_D_42NuotekuValymas">'Forma 6'!$K$9</definedName>
    <definedName name="VAS075_D_43NuotekuDumblo" localSheetId="5">'Forma 6'!$L$9</definedName>
    <definedName name="VAS075_D_43NuotekuDumblo">'Forma 6'!$L$9</definedName>
    <definedName name="VAS075_D_4IsViso" localSheetId="5">'Forma 6'!$I$9</definedName>
    <definedName name="VAS075_D_4IsViso">'Forma 6'!$I$9</definedName>
    <definedName name="VAS075_D_5PavirsiniuNuoteku" localSheetId="5">'Forma 6'!$M$9</definedName>
    <definedName name="VAS075_D_5PavirsiniuNuoteku">'Forma 6'!$M$9</definedName>
    <definedName name="VAS075_D_6KitosReguliuojamosios" localSheetId="5">'Forma 6'!$N$9</definedName>
    <definedName name="VAS075_D_6KitosReguliuojamosios">'Forma 6'!$N$9</definedName>
    <definedName name="VAS075_D_7KitosVeiklos" localSheetId="5">'Forma 6'!$Q$9</definedName>
    <definedName name="VAS075_D_7KitosVeiklos">'Forma 6'!$Q$9</definedName>
    <definedName name="VAS075_D_Apskaitospriet2" localSheetId="5">'Forma 6'!$C$26</definedName>
    <definedName name="VAS075_D_Apskaitospriet2">'Forma 6'!$C$26</definedName>
    <definedName name="VAS075_D_Apskaitospriet3" localSheetId="5">'Forma 6'!$C$54</definedName>
    <definedName name="VAS075_D_Apskaitospriet3">'Forma 6'!$C$54</definedName>
    <definedName name="VAS075_D_Apskaitospriet4" localSheetId="5">'Forma 6'!$C$82</definedName>
    <definedName name="VAS075_D_Apskaitospriet4">'Forma 6'!$C$82</definedName>
    <definedName name="VAS075_D_Apskaitospriet5" localSheetId="5">'Forma 6'!$C$131</definedName>
    <definedName name="VAS075_D_Apskaitospriet5">'Forma 6'!$C$131</definedName>
    <definedName name="VAS075_D_Apskaitosveikla1" localSheetId="5">'Forma 6'!$O$9</definedName>
    <definedName name="VAS075_D_Apskaitosveikla1">'Forma 6'!$O$9</definedName>
    <definedName name="VAS075_D_Atsiskaitomiej1" localSheetId="5">'Forma 6'!$C$27</definedName>
    <definedName name="VAS075_D_Atsiskaitomiej1">'Forma 6'!$C$27</definedName>
    <definedName name="VAS075_D_Atsiskaitomiej2" localSheetId="5">'Forma 6'!$C$55</definedName>
    <definedName name="VAS075_D_Atsiskaitomiej2">'Forma 6'!$C$55</definedName>
    <definedName name="VAS075_D_Atsiskaitomiej3" localSheetId="5">'Forma 6'!$C$83</definedName>
    <definedName name="VAS075_D_Atsiskaitomiej3">'Forma 6'!$C$83</definedName>
    <definedName name="VAS075_D_Atsiskaitomiej4" localSheetId="5">'Forma 6'!$C$132</definedName>
    <definedName name="VAS075_D_Atsiskaitomiej4">'Forma 6'!$C$132</definedName>
    <definedName name="VAS075_D_Bendraipaskirs1" localSheetId="5">'Forma 6'!$C$116</definedName>
    <definedName name="VAS075_D_Bendraipaskirs1">'Forma 6'!$C$116</definedName>
    <definedName name="VAS075_D_Bendraipaskirs2" localSheetId="5">'Forma 6'!$C$143</definedName>
    <definedName name="VAS075_D_Bendraipaskirs2">'Forma 6'!$C$143</definedName>
    <definedName name="VAS075_D_Cpunktui10" localSheetId="5">'Forma 6'!$C$96</definedName>
    <definedName name="VAS075_D_Cpunktui10">'Forma 6'!$C$96</definedName>
    <definedName name="VAS075_D_Cpunktui11" localSheetId="5">'Forma 6'!$C$97</definedName>
    <definedName name="VAS075_D_Cpunktui11">'Forma 6'!$C$97</definedName>
    <definedName name="VAS075_D_Cpunktui12" localSheetId="5">'Forma 6'!$C$98</definedName>
    <definedName name="VAS075_D_Cpunktui12">'Forma 6'!$C$98</definedName>
    <definedName name="VAS075_D_Cpunktui13" localSheetId="5">'Forma 6'!$C$99</definedName>
    <definedName name="VAS075_D_Cpunktui13">'Forma 6'!$C$99</definedName>
    <definedName name="VAS075_D_Cpunktui14" localSheetId="5">'Forma 6'!$C$100</definedName>
    <definedName name="VAS075_D_Cpunktui14">'Forma 6'!$C$100</definedName>
    <definedName name="VAS075_D_Cpunktui15" localSheetId="5">'Forma 6'!$C$103</definedName>
    <definedName name="VAS075_D_Cpunktui15">'Forma 6'!$C$103</definedName>
    <definedName name="VAS075_D_Cpunktui16" localSheetId="5">'Forma 6'!$C$104</definedName>
    <definedName name="VAS075_D_Cpunktui16">'Forma 6'!$C$104</definedName>
    <definedName name="VAS075_D_Cpunktui17" localSheetId="5">'Forma 6'!$C$102</definedName>
    <definedName name="VAS075_D_Cpunktui17">'Forma 6'!$C$102</definedName>
    <definedName name="VAS075_D_Cpunktui171" localSheetId="5">'Forma 6'!$C$101</definedName>
    <definedName name="VAS075_D_Cpunktui171">'Forma 6'!$C$101</definedName>
    <definedName name="VAS075_D_Cpunktui18" localSheetId="5">'Forma 6'!$C$106</definedName>
    <definedName name="VAS075_D_Cpunktui18">'Forma 6'!$C$106</definedName>
    <definedName name="VAS075_D_Cpunktui181" localSheetId="5">'Forma 6'!$C$105</definedName>
    <definedName name="VAS075_D_Cpunktui181">'Forma 6'!$C$105</definedName>
    <definedName name="VAS075_D_Cpunktui19" localSheetId="5">'Forma 6'!$C$109</definedName>
    <definedName name="VAS075_D_Cpunktui19">'Forma 6'!$C$109</definedName>
    <definedName name="VAS075_D_Cpunktui191" localSheetId="5">'Forma 6'!$C$108</definedName>
    <definedName name="VAS075_D_Cpunktui191">'Forma 6'!$C$108</definedName>
    <definedName name="VAS075_D_Cpunktui192" localSheetId="5">'Forma 6'!$C$107</definedName>
    <definedName name="VAS075_D_Cpunktui192">'Forma 6'!$C$107</definedName>
    <definedName name="VAS075_D_Cpunktui20" localSheetId="5">'Forma 6'!$C$111</definedName>
    <definedName name="VAS075_D_Cpunktui20">'Forma 6'!$C$111</definedName>
    <definedName name="VAS075_D_Cpunktui201" localSheetId="5">'Forma 6'!$C$110</definedName>
    <definedName name="VAS075_D_Cpunktui201">'Forma 6'!$C$110</definedName>
    <definedName name="VAS075_D_Cpunktui21" localSheetId="5">'Forma 6'!$C$112</definedName>
    <definedName name="VAS075_D_Cpunktui21">'Forma 6'!$C$112</definedName>
    <definedName name="VAS075_D_Cpunktui22" localSheetId="5">'Forma 6'!$C$113</definedName>
    <definedName name="VAS075_D_Cpunktui22">'Forma 6'!$C$113</definedName>
    <definedName name="VAS075_D_Cpunktui23" localSheetId="5">'Forma 6'!$C$114</definedName>
    <definedName name="VAS075_D_Cpunktui23">'Forma 6'!$C$114</definedName>
    <definedName name="VAS075_D_Cpunktui24" localSheetId="5">'Forma 6'!$C$115</definedName>
    <definedName name="VAS075_D_Cpunktui24">'Forma 6'!$C$115</definedName>
    <definedName name="VAS075_D_Cpunktui9" localSheetId="5">'Forma 6'!$C$95</definedName>
    <definedName name="VAS075_D_Cpunktui9">'Forma 6'!$C$95</definedName>
    <definedName name="VAS075_D_Epunktui1" localSheetId="5">'Forma 6'!$C$144</definedName>
    <definedName name="VAS075_D_Epunktui1">'Forma 6'!$C$144</definedName>
    <definedName name="VAS075_D_Epunktui10" localSheetId="5">'Forma 6'!$C$155</definedName>
    <definedName name="VAS075_D_Epunktui10">'Forma 6'!$C$155</definedName>
    <definedName name="VAS075_D_Epunktui11" localSheetId="5">'Forma 6'!$C$159</definedName>
    <definedName name="VAS075_D_Epunktui11">'Forma 6'!$C$159</definedName>
    <definedName name="VAS075_D_Epunktui12" localSheetId="5">'Forma 6'!$C$160</definedName>
    <definedName name="VAS075_D_Epunktui12">'Forma 6'!$C$160</definedName>
    <definedName name="VAS075_D_Epunktui13" localSheetId="5">'Forma 6'!$C$161</definedName>
    <definedName name="VAS075_D_Epunktui13">'Forma 6'!$C$161</definedName>
    <definedName name="VAS075_D_Epunktui14" localSheetId="5">'Forma 6'!$C$162</definedName>
    <definedName name="VAS075_D_Epunktui14">'Forma 6'!$C$162</definedName>
    <definedName name="VAS075_D_Epunktui15" localSheetId="5">'Forma 6'!$C$163</definedName>
    <definedName name="VAS075_D_Epunktui15">'Forma 6'!$C$163</definedName>
    <definedName name="VAS075_D_Epunktui16" localSheetId="5">'Forma 6'!$C$151</definedName>
    <definedName name="VAS075_D_Epunktui16">'Forma 6'!$C$151</definedName>
    <definedName name="VAS075_D_Epunktui17" localSheetId="5">'Forma 6'!$C$152</definedName>
    <definedName name="VAS075_D_Epunktui17">'Forma 6'!$C$152</definedName>
    <definedName name="VAS075_D_Epunktui18" localSheetId="5">'Forma 6'!$C$156</definedName>
    <definedName name="VAS075_D_Epunktui18">'Forma 6'!$C$156</definedName>
    <definedName name="VAS075_D_Epunktui19" localSheetId="5">'Forma 6'!$C$157</definedName>
    <definedName name="VAS075_D_Epunktui19">'Forma 6'!$C$157</definedName>
    <definedName name="VAS075_D_Epunktui2" localSheetId="5">'Forma 6'!$C$145</definedName>
    <definedName name="VAS075_D_Epunktui2">'Forma 6'!$C$145</definedName>
    <definedName name="VAS075_D_Epunktui20" localSheetId="5">'Forma 6'!$C$158</definedName>
    <definedName name="VAS075_D_Epunktui20">'Forma 6'!$C$158</definedName>
    <definedName name="VAS075_D_Epunktui3" localSheetId="5">'Forma 6'!$C$146</definedName>
    <definedName name="VAS075_D_Epunktui3">'Forma 6'!$C$146</definedName>
    <definedName name="VAS075_D_Epunktui4" localSheetId="5">'Forma 6'!$C$147</definedName>
    <definedName name="VAS075_D_Epunktui4">'Forma 6'!$C$147</definedName>
    <definedName name="VAS075_D_Epunktui5" localSheetId="5">'Forma 6'!$C$148</definedName>
    <definedName name="VAS075_D_Epunktui5">'Forma 6'!$C$148</definedName>
    <definedName name="VAS075_D_Epunktui6" localSheetId="5">'Forma 6'!$C$149</definedName>
    <definedName name="VAS075_D_Epunktui6">'Forma 6'!$C$149</definedName>
    <definedName name="VAS075_D_Epunktui7" localSheetId="5">'Forma 6'!$C$150</definedName>
    <definedName name="VAS075_D_Epunktui7">'Forma 6'!$C$150</definedName>
    <definedName name="VAS075_D_Epunktui8" localSheetId="5">'Forma 6'!$C$153</definedName>
    <definedName name="VAS075_D_Epunktui8">'Forma 6'!$C$153</definedName>
    <definedName name="VAS075_D_Epunktui9" localSheetId="5">'Forma 6'!$C$154</definedName>
    <definedName name="VAS075_D_Epunktui9">'Forma 6'!$C$154</definedName>
    <definedName name="VAS075_D_Irankiaimatavi2" localSheetId="5">'Forma 6'!$C$30</definedName>
    <definedName name="VAS075_D_Irankiaimatavi2">'Forma 6'!$C$30</definedName>
    <definedName name="VAS075_D_Irankiaimatavi3" localSheetId="5">'Forma 6'!$C$58</definedName>
    <definedName name="VAS075_D_Irankiaimatavi3">'Forma 6'!$C$58</definedName>
    <definedName name="VAS075_D_Irankiaimatavi4" localSheetId="5">'Forma 6'!$C$86</definedName>
    <definedName name="VAS075_D_Irankiaimatavi4">'Forma 6'!$C$86</definedName>
    <definedName name="VAS075_D_Irankiaimatavi5" localSheetId="5">'Forma 6'!$C$135</definedName>
    <definedName name="VAS075_D_Irankiaimatavi5">'Forma 6'!$C$135</definedName>
    <definedName name="VAS075_D_Irasyti1" localSheetId="5">'Forma 6'!$C$35</definedName>
    <definedName name="VAS075_D_Irasyti1">'Forma 6'!$C$35</definedName>
    <definedName name="VAS075_D_Irasyti10" localSheetId="5">'Forma 6'!$C$140</definedName>
    <definedName name="VAS075_D_Irasyti10">'Forma 6'!$C$140</definedName>
    <definedName name="VAS075_D_Irasyti11" localSheetId="5">'Forma 6'!$C$141</definedName>
    <definedName name="VAS075_D_Irasyti11">'Forma 6'!$C$141</definedName>
    <definedName name="VAS075_D_Irasyti12" localSheetId="5">'Forma 6'!$C$142</definedName>
    <definedName name="VAS075_D_Irasyti12">'Forma 6'!$C$142</definedName>
    <definedName name="VAS075_D_Irasyti2" localSheetId="5">'Forma 6'!$C$36</definedName>
    <definedName name="VAS075_D_Irasyti2">'Forma 6'!$C$36</definedName>
    <definedName name="VAS075_D_Irasyti3" localSheetId="5">'Forma 6'!$C$37</definedName>
    <definedName name="VAS075_D_Irasyti3">'Forma 6'!$C$37</definedName>
    <definedName name="VAS075_D_Irasyti4" localSheetId="5">'Forma 6'!$C$63</definedName>
    <definedName name="VAS075_D_Irasyti4">'Forma 6'!$C$63</definedName>
    <definedName name="VAS075_D_Irasyti5" localSheetId="5">'Forma 6'!$C$64</definedName>
    <definedName name="VAS075_D_Irasyti5">'Forma 6'!$C$64</definedName>
    <definedName name="VAS075_D_Irasyti6" localSheetId="5">'Forma 6'!$C$65</definedName>
    <definedName name="VAS075_D_Irasyti6">'Forma 6'!$C$65</definedName>
    <definedName name="VAS075_D_Irasyti7" localSheetId="5">'Forma 6'!$C$91</definedName>
    <definedName name="VAS075_D_Irasyti7">'Forma 6'!$C$91</definedName>
    <definedName name="VAS075_D_Irasyti8" localSheetId="5">'Forma 6'!$C$92</definedName>
    <definedName name="VAS075_D_Irasyti8">'Forma 6'!$C$92</definedName>
    <definedName name="VAS075_D_Irasyti9" localSheetId="5">'Forma 6'!$C$93</definedName>
    <definedName name="VAS075_D_Irasyti9">'Forma 6'!$C$93</definedName>
    <definedName name="VAS075_D_Keliaiaikstele2" localSheetId="5">'Forma 6'!$C$17</definedName>
    <definedName name="VAS075_D_Keliaiaikstele2">'Forma 6'!$C$17</definedName>
    <definedName name="VAS075_D_Keliaiaikstele3" localSheetId="5">'Forma 6'!$C$45</definedName>
    <definedName name="VAS075_D_Keliaiaikstele3">'Forma 6'!$C$45</definedName>
    <definedName name="VAS075_D_Keliaiaikstele4" localSheetId="5">'Forma 6'!$C$73</definedName>
    <definedName name="VAS075_D_Keliaiaikstele4">'Forma 6'!$C$73</definedName>
    <definedName name="VAS075_D_Keliaiaikstele5" localSheetId="5">'Forma 6'!$C$123</definedName>
    <definedName name="VAS075_D_Keliaiaikstele5">'Forma 6'!$C$123</definedName>
    <definedName name="VAS075_D_Kitairanga1" localSheetId="5">'Forma 6'!$C$129</definedName>
    <definedName name="VAS075_D_Kitairanga1">'Forma 6'!$C$129</definedName>
    <definedName name="VAS075_D_Kitareguliuoja1" localSheetId="5">'Forma 6'!$P$9</definedName>
    <definedName name="VAS075_D_Kitareguliuoja1">'Forma 6'!$P$9</definedName>
    <definedName name="VAS075_D_Kitasilgalaiki1" localSheetId="5">'Forma 6'!$C$34</definedName>
    <definedName name="VAS075_D_Kitasilgalaiki1">'Forma 6'!$C$34</definedName>
    <definedName name="VAS075_D_Kitasilgalaiki2" localSheetId="5">'Forma 6'!$C$62</definedName>
    <definedName name="VAS075_D_Kitasilgalaiki2">'Forma 6'!$C$62</definedName>
    <definedName name="VAS075_D_Kitasilgalaiki3" localSheetId="5">'Forma 6'!$C$90</definedName>
    <definedName name="VAS075_D_Kitasilgalaiki3">'Forma 6'!$C$90</definedName>
    <definedName name="VAS075_D_Kitasilgalaiki4" localSheetId="5">'Forma 6'!$C$139</definedName>
    <definedName name="VAS075_D_Kitasilgalaiki4">'Forma 6'!$C$139</definedName>
    <definedName name="VAS075_D_Kitasnemateria2" localSheetId="5">'Forma 6'!$C$14</definedName>
    <definedName name="VAS075_D_Kitasnemateria2">'Forma 6'!$C$14</definedName>
    <definedName name="VAS075_D_Kitasnemateria3" localSheetId="5">'Forma 6'!$C$42</definedName>
    <definedName name="VAS075_D_Kitasnemateria3">'Forma 6'!$C$42</definedName>
    <definedName name="VAS075_D_Kitasnemateria4" localSheetId="5">'Forma 6'!$C$70</definedName>
    <definedName name="VAS075_D_Kitasnemateria4">'Forma 6'!$C$70</definedName>
    <definedName name="VAS075_D_Kitasnemateria5" localSheetId="5">'Forma 6'!$C$120</definedName>
    <definedName name="VAS075_D_Kitasnemateria5">'Forma 6'!$C$120</definedName>
    <definedName name="VAS075_D_Kitigeriamojov1" localSheetId="5">'Forma 6'!$C$29</definedName>
    <definedName name="VAS075_D_Kitigeriamojov1">'Forma 6'!$C$29</definedName>
    <definedName name="VAS075_D_Kitigeriamojov2" localSheetId="5">'Forma 6'!$C$57</definedName>
    <definedName name="VAS075_D_Kitigeriamojov2">'Forma 6'!$C$57</definedName>
    <definedName name="VAS075_D_Kitigeriamojov3" localSheetId="5">'Forma 6'!$C$85</definedName>
    <definedName name="VAS075_D_Kitigeriamojov3">'Forma 6'!$C$85</definedName>
    <definedName name="VAS075_D_Kitigeriamojov4" localSheetId="5">'Forma 6'!$C$134</definedName>
    <definedName name="VAS075_D_Kitigeriamojov4">'Forma 6'!$C$134</definedName>
    <definedName name="VAS075_D_Kitiirenginiai10" localSheetId="5">'Forma 6'!$C$130</definedName>
    <definedName name="VAS075_D_Kitiirenginiai10">'Forma 6'!$C$130</definedName>
    <definedName name="VAS075_D_Kitiirenginiai3" localSheetId="5">'Forma 6'!$C$21</definedName>
    <definedName name="VAS075_D_Kitiirenginiai3">'Forma 6'!$C$21</definedName>
    <definedName name="VAS075_D_Kitiirenginiai4" localSheetId="5">'Forma 6'!$C$25</definedName>
    <definedName name="VAS075_D_Kitiirenginiai4">'Forma 6'!$C$25</definedName>
    <definedName name="VAS075_D_Kitiirenginiai5" localSheetId="5">'Forma 6'!$C$49</definedName>
    <definedName name="VAS075_D_Kitiirenginiai5">'Forma 6'!$C$49</definedName>
    <definedName name="VAS075_D_Kitiirenginiai6" localSheetId="5">'Forma 6'!$C$53</definedName>
    <definedName name="VAS075_D_Kitiirenginiai6">'Forma 6'!$C$53</definedName>
    <definedName name="VAS075_D_Kitiirenginiai7" localSheetId="5">'Forma 6'!$C$77</definedName>
    <definedName name="VAS075_D_Kitiirenginiai7">'Forma 6'!$C$77</definedName>
    <definedName name="VAS075_D_Kitiirenginiai8" localSheetId="5">'Forma 6'!$C$81</definedName>
    <definedName name="VAS075_D_Kitiirenginiai8">'Forma 6'!$C$81</definedName>
    <definedName name="VAS075_D_Kitiirenginiai9" localSheetId="5">'Forma 6'!$C$127</definedName>
    <definedName name="VAS075_D_Kitiirenginiai9">'Forma 6'!$C$127</definedName>
    <definedName name="VAS075_D_Kitostransport2" localSheetId="5">'Forma 6'!$C$33</definedName>
    <definedName name="VAS075_D_Kitostransport2">'Forma 6'!$C$33</definedName>
    <definedName name="VAS075_D_Kitostransport3" localSheetId="5">'Forma 6'!$C$61</definedName>
    <definedName name="VAS075_D_Kitostransport3">'Forma 6'!$C$61</definedName>
    <definedName name="VAS075_D_Kitostransport4" localSheetId="5">'Forma 6'!$C$89</definedName>
    <definedName name="VAS075_D_Kitostransport4">'Forma 6'!$C$89</definedName>
    <definedName name="VAS075_D_Kitostransport5" localSheetId="5">'Forma 6'!$C$138</definedName>
    <definedName name="VAS075_D_Kitostransport5">'Forma 6'!$C$138</definedName>
    <definedName name="VAS075_D_Lengviejiautom2" localSheetId="5">'Forma 6'!$C$32</definedName>
    <definedName name="VAS075_D_Lengviejiautom2">'Forma 6'!$C$32</definedName>
    <definedName name="VAS075_D_Lengviejiautom3" localSheetId="5">'Forma 6'!$C$60</definedName>
    <definedName name="VAS075_D_Lengviejiautom3">'Forma 6'!$C$60</definedName>
    <definedName name="VAS075_D_Lengviejiautom4" localSheetId="5">'Forma 6'!$C$88</definedName>
    <definedName name="VAS075_D_Lengviejiautom4">'Forma 6'!$C$88</definedName>
    <definedName name="VAS075_D_Lengviejiautom5" localSheetId="5">'Forma 6'!$C$137</definedName>
    <definedName name="VAS075_D_Lengviejiautom5">'Forma 6'!$C$137</definedName>
    <definedName name="VAS075_D_Masinosiriranga2" localSheetId="5">'Forma 6'!$C$22</definedName>
    <definedName name="VAS075_D_Masinosiriranga2">'Forma 6'!$C$22</definedName>
    <definedName name="VAS075_D_Masinosiriranga3" localSheetId="5">'Forma 6'!$C$50</definedName>
    <definedName name="VAS075_D_Masinosiriranga3">'Forma 6'!$C$50</definedName>
    <definedName name="VAS075_D_Masinosiriranga4" localSheetId="5">'Forma 6'!$C$78</definedName>
    <definedName name="VAS075_D_Masinosiriranga4">'Forma 6'!$C$78</definedName>
    <definedName name="VAS075_D_Masinosiriranga5" localSheetId="5">'Forma 6'!$C$128</definedName>
    <definedName name="VAS075_D_Masinosiriranga5">'Forma 6'!$C$128</definedName>
    <definedName name="VAS075_D_Nematerialusis2" localSheetId="5">'Forma 6'!$C$11</definedName>
    <definedName name="VAS075_D_Nematerialusis2">'Forma 6'!$C$11</definedName>
    <definedName name="VAS075_D_Nematerialusis3" localSheetId="5">'Forma 6'!$C$39</definedName>
    <definedName name="VAS075_D_Nematerialusis3">'Forma 6'!$C$39</definedName>
    <definedName name="VAS075_D_Nematerialusis4" localSheetId="5">'Forma 6'!$C$67</definedName>
    <definedName name="VAS075_D_Nematerialusis4">'Forma 6'!$C$67</definedName>
    <definedName name="VAS075_D_Nematerialusis5" localSheetId="5">'Forma 6'!$C$117</definedName>
    <definedName name="VAS075_D_Nematerialusis5">'Forma 6'!$C$117</definedName>
    <definedName name="VAS075_D_Netiesiogiaipa1" localSheetId="5">'Forma 6'!$C$66</definedName>
    <definedName name="VAS075_D_Netiesiogiaipa1">'Forma 6'!$C$66</definedName>
    <definedName name="VAS075_D_Netiesiogiaipa2" localSheetId="5">'Forma 6'!$C$94</definedName>
    <definedName name="VAS075_D_Netiesiogiaipa2">'Forma 6'!$C$94</definedName>
    <definedName name="VAS075_D_Nuotekuirdumbl2" localSheetId="5">'Forma 6'!$C$24</definedName>
    <definedName name="VAS075_D_Nuotekuirdumbl2">'Forma 6'!$C$24</definedName>
    <definedName name="VAS075_D_Nuotekuirdumbl3" localSheetId="5">'Forma 6'!$C$52</definedName>
    <definedName name="VAS075_D_Nuotekuirdumbl3">'Forma 6'!$C$52</definedName>
    <definedName name="VAS075_D_Nuotekuirdumbl4" localSheetId="5">'Forma 6'!$C$80</definedName>
    <definedName name="VAS075_D_Nuotekuirdumbl4">'Forma 6'!$C$80</definedName>
    <definedName name="VAS075_D_Paskirstomasil1" localSheetId="5">'Forma 6'!$C$10</definedName>
    <definedName name="VAS075_D_Paskirstomasil1">'Forma 6'!$C$10</definedName>
    <definedName name="VAS075_D_Pastataiadmini2" localSheetId="5">'Forma 6'!$C$16</definedName>
    <definedName name="VAS075_D_Pastataiadmini2">'Forma 6'!$C$16</definedName>
    <definedName name="VAS075_D_Pastataiadmini3" localSheetId="5">'Forma 6'!$C$44</definedName>
    <definedName name="VAS075_D_Pastataiadmini3">'Forma 6'!$C$44</definedName>
    <definedName name="VAS075_D_Pastataiadmini4" localSheetId="5">'Forma 6'!$C$72</definedName>
    <definedName name="VAS075_D_Pastataiadmini4">'Forma 6'!$C$72</definedName>
    <definedName name="VAS075_D_Pastataiadmini5" localSheetId="5">'Forma 6'!$C$122</definedName>
    <definedName name="VAS075_D_Pastataiadmini5">'Forma 6'!$C$122</definedName>
    <definedName name="VAS075_D_Pastataiirstat2" localSheetId="5">'Forma 6'!$C$15</definedName>
    <definedName name="VAS075_D_Pastataiirstat2">'Forma 6'!$C$15</definedName>
    <definedName name="VAS075_D_Pastataiirstat3" localSheetId="5">'Forma 6'!$C$43</definedName>
    <definedName name="VAS075_D_Pastataiirstat3">'Forma 6'!$C$43</definedName>
    <definedName name="VAS075_D_Pastataiirstat4" localSheetId="5">'Forma 6'!$C$71</definedName>
    <definedName name="VAS075_D_Pastataiirstat4">'Forma 6'!$C$71</definedName>
    <definedName name="VAS075_D_Pastataiirstat5" localSheetId="5">'Forma 6'!$C$121</definedName>
    <definedName name="VAS075_D_Pastataiirstat5">'Forma 6'!$C$121</definedName>
    <definedName name="VAS075_D_Saulessviesose1" localSheetId="5">'Forma 6'!$C$20</definedName>
    <definedName name="VAS075_D_Saulessviesose1">'Forma 6'!$C$20</definedName>
    <definedName name="VAS075_D_Saulessviesose2" localSheetId="5">'Forma 6'!$C$48</definedName>
    <definedName name="VAS075_D_Saulessviesose2">'Forma 6'!$C$48</definedName>
    <definedName name="VAS075_D_Saulessviesose3" localSheetId="5">'Forma 6'!$C$76</definedName>
    <definedName name="VAS075_D_Saulessviesose3">'Forma 6'!$C$76</definedName>
    <definedName name="VAS075_D_Saulessviesose4" localSheetId="5">'Forma 6'!$C$126</definedName>
    <definedName name="VAS075_D_Saulessviesose4">'Forma 6'!$C$126</definedName>
    <definedName name="VAS075_D_Silumosatsiska1" localSheetId="5">'Forma 6'!$C$28</definedName>
    <definedName name="VAS075_D_Silumosatsiska1">'Forma 6'!$C$28</definedName>
    <definedName name="VAS075_D_Silumosatsiska2" localSheetId="5">'Forma 6'!$C$56</definedName>
    <definedName name="VAS075_D_Silumosatsiska2">'Forma 6'!$C$56</definedName>
    <definedName name="VAS075_D_Silumosatsiska3" localSheetId="5">'Forma 6'!$C$84</definedName>
    <definedName name="VAS075_D_Silumosatsiska3">'Forma 6'!$C$84</definedName>
    <definedName name="VAS075_D_Silumosatsiska4" localSheetId="5">'Forma 6'!$C$133</definedName>
    <definedName name="VAS075_D_Silumosatsiska4">'Forma 6'!$C$133</definedName>
    <definedName name="VAS075_D_Silumosirkarst1" localSheetId="5">'Forma 6'!$C$19</definedName>
    <definedName name="VAS075_D_Silumosirkarst1">'Forma 6'!$C$19</definedName>
    <definedName name="VAS075_D_Silumosirkarst2" localSheetId="5">'Forma 6'!$C$47</definedName>
    <definedName name="VAS075_D_Silumosirkarst2">'Forma 6'!$C$47</definedName>
    <definedName name="VAS075_D_Silumosirkarst3" localSheetId="5">'Forma 6'!$C$75</definedName>
    <definedName name="VAS075_D_Silumosirkarst3">'Forma 6'!$C$75</definedName>
    <definedName name="VAS075_D_Silumosirkarst4" localSheetId="5">'Forma 6'!$C$125</definedName>
    <definedName name="VAS075_D_Silumosirkarst4">'Forma 6'!$C$125</definedName>
    <definedName name="VAS075_D_Specprogramine2" localSheetId="5">'Forma 6'!$C$13</definedName>
    <definedName name="VAS075_D_Specprogramine2">'Forma 6'!$C$13</definedName>
    <definedName name="VAS075_D_Specprogramine3" localSheetId="5">'Forma 6'!$C$41</definedName>
    <definedName name="VAS075_D_Specprogramine3">'Forma 6'!$C$41</definedName>
    <definedName name="VAS075_D_Specprogramine4" localSheetId="5">'Forma 6'!$C$69</definedName>
    <definedName name="VAS075_D_Specprogramine4">'Forma 6'!$C$69</definedName>
    <definedName name="VAS075_D_Specprogramine5" localSheetId="5">'Forma 6'!$C$119</definedName>
    <definedName name="VAS075_D_Specprogramine5">'Forma 6'!$C$119</definedName>
    <definedName name="VAS075_D_Standartinepro2" localSheetId="5">'Forma 6'!$C$12</definedName>
    <definedName name="VAS075_D_Standartinepro2">'Forma 6'!$C$12</definedName>
    <definedName name="VAS075_D_Standartinepro3" localSheetId="5">'Forma 6'!$C$40</definedName>
    <definedName name="VAS075_D_Standartinepro3">'Forma 6'!$C$40</definedName>
    <definedName name="VAS075_D_Standartinepro4" localSheetId="5">'Forma 6'!$C$68</definedName>
    <definedName name="VAS075_D_Standartinepro4">'Forma 6'!$C$68</definedName>
    <definedName name="VAS075_D_Standartinepro5" localSheetId="5">'Forma 6'!$C$118</definedName>
    <definedName name="VAS075_D_Standartinepro5">'Forma 6'!$C$118</definedName>
    <definedName name="VAS075_D_Tiesiogiaipask1" localSheetId="5">'Forma 6'!$C$38</definedName>
    <definedName name="VAS075_D_Tiesiogiaipask1">'Forma 6'!$C$38</definedName>
    <definedName name="VAS075_D_Transportoprie2" localSheetId="5">'Forma 6'!$C$31</definedName>
    <definedName name="VAS075_D_Transportoprie2">'Forma 6'!$C$31</definedName>
    <definedName name="VAS075_D_Transportoprie3" localSheetId="5">'Forma 6'!$C$59</definedName>
    <definedName name="VAS075_D_Transportoprie3">'Forma 6'!$C$59</definedName>
    <definedName name="VAS075_D_Transportoprie4" localSheetId="5">'Forma 6'!$C$87</definedName>
    <definedName name="VAS075_D_Transportoprie4">'Forma 6'!$C$87</definedName>
    <definedName name="VAS075_D_Transportoprie5" localSheetId="5">'Forma 6'!$C$136</definedName>
    <definedName name="VAS075_D_Transportoprie5">'Forma 6'!$C$136</definedName>
    <definedName name="VAS075_D_Vamzdynai2" localSheetId="5">'Forma 6'!$C$18</definedName>
    <definedName name="VAS075_D_Vamzdynai2">'Forma 6'!$C$18</definedName>
    <definedName name="VAS075_D_Vamzdynai3" localSheetId="5">'Forma 6'!$C$46</definedName>
    <definedName name="VAS075_D_Vamzdynai3">'Forma 6'!$C$46</definedName>
    <definedName name="VAS075_D_Vamzdynai4" localSheetId="5">'Forma 6'!$C$74</definedName>
    <definedName name="VAS075_D_Vamzdynai4">'Forma 6'!$C$74</definedName>
    <definedName name="VAS075_D_Vamzdynai5" localSheetId="5">'Forma 6'!$C$124</definedName>
    <definedName name="VAS075_D_Vamzdynai5">'Forma 6'!$C$124</definedName>
    <definedName name="VAS075_D_Vandenssiurbli2" localSheetId="5">'Forma 6'!$C$23</definedName>
    <definedName name="VAS075_D_Vandenssiurbli2">'Forma 6'!$C$23</definedName>
    <definedName name="VAS075_D_Vandenssiurbli3" localSheetId="5">'Forma 6'!$C$51</definedName>
    <definedName name="VAS075_D_Vandenssiurbli3">'Forma 6'!$C$51</definedName>
    <definedName name="VAS075_D_Vandenssiurbli4" localSheetId="5">'Forma 6'!$C$79</definedName>
    <definedName name="VAS075_D_Vandenssiurbli4">'Forma 6'!$C$79</definedName>
    <definedName name="VAS075_D_Verslovienetui2" localSheetId="5">'Forma 6'!$C$164</definedName>
    <definedName name="VAS075_D_Verslovienetui2">'Forma 6'!$C$164</definedName>
    <definedName name="VAS075_F_101IS" localSheetId="5">'Forma 6'!$D$140</definedName>
    <definedName name="VAS075_F_101IS">'Forma 6'!$D$140</definedName>
    <definedName name="VAS075_F_1031GeriamojoVandens" localSheetId="5">'Forma 6'!$F$140</definedName>
    <definedName name="VAS075_F_1031GeriamojoVandens">'Forma 6'!$F$140</definedName>
    <definedName name="VAS075_F_1032GeriamojoVandens" localSheetId="5">'Forma 6'!$G$140</definedName>
    <definedName name="VAS075_F_1032GeriamojoVandens">'Forma 6'!$G$140</definedName>
    <definedName name="VAS075_F_1033GeriamojoVandens" localSheetId="5">'Forma 6'!$H$140</definedName>
    <definedName name="VAS075_F_1033GeriamojoVandens">'Forma 6'!$H$140</definedName>
    <definedName name="VAS075_F_103IsViso" localSheetId="5">'Forma 6'!$E$140</definedName>
    <definedName name="VAS075_F_103IsViso">'Forma 6'!$E$140</definedName>
    <definedName name="VAS075_F_1041NuotekuSurinkimas" localSheetId="5">'Forma 6'!$J$140</definedName>
    <definedName name="VAS075_F_1041NuotekuSurinkimas">'Forma 6'!$J$140</definedName>
    <definedName name="VAS075_F_1042NuotekuValymas" localSheetId="5">'Forma 6'!$K$140</definedName>
    <definedName name="VAS075_F_1042NuotekuValymas">'Forma 6'!$K$140</definedName>
    <definedName name="VAS075_F_1043NuotekuDumblo" localSheetId="5">'Forma 6'!$L$140</definedName>
    <definedName name="VAS075_F_1043NuotekuDumblo">'Forma 6'!$L$140</definedName>
    <definedName name="VAS075_F_104IsViso" localSheetId="5">'Forma 6'!$I$140</definedName>
    <definedName name="VAS075_F_104IsViso">'Forma 6'!$I$140</definedName>
    <definedName name="VAS075_F_105PavirsiniuNuoteku" localSheetId="5">'Forma 6'!$M$140</definedName>
    <definedName name="VAS075_F_105PavirsiniuNuoteku">'Forma 6'!$M$140</definedName>
    <definedName name="VAS075_F_106KitosReguliuojamosios" localSheetId="5">'Forma 6'!$N$140</definedName>
    <definedName name="VAS075_F_106KitosReguliuojamosios">'Forma 6'!$N$140</definedName>
    <definedName name="VAS075_F_107KitosVeiklos" localSheetId="5">'Forma 6'!$Q$140</definedName>
    <definedName name="VAS075_F_107KitosVeiklos">'Forma 6'!$Q$140</definedName>
    <definedName name="VAS075_F_111IS" localSheetId="5">'Forma 6'!$D$141</definedName>
    <definedName name="VAS075_F_111IS">'Forma 6'!$D$141</definedName>
    <definedName name="VAS075_F_1131GeriamojoVandens" localSheetId="5">'Forma 6'!$F$141</definedName>
    <definedName name="VAS075_F_1131GeriamojoVandens">'Forma 6'!$F$141</definedName>
    <definedName name="VAS075_F_1132GeriamojoVandens" localSheetId="5">'Forma 6'!$G$141</definedName>
    <definedName name="VAS075_F_1132GeriamojoVandens">'Forma 6'!$G$141</definedName>
    <definedName name="VAS075_F_1133GeriamojoVandens" localSheetId="5">'Forma 6'!$H$141</definedName>
    <definedName name="VAS075_F_1133GeriamojoVandens">'Forma 6'!$H$141</definedName>
    <definedName name="VAS075_F_113IsViso" localSheetId="5">'Forma 6'!$E$141</definedName>
    <definedName name="VAS075_F_113IsViso">'Forma 6'!$E$141</definedName>
    <definedName name="VAS075_F_1141NuotekuSurinkimas" localSheetId="5">'Forma 6'!$J$141</definedName>
    <definedName name="VAS075_F_1141NuotekuSurinkimas">'Forma 6'!$J$141</definedName>
    <definedName name="VAS075_F_1142NuotekuValymas" localSheetId="5">'Forma 6'!$K$141</definedName>
    <definedName name="VAS075_F_1142NuotekuValymas">'Forma 6'!$K$141</definedName>
    <definedName name="VAS075_F_1143NuotekuDumblo" localSheetId="5">'Forma 6'!$L$141</definedName>
    <definedName name="VAS075_F_1143NuotekuDumblo">'Forma 6'!$L$141</definedName>
    <definedName name="VAS075_F_114IsViso" localSheetId="5">'Forma 6'!$I$141</definedName>
    <definedName name="VAS075_F_114IsViso">'Forma 6'!$I$141</definedName>
    <definedName name="VAS075_F_115PavirsiniuNuoteku" localSheetId="5">'Forma 6'!$M$141</definedName>
    <definedName name="VAS075_F_115PavirsiniuNuoteku">'Forma 6'!$M$141</definedName>
    <definedName name="VAS075_F_116KitosReguliuojamosios" localSheetId="5">'Forma 6'!$N$141</definedName>
    <definedName name="VAS075_F_116KitosReguliuojamosios">'Forma 6'!$N$141</definedName>
    <definedName name="VAS075_F_117KitosVeiklos" localSheetId="5">'Forma 6'!$Q$141</definedName>
    <definedName name="VAS075_F_117KitosVeiklos">'Forma 6'!$Q$141</definedName>
    <definedName name="VAS075_F_11IS" localSheetId="5">'Forma 6'!$D$35</definedName>
    <definedName name="VAS075_F_11IS">'Forma 6'!$D$35</definedName>
    <definedName name="VAS075_F_121IS" localSheetId="5">'Forma 6'!$D$142</definedName>
    <definedName name="VAS075_F_121IS">'Forma 6'!$D$142</definedName>
    <definedName name="VAS075_F_1231GeriamojoVandens" localSheetId="5">'Forma 6'!$F$142</definedName>
    <definedName name="VAS075_F_1231GeriamojoVandens">'Forma 6'!$F$142</definedName>
    <definedName name="VAS075_F_1232GeriamojoVandens" localSheetId="5">'Forma 6'!$G$142</definedName>
    <definedName name="VAS075_F_1232GeriamojoVandens">'Forma 6'!$G$142</definedName>
    <definedName name="VAS075_F_1233GeriamojoVandens" localSheetId="5">'Forma 6'!$H$142</definedName>
    <definedName name="VAS075_F_1233GeriamojoVandens">'Forma 6'!$H$142</definedName>
    <definedName name="VAS075_F_123IsViso" localSheetId="5">'Forma 6'!$E$142</definedName>
    <definedName name="VAS075_F_123IsViso">'Forma 6'!$E$142</definedName>
    <definedName name="VAS075_F_1241NuotekuSurinkimas" localSheetId="5">'Forma 6'!$J$142</definedName>
    <definedName name="VAS075_F_1241NuotekuSurinkimas">'Forma 6'!$J$142</definedName>
    <definedName name="VAS075_F_1242NuotekuValymas" localSheetId="5">'Forma 6'!$K$142</definedName>
    <definedName name="VAS075_F_1242NuotekuValymas">'Forma 6'!$K$142</definedName>
    <definedName name="VAS075_F_1243NuotekuDumblo" localSheetId="5">'Forma 6'!$L$142</definedName>
    <definedName name="VAS075_F_1243NuotekuDumblo">'Forma 6'!$L$142</definedName>
    <definedName name="VAS075_F_124IsViso" localSheetId="5">'Forma 6'!$I$142</definedName>
    <definedName name="VAS075_F_124IsViso">'Forma 6'!$I$142</definedName>
    <definedName name="VAS075_F_125PavirsiniuNuoteku" localSheetId="5">'Forma 6'!$M$142</definedName>
    <definedName name="VAS075_F_125PavirsiniuNuoteku">'Forma 6'!$M$142</definedName>
    <definedName name="VAS075_F_126KitosReguliuojamosios" localSheetId="5">'Forma 6'!$N$142</definedName>
    <definedName name="VAS075_F_126KitosReguliuojamosios">'Forma 6'!$N$142</definedName>
    <definedName name="VAS075_F_127KitosVeiklos" localSheetId="5">'Forma 6'!$Q$142</definedName>
    <definedName name="VAS075_F_127KitosVeiklos">'Forma 6'!$Q$142</definedName>
    <definedName name="VAS075_F_131GeriamojoVandens" localSheetId="5">'Forma 6'!$F$35</definedName>
    <definedName name="VAS075_F_131GeriamojoVandens">'Forma 6'!$F$35</definedName>
    <definedName name="VAS075_F_132GeriamojoVandens" localSheetId="5">'Forma 6'!$G$35</definedName>
    <definedName name="VAS075_F_132GeriamojoVandens">'Forma 6'!$G$35</definedName>
    <definedName name="VAS075_F_133GeriamojoVandens" localSheetId="5">'Forma 6'!$H$35</definedName>
    <definedName name="VAS075_F_133GeriamojoVandens">'Forma 6'!$H$35</definedName>
    <definedName name="VAS075_F_13IsViso" localSheetId="5">'Forma 6'!$E$35</definedName>
    <definedName name="VAS075_F_13IsViso">'Forma 6'!$E$35</definedName>
    <definedName name="VAS075_F_141NuotekuSurinkimas" localSheetId="5">'Forma 6'!$J$35</definedName>
    <definedName name="VAS075_F_141NuotekuSurinkimas">'Forma 6'!$J$35</definedName>
    <definedName name="VAS075_F_142NuotekuValymas" localSheetId="5">'Forma 6'!$K$35</definedName>
    <definedName name="VAS075_F_142NuotekuValymas">'Forma 6'!$K$35</definedName>
    <definedName name="VAS075_F_143NuotekuDumblo" localSheetId="5">'Forma 6'!$L$35</definedName>
    <definedName name="VAS075_F_143NuotekuDumblo">'Forma 6'!$L$35</definedName>
    <definedName name="VAS075_F_14IsViso" localSheetId="5">'Forma 6'!$I$35</definedName>
    <definedName name="VAS075_F_14IsViso">'Forma 6'!$I$35</definedName>
    <definedName name="VAS075_F_15PavirsiniuNuoteku" localSheetId="5">'Forma 6'!$M$35</definedName>
    <definedName name="VAS075_F_15PavirsiniuNuoteku">'Forma 6'!$M$35</definedName>
    <definedName name="VAS075_F_16KitosReguliuojamosios" localSheetId="5">'Forma 6'!$N$35</definedName>
    <definedName name="VAS075_F_16KitosReguliuojamosios">'Forma 6'!$N$35</definedName>
    <definedName name="VAS075_F_17KitosVeiklos" localSheetId="5">'Forma 6'!$Q$35</definedName>
    <definedName name="VAS075_F_17KitosVeiklos">'Forma 6'!$Q$35</definedName>
    <definedName name="VAS075_F_21IS" localSheetId="5">'Forma 6'!$D$36</definedName>
    <definedName name="VAS075_F_21IS">'Forma 6'!$D$36</definedName>
    <definedName name="VAS075_F_231GeriamojoVandens" localSheetId="5">'Forma 6'!$F$36</definedName>
    <definedName name="VAS075_F_231GeriamojoVandens">'Forma 6'!$F$36</definedName>
    <definedName name="VAS075_F_232GeriamojoVandens" localSheetId="5">'Forma 6'!$G$36</definedName>
    <definedName name="VAS075_F_232GeriamojoVandens">'Forma 6'!$G$36</definedName>
    <definedName name="VAS075_F_233GeriamojoVandens" localSheetId="5">'Forma 6'!$H$36</definedName>
    <definedName name="VAS075_F_233GeriamojoVandens">'Forma 6'!$H$36</definedName>
    <definedName name="VAS075_F_23IsViso" localSheetId="5">'Forma 6'!$E$36</definedName>
    <definedName name="VAS075_F_23IsViso">'Forma 6'!$E$36</definedName>
    <definedName name="VAS075_F_241NuotekuSurinkimas" localSheetId="5">'Forma 6'!$J$36</definedName>
    <definedName name="VAS075_F_241NuotekuSurinkimas">'Forma 6'!$J$36</definedName>
    <definedName name="VAS075_F_242NuotekuValymas" localSheetId="5">'Forma 6'!$K$36</definedName>
    <definedName name="VAS075_F_242NuotekuValymas">'Forma 6'!$K$36</definedName>
    <definedName name="VAS075_F_243NuotekuDumblo" localSheetId="5">'Forma 6'!$L$36</definedName>
    <definedName name="VAS075_F_243NuotekuDumblo">'Forma 6'!$L$36</definedName>
    <definedName name="VAS075_F_24IsViso" localSheetId="5">'Forma 6'!$I$36</definedName>
    <definedName name="VAS075_F_24IsViso">'Forma 6'!$I$36</definedName>
    <definedName name="VAS075_F_25PavirsiniuNuoteku" localSheetId="5">'Forma 6'!$M$36</definedName>
    <definedName name="VAS075_F_25PavirsiniuNuoteku">'Forma 6'!$M$36</definedName>
    <definedName name="VAS075_F_26KitosReguliuojamosios" localSheetId="5">'Forma 6'!$N$36</definedName>
    <definedName name="VAS075_F_26KitosReguliuojamosios">'Forma 6'!$N$36</definedName>
    <definedName name="VAS075_F_27KitosVeiklos" localSheetId="5">'Forma 6'!$Q$36</definedName>
    <definedName name="VAS075_F_27KitosVeiklos">'Forma 6'!$Q$36</definedName>
    <definedName name="VAS075_F_31IS" localSheetId="5">'Forma 6'!$D$37</definedName>
    <definedName name="VAS075_F_31IS">'Forma 6'!$D$37</definedName>
    <definedName name="VAS075_F_331GeriamojoVandens" localSheetId="5">'Forma 6'!$F$37</definedName>
    <definedName name="VAS075_F_331GeriamojoVandens">'Forma 6'!$F$37</definedName>
    <definedName name="VAS075_F_332GeriamojoVandens" localSheetId="5">'Forma 6'!$G$37</definedName>
    <definedName name="VAS075_F_332GeriamojoVandens">'Forma 6'!$G$37</definedName>
    <definedName name="VAS075_F_333GeriamojoVandens" localSheetId="5">'Forma 6'!$H$37</definedName>
    <definedName name="VAS075_F_333GeriamojoVandens">'Forma 6'!$H$37</definedName>
    <definedName name="VAS075_F_33IsViso" localSheetId="5">'Forma 6'!$E$37</definedName>
    <definedName name="VAS075_F_33IsViso">'Forma 6'!$E$37</definedName>
    <definedName name="VAS075_F_341NuotekuSurinkimas" localSheetId="5">'Forma 6'!$J$37</definedName>
    <definedName name="VAS075_F_341NuotekuSurinkimas">'Forma 6'!$J$37</definedName>
    <definedName name="VAS075_F_342NuotekuValymas" localSheetId="5">'Forma 6'!$K$37</definedName>
    <definedName name="VAS075_F_342NuotekuValymas">'Forma 6'!$K$37</definedName>
    <definedName name="VAS075_F_343NuotekuDumblo" localSheetId="5">'Forma 6'!$L$37</definedName>
    <definedName name="VAS075_F_343NuotekuDumblo">'Forma 6'!$L$37</definedName>
    <definedName name="VAS075_F_34IsViso" localSheetId="5">'Forma 6'!$I$37</definedName>
    <definedName name="VAS075_F_34IsViso">'Forma 6'!$I$37</definedName>
    <definedName name="VAS075_F_35PavirsiniuNuoteku" localSheetId="5">'Forma 6'!$M$37</definedName>
    <definedName name="VAS075_F_35PavirsiniuNuoteku">'Forma 6'!$M$37</definedName>
    <definedName name="VAS075_F_36KitosReguliuojamosios" localSheetId="5">'Forma 6'!$N$37</definedName>
    <definedName name="VAS075_F_36KitosReguliuojamosios">'Forma 6'!$N$37</definedName>
    <definedName name="VAS075_F_37KitosVeiklos" localSheetId="5">'Forma 6'!$Q$37</definedName>
    <definedName name="VAS075_F_37KitosVeiklos">'Forma 6'!$Q$37</definedName>
    <definedName name="VAS075_F_41IS" localSheetId="5">'Forma 6'!$D$63</definedName>
    <definedName name="VAS075_F_41IS">'Forma 6'!$D$63</definedName>
    <definedName name="VAS075_F_431GeriamojoVandens" localSheetId="5">'Forma 6'!$F$63</definedName>
    <definedName name="VAS075_F_431GeriamojoVandens">'Forma 6'!$F$63</definedName>
    <definedName name="VAS075_F_432GeriamojoVandens" localSheetId="5">'Forma 6'!$G$63</definedName>
    <definedName name="VAS075_F_432GeriamojoVandens">'Forma 6'!$G$63</definedName>
    <definedName name="VAS075_F_433GeriamojoVandens" localSheetId="5">'Forma 6'!$H$63</definedName>
    <definedName name="VAS075_F_433GeriamojoVandens">'Forma 6'!$H$63</definedName>
    <definedName name="VAS075_F_43IsViso" localSheetId="5">'Forma 6'!$E$63</definedName>
    <definedName name="VAS075_F_43IsViso">'Forma 6'!$E$63</definedName>
    <definedName name="VAS075_F_441NuotekuSurinkimas" localSheetId="5">'Forma 6'!$J$63</definedName>
    <definedName name="VAS075_F_441NuotekuSurinkimas">'Forma 6'!$J$63</definedName>
    <definedName name="VAS075_F_442NuotekuValymas" localSheetId="5">'Forma 6'!$K$63</definedName>
    <definedName name="VAS075_F_442NuotekuValymas">'Forma 6'!$K$63</definedName>
    <definedName name="VAS075_F_443NuotekuDumblo" localSheetId="5">'Forma 6'!$L$63</definedName>
    <definedName name="VAS075_F_443NuotekuDumblo">'Forma 6'!$L$63</definedName>
    <definedName name="VAS075_F_44IsViso" localSheetId="5">'Forma 6'!$I$63</definedName>
    <definedName name="VAS075_F_44IsViso">'Forma 6'!$I$63</definedName>
    <definedName name="VAS075_F_45PavirsiniuNuoteku" localSheetId="5">'Forma 6'!$M$63</definedName>
    <definedName name="VAS075_F_45PavirsiniuNuoteku">'Forma 6'!$M$63</definedName>
    <definedName name="VAS075_F_46KitosReguliuojamosios" localSheetId="5">'Forma 6'!$N$63</definedName>
    <definedName name="VAS075_F_46KitosReguliuojamosios">'Forma 6'!$N$63</definedName>
    <definedName name="VAS075_F_47KitosVeiklos" localSheetId="5">'Forma 6'!$Q$63</definedName>
    <definedName name="VAS075_F_47KitosVeiklos">'Forma 6'!$Q$63</definedName>
    <definedName name="VAS075_F_51IS" localSheetId="5">'Forma 6'!$D$64</definedName>
    <definedName name="VAS075_F_51IS">'Forma 6'!$D$64</definedName>
    <definedName name="VAS075_F_531GeriamojoVandens" localSheetId="5">'Forma 6'!$F$64</definedName>
    <definedName name="VAS075_F_531GeriamojoVandens">'Forma 6'!$F$64</definedName>
    <definedName name="VAS075_F_532GeriamojoVandens" localSheetId="5">'Forma 6'!$G$64</definedName>
    <definedName name="VAS075_F_532GeriamojoVandens">'Forma 6'!$G$64</definedName>
    <definedName name="VAS075_F_533GeriamojoVandens" localSheetId="5">'Forma 6'!$H$64</definedName>
    <definedName name="VAS075_F_533GeriamojoVandens">'Forma 6'!$H$64</definedName>
    <definedName name="VAS075_F_53IsViso" localSheetId="5">'Forma 6'!$E$64</definedName>
    <definedName name="VAS075_F_53IsViso">'Forma 6'!$E$64</definedName>
    <definedName name="VAS075_F_541NuotekuSurinkimas" localSheetId="5">'Forma 6'!$J$64</definedName>
    <definedName name="VAS075_F_541NuotekuSurinkimas">'Forma 6'!$J$64</definedName>
    <definedName name="VAS075_F_542NuotekuValymas" localSheetId="5">'Forma 6'!$K$64</definedName>
    <definedName name="VAS075_F_542NuotekuValymas">'Forma 6'!$K$64</definedName>
    <definedName name="VAS075_F_543NuotekuDumblo" localSheetId="5">'Forma 6'!$L$64</definedName>
    <definedName name="VAS075_F_543NuotekuDumblo">'Forma 6'!$L$64</definedName>
    <definedName name="VAS075_F_54IsViso" localSheetId="5">'Forma 6'!$I$64</definedName>
    <definedName name="VAS075_F_54IsViso">'Forma 6'!$I$64</definedName>
    <definedName name="VAS075_F_55PavirsiniuNuoteku" localSheetId="5">'Forma 6'!$M$64</definedName>
    <definedName name="VAS075_F_55PavirsiniuNuoteku">'Forma 6'!$M$64</definedName>
    <definedName name="VAS075_F_56KitosReguliuojamosios" localSheetId="5">'Forma 6'!$N$64</definedName>
    <definedName name="VAS075_F_56KitosReguliuojamosios">'Forma 6'!$N$64</definedName>
    <definedName name="VAS075_F_57KitosVeiklos" localSheetId="5">'Forma 6'!$Q$64</definedName>
    <definedName name="VAS075_F_57KitosVeiklos">'Forma 6'!$Q$64</definedName>
    <definedName name="VAS075_F_61IS" localSheetId="5">'Forma 6'!$D$65</definedName>
    <definedName name="VAS075_F_61IS">'Forma 6'!$D$65</definedName>
    <definedName name="VAS075_F_631GeriamojoVandens" localSheetId="5">'Forma 6'!$F$65</definedName>
    <definedName name="VAS075_F_631GeriamojoVandens">'Forma 6'!$F$65</definedName>
    <definedName name="VAS075_F_632GeriamojoVandens" localSheetId="5">'Forma 6'!$G$65</definedName>
    <definedName name="VAS075_F_632GeriamojoVandens">'Forma 6'!$G$65</definedName>
    <definedName name="VAS075_F_633GeriamojoVandens" localSheetId="5">'Forma 6'!$H$65</definedName>
    <definedName name="VAS075_F_633GeriamojoVandens">'Forma 6'!$H$65</definedName>
    <definedName name="VAS075_F_63IsViso" localSheetId="5">'Forma 6'!$E$65</definedName>
    <definedName name="VAS075_F_63IsViso">'Forma 6'!$E$65</definedName>
    <definedName name="VAS075_F_641NuotekuSurinkimas" localSheetId="5">'Forma 6'!$J$65</definedName>
    <definedName name="VAS075_F_641NuotekuSurinkimas">'Forma 6'!$J$65</definedName>
    <definedName name="VAS075_F_642NuotekuValymas" localSheetId="5">'Forma 6'!$K$65</definedName>
    <definedName name="VAS075_F_642NuotekuValymas">'Forma 6'!$K$65</definedName>
    <definedName name="VAS075_F_643NuotekuDumblo" localSheetId="5">'Forma 6'!$L$65</definedName>
    <definedName name="VAS075_F_643NuotekuDumblo">'Forma 6'!$L$65</definedName>
    <definedName name="VAS075_F_64IsViso" localSheetId="5">'Forma 6'!$I$65</definedName>
    <definedName name="VAS075_F_64IsViso">'Forma 6'!$I$65</definedName>
    <definedName name="VAS075_F_65PavirsiniuNuoteku" localSheetId="5">'Forma 6'!$M$65</definedName>
    <definedName name="VAS075_F_65PavirsiniuNuoteku">'Forma 6'!$M$65</definedName>
    <definedName name="VAS075_F_66KitosReguliuojamosios" localSheetId="5">'Forma 6'!$N$65</definedName>
    <definedName name="VAS075_F_66KitosReguliuojamosios">'Forma 6'!$N$65</definedName>
    <definedName name="VAS075_F_67KitosVeiklos" localSheetId="5">'Forma 6'!$Q$65</definedName>
    <definedName name="VAS075_F_67KitosVeiklos">'Forma 6'!$Q$65</definedName>
    <definedName name="VAS075_F_71IS" localSheetId="5">'Forma 6'!$D$91</definedName>
    <definedName name="VAS075_F_71IS">'Forma 6'!$D$91</definedName>
    <definedName name="VAS075_F_731GeriamojoVandens" localSheetId="5">'Forma 6'!$F$91</definedName>
    <definedName name="VAS075_F_731GeriamojoVandens">'Forma 6'!$F$91</definedName>
    <definedName name="VAS075_F_732GeriamojoVandens" localSheetId="5">'Forma 6'!$G$91</definedName>
    <definedName name="VAS075_F_732GeriamojoVandens">'Forma 6'!$G$91</definedName>
    <definedName name="VAS075_F_733GeriamojoVandens" localSheetId="5">'Forma 6'!$H$91</definedName>
    <definedName name="VAS075_F_733GeriamojoVandens">'Forma 6'!$H$91</definedName>
    <definedName name="VAS075_F_73IsViso" localSheetId="5">'Forma 6'!$E$91</definedName>
    <definedName name="VAS075_F_73IsViso">'Forma 6'!$E$91</definedName>
    <definedName name="VAS075_F_741NuotekuSurinkimas" localSheetId="5">'Forma 6'!$J$91</definedName>
    <definedName name="VAS075_F_741NuotekuSurinkimas">'Forma 6'!$J$91</definedName>
    <definedName name="VAS075_F_742NuotekuValymas" localSheetId="5">'Forma 6'!$K$91</definedName>
    <definedName name="VAS075_F_742NuotekuValymas">'Forma 6'!$K$91</definedName>
    <definedName name="VAS075_F_743NuotekuDumblo" localSheetId="5">'Forma 6'!$L$91</definedName>
    <definedName name="VAS075_F_743NuotekuDumblo">'Forma 6'!$L$91</definedName>
    <definedName name="VAS075_F_74IsViso" localSheetId="5">'Forma 6'!$I$91</definedName>
    <definedName name="VAS075_F_74IsViso">'Forma 6'!$I$91</definedName>
    <definedName name="VAS075_F_75PavirsiniuNuoteku" localSheetId="5">'Forma 6'!$M$91</definedName>
    <definedName name="VAS075_F_75PavirsiniuNuoteku">'Forma 6'!$M$91</definedName>
    <definedName name="VAS075_F_76KitosReguliuojamosios" localSheetId="5">'Forma 6'!$N$91</definedName>
    <definedName name="VAS075_F_76KitosReguliuojamosios">'Forma 6'!$N$91</definedName>
    <definedName name="VAS075_F_77KitosVeiklos" localSheetId="5">'Forma 6'!$Q$91</definedName>
    <definedName name="VAS075_F_77KitosVeiklos">'Forma 6'!$Q$91</definedName>
    <definedName name="VAS075_F_81IS" localSheetId="5">'Forma 6'!$D$92</definedName>
    <definedName name="VAS075_F_81IS">'Forma 6'!$D$92</definedName>
    <definedName name="VAS075_F_831GeriamojoVandens" localSheetId="5">'Forma 6'!$F$92</definedName>
    <definedName name="VAS075_F_831GeriamojoVandens">'Forma 6'!$F$92</definedName>
    <definedName name="VAS075_F_832GeriamojoVandens" localSheetId="5">'Forma 6'!$G$92</definedName>
    <definedName name="VAS075_F_832GeriamojoVandens">'Forma 6'!$G$92</definedName>
    <definedName name="VAS075_F_833GeriamojoVandens" localSheetId="5">'Forma 6'!$H$92</definedName>
    <definedName name="VAS075_F_833GeriamojoVandens">'Forma 6'!$H$92</definedName>
    <definedName name="VAS075_F_83IsViso" localSheetId="5">'Forma 6'!$E$92</definedName>
    <definedName name="VAS075_F_83IsViso">'Forma 6'!$E$92</definedName>
    <definedName name="VAS075_F_841NuotekuSurinkimas" localSheetId="5">'Forma 6'!$J$92</definedName>
    <definedName name="VAS075_F_841NuotekuSurinkimas">'Forma 6'!$J$92</definedName>
    <definedName name="VAS075_F_842NuotekuValymas" localSheetId="5">'Forma 6'!$K$92</definedName>
    <definedName name="VAS075_F_842NuotekuValymas">'Forma 6'!$K$92</definedName>
    <definedName name="VAS075_F_843NuotekuDumblo" localSheetId="5">'Forma 6'!$L$92</definedName>
    <definedName name="VAS075_F_843NuotekuDumblo">'Forma 6'!$L$92</definedName>
    <definedName name="VAS075_F_84IsViso" localSheetId="5">'Forma 6'!$I$92</definedName>
    <definedName name="VAS075_F_84IsViso">'Forma 6'!$I$92</definedName>
    <definedName name="VAS075_F_85PavirsiniuNuoteku" localSheetId="5">'Forma 6'!$M$92</definedName>
    <definedName name="VAS075_F_85PavirsiniuNuoteku">'Forma 6'!$M$92</definedName>
    <definedName name="VAS075_F_86KitosReguliuojamosios" localSheetId="5">'Forma 6'!$N$92</definedName>
    <definedName name="VAS075_F_86KitosReguliuojamosios">'Forma 6'!$N$92</definedName>
    <definedName name="VAS075_F_87KitosVeiklos" localSheetId="5">'Forma 6'!$Q$92</definedName>
    <definedName name="VAS075_F_87KitosVeiklos">'Forma 6'!$Q$92</definedName>
    <definedName name="VAS075_F_91IS" localSheetId="5">'Forma 6'!$D$93</definedName>
    <definedName name="VAS075_F_91IS">'Forma 6'!$D$93</definedName>
    <definedName name="VAS075_F_931GeriamojoVandens" localSheetId="5">'Forma 6'!$F$93</definedName>
    <definedName name="VAS075_F_931GeriamojoVandens">'Forma 6'!$F$93</definedName>
    <definedName name="VAS075_F_932GeriamojoVandens" localSheetId="5">'Forma 6'!$G$93</definedName>
    <definedName name="VAS075_F_932GeriamojoVandens">'Forma 6'!$G$93</definedName>
    <definedName name="VAS075_F_933GeriamojoVandens" localSheetId="5">'Forma 6'!$H$93</definedName>
    <definedName name="VAS075_F_933GeriamojoVandens">'Forma 6'!$H$93</definedName>
    <definedName name="VAS075_F_93IsViso" localSheetId="5">'Forma 6'!$E$93</definedName>
    <definedName name="VAS075_F_93IsViso">'Forma 6'!$E$93</definedName>
    <definedName name="VAS075_F_941NuotekuSurinkimas" localSheetId="5">'Forma 6'!$J$93</definedName>
    <definedName name="VAS075_F_941NuotekuSurinkimas">'Forma 6'!$J$93</definedName>
    <definedName name="VAS075_F_942NuotekuValymas" localSheetId="5">'Forma 6'!$K$93</definedName>
    <definedName name="VAS075_F_942NuotekuValymas">'Forma 6'!$K$93</definedName>
    <definedName name="VAS075_F_943NuotekuDumblo" localSheetId="5">'Forma 6'!$L$93</definedName>
    <definedName name="VAS075_F_943NuotekuDumblo">'Forma 6'!$L$93</definedName>
    <definedName name="VAS075_F_94IsViso" localSheetId="5">'Forma 6'!$I$93</definedName>
    <definedName name="VAS075_F_94IsViso">'Forma 6'!$I$93</definedName>
    <definedName name="VAS075_F_95PavirsiniuNuoteku" localSheetId="5">'Forma 6'!$M$93</definedName>
    <definedName name="VAS075_F_95PavirsiniuNuoteku">'Forma 6'!$M$93</definedName>
    <definedName name="VAS075_F_96KitosReguliuojamosios" localSheetId="5">'Forma 6'!$N$93</definedName>
    <definedName name="VAS075_F_96KitosReguliuojamosios">'Forma 6'!$N$93</definedName>
    <definedName name="VAS075_F_97KitosVeiklos" localSheetId="5">'Forma 6'!$Q$93</definedName>
    <definedName name="VAS075_F_97KitosVeiklos">'Forma 6'!$Q$93</definedName>
    <definedName name="VAS075_F_Apskaitospriet21IS" localSheetId="5">'Forma 6'!$D$26</definedName>
    <definedName name="VAS075_F_Apskaitospriet21IS">'Forma 6'!$D$26</definedName>
    <definedName name="VAS075_F_Apskaitospriet231GeriamojoVandens" localSheetId="5">'Forma 6'!$F$26</definedName>
    <definedName name="VAS075_F_Apskaitospriet231GeriamojoVandens">'Forma 6'!$F$26</definedName>
    <definedName name="VAS075_F_Apskaitospriet232GeriamojoVandens" localSheetId="5">'Forma 6'!$G$26</definedName>
    <definedName name="VAS075_F_Apskaitospriet232GeriamojoVandens">'Forma 6'!$G$26</definedName>
    <definedName name="VAS075_F_Apskaitospriet233GeriamojoVandens" localSheetId="5">'Forma 6'!$H$26</definedName>
    <definedName name="VAS075_F_Apskaitospriet233GeriamojoVandens">'Forma 6'!$H$26</definedName>
    <definedName name="VAS075_F_Apskaitospriet23IsViso" localSheetId="5">'Forma 6'!$E$26</definedName>
    <definedName name="VAS075_F_Apskaitospriet23IsViso">'Forma 6'!$E$26</definedName>
    <definedName name="VAS075_F_Apskaitospriet241NuotekuSurinkimas" localSheetId="5">'Forma 6'!$J$26</definedName>
    <definedName name="VAS075_F_Apskaitospriet241NuotekuSurinkimas">'Forma 6'!$J$26</definedName>
    <definedName name="VAS075_F_Apskaitospriet242NuotekuValymas" localSheetId="5">'Forma 6'!$K$26</definedName>
    <definedName name="VAS075_F_Apskaitospriet242NuotekuValymas">'Forma 6'!$K$26</definedName>
    <definedName name="VAS075_F_Apskaitospriet243NuotekuDumblo" localSheetId="5">'Forma 6'!$L$26</definedName>
    <definedName name="VAS075_F_Apskaitospriet243NuotekuDumblo">'Forma 6'!$L$26</definedName>
    <definedName name="VAS075_F_Apskaitospriet24IsViso" localSheetId="5">'Forma 6'!$I$26</definedName>
    <definedName name="VAS075_F_Apskaitospriet24IsViso">'Forma 6'!$I$26</definedName>
    <definedName name="VAS075_F_Apskaitospriet25PavirsiniuNuoteku" localSheetId="5">'Forma 6'!$M$26</definedName>
    <definedName name="VAS075_F_Apskaitospriet25PavirsiniuNuoteku">'Forma 6'!$M$26</definedName>
    <definedName name="VAS075_F_Apskaitospriet26KitosReguliuojamosios" localSheetId="5">'Forma 6'!$N$26</definedName>
    <definedName name="VAS075_F_Apskaitospriet26KitosReguliuojamosios">'Forma 6'!$N$26</definedName>
    <definedName name="VAS075_F_Apskaitospriet27KitosVeiklos" localSheetId="5">'Forma 6'!$Q$26</definedName>
    <definedName name="VAS075_F_Apskaitospriet27KitosVeiklos">'Forma 6'!$Q$26</definedName>
    <definedName name="VAS075_F_Apskaitospriet2Apskaitosveikla1" localSheetId="5">'Forma 6'!$O$26</definedName>
    <definedName name="VAS075_F_Apskaitospriet2Apskaitosveikla1">'Forma 6'!$O$26</definedName>
    <definedName name="VAS075_F_Apskaitospriet2Kitareguliuoja1" localSheetId="5">'Forma 6'!$P$26</definedName>
    <definedName name="VAS075_F_Apskaitospriet2Kitareguliuoja1">'Forma 6'!$P$26</definedName>
    <definedName name="VAS075_F_Apskaitospriet31IS" localSheetId="5">'Forma 6'!$D$54</definedName>
    <definedName name="VAS075_F_Apskaitospriet31IS">'Forma 6'!$D$54</definedName>
    <definedName name="VAS075_F_Apskaitospriet331GeriamojoVandens" localSheetId="5">'Forma 6'!$F$54</definedName>
    <definedName name="VAS075_F_Apskaitospriet331GeriamojoVandens">'Forma 6'!$F$54</definedName>
    <definedName name="VAS075_F_Apskaitospriet332GeriamojoVandens" localSheetId="5">'Forma 6'!$G$54</definedName>
    <definedName name="VAS075_F_Apskaitospriet332GeriamojoVandens">'Forma 6'!$G$54</definedName>
    <definedName name="VAS075_F_Apskaitospriet333GeriamojoVandens" localSheetId="5">'Forma 6'!$H$54</definedName>
    <definedName name="VAS075_F_Apskaitospriet333GeriamojoVandens">'Forma 6'!$H$54</definedName>
    <definedName name="VAS075_F_Apskaitospriet33IsViso" localSheetId="5">'Forma 6'!$E$54</definedName>
    <definedName name="VAS075_F_Apskaitospriet33IsViso">'Forma 6'!$E$54</definedName>
    <definedName name="VAS075_F_Apskaitospriet341NuotekuSurinkimas" localSheetId="5">'Forma 6'!$J$54</definedName>
    <definedName name="VAS075_F_Apskaitospriet341NuotekuSurinkimas">'Forma 6'!$J$54</definedName>
    <definedName name="VAS075_F_Apskaitospriet342NuotekuValymas" localSheetId="5">'Forma 6'!$K$54</definedName>
    <definedName name="VAS075_F_Apskaitospriet342NuotekuValymas">'Forma 6'!$K$54</definedName>
    <definedName name="VAS075_F_Apskaitospriet343NuotekuDumblo" localSheetId="5">'Forma 6'!$L$54</definedName>
    <definedName name="VAS075_F_Apskaitospriet343NuotekuDumblo">'Forma 6'!$L$54</definedName>
    <definedName name="VAS075_F_Apskaitospriet34IsViso" localSheetId="5">'Forma 6'!$I$54</definedName>
    <definedName name="VAS075_F_Apskaitospriet34IsViso">'Forma 6'!$I$54</definedName>
    <definedName name="VAS075_F_Apskaitospriet35PavirsiniuNuoteku" localSheetId="5">'Forma 6'!$M$54</definedName>
    <definedName name="VAS075_F_Apskaitospriet35PavirsiniuNuoteku">'Forma 6'!$M$54</definedName>
    <definedName name="VAS075_F_Apskaitospriet36KitosReguliuojamosios" localSheetId="5">'Forma 6'!$N$54</definedName>
    <definedName name="VAS075_F_Apskaitospriet36KitosReguliuojamosios">'Forma 6'!$N$54</definedName>
    <definedName name="VAS075_F_Apskaitospriet37KitosVeiklos" localSheetId="5">'Forma 6'!$Q$54</definedName>
    <definedName name="VAS075_F_Apskaitospriet37KitosVeiklos">'Forma 6'!$Q$54</definedName>
    <definedName name="VAS075_F_Apskaitospriet3Apskaitosveikla1" localSheetId="5">'Forma 6'!$O$54</definedName>
    <definedName name="VAS075_F_Apskaitospriet3Apskaitosveikla1">'Forma 6'!$O$54</definedName>
    <definedName name="VAS075_F_Apskaitospriet3Kitareguliuoja1" localSheetId="5">'Forma 6'!$P$54</definedName>
    <definedName name="VAS075_F_Apskaitospriet3Kitareguliuoja1">'Forma 6'!$P$54</definedName>
    <definedName name="VAS075_F_Apskaitospriet41IS" localSheetId="5">'Forma 6'!$D$82</definedName>
    <definedName name="VAS075_F_Apskaitospriet41IS">'Forma 6'!$D$82</definedName>
    <definedName name="VAS075_F_Apskaitospriet431GeriamojoVandens" localSheetId="5">'Forma 6'!$F$82</definedName>
    <definedName name="VAS075_F_Apskaitospriet431GeriamojoVandens">'Forma 6'!$F$82</definedName>
    <definedName name="VAS075_F_Apskaitospriet432GeriamojoVandens" localSheetId="5">'Forma 6'!$G$82</definedName>
    <definedName name="VAS075_F_Apskaitospriet432GeriamojoVandens">'Forma 6'!$G$82</definedName>
    <definedName name="VAS075_F_Apskaitospriet433GeriamojoVandens" localSheetId="5">'Forma 6'!$H$82</definedName>
    <definedName name="VAS075_F_Apskaitospriet433GeriamojoVandens">'Forma 6'!$H$82</definedName>
    <definedName name="VAS075_F_Apskaitospriet43IsViso" localSheetId="5">'Forma 6'!$E$82</definedName>
    <definedName name="VAS075_F_Apskaitospriet43IsViso">'Forma 6'!$E$82</definedName>
    <definedName name="VAS075_F_Apskaitospriet441NuotekuSurinkimas" localSheetId="5">'Forma 6'!$J$82</definedName>
    <definedName name="VAS075_F_Apskaitospriet441NuotekuSurinkimas">'Forma 6'!$J$82</definedName>
    <definedName name="VAS075_F_Apskaitospriet442NuotekuValymas" localSheetId="5">'Forma 6'!$K$82</definedName>
    <definedName name="VAS075_F_Apskaitospriet442NuotekuValymas">'Forma 6'!$K$82</definedName>
    <definedName name="VAS075_F_Apskaitospriet443NuotekuDumblo" localSheetId="5">'Forma 6'!$L$82</definedName>
    <definedName name="VAS075_F_Apskaitospriet443NuotekuDumblo">'Forma 6'!$L$82</definedName>
    <definedName name="VAS075_F_Apskaitospriet44IsViso" localSheetId="5">'Forma 6'!$I$82</definedName>
    <definedName name="VAS075_F_Apskaitospriet44IsViso">'Forma 6'!$I$82</definedName>
    <definedName name="VAS075_F_Apskaitospriet45PavirsiniuNuoteku" localSheetId="5">'Forma 6'!$M$82</definedName>
    <definedName name="VAS075_F_Apskaitospriet45PavirsiniuNuoteku">'Forma 6'!$M$82</definedName>
    <definedName name="VAS075_F_Apskaitospriet46KitosReguliuojamosios" localSheetId="5">'Forma 6'!$N$82</definedName>
    <definedName name="VAS075_F_Apskaitospriet46KitosReguliuojamosios">'Forma 6'!$N$82</definedName>
    <definedName name="VAS075_F_Apskaitospriet47KitosVeiklos" localSheetId="5">'Forma 6'!$Q$82</definedName>
    <definedName name="VAS075_F_Apskaitospriet47KitosVeiklos">'Forma 6'!$Q$82</definedName>
    <definedName name="VAS075_F_Apskaitospriet4Apskaitosveikla1" localSheetId="5">'Forma 6'!$O$82</definedName>
    <definedName name="VAS075_F_Apskaitospriet4Apskaitosveikla1">'Forma 6'!$O$82</definedName>
    <definedName name="VAS075_F_Apskaitospriet4Kitareguliuoja1" localSheetId="5">'Forma 6'!$P$82</definedName>
    <definedName name="VAS075_F_Apskaitospriet4Kitareguliuoja1">'Forma 6'!$P$82</definedName>
    <definedName name="VAS075_F_Apskaitospriet51IS" localSheetId="5">'Forma 6'!$D$131</definedName>
    <definedName name="VAS075_F_Apskaitospriet51IS">'Forma 6'!$D$131</definedName>
    <definedName name="VAS075_F_Apskaitospriet531GeriamojoVandens" localSheetId="5">'Forma 6'!$F$131</definedName>
    <definedName name="VAS075_F_Apskaitospriet531GeriamojoVandens">'Forma 6'!$F$131</definedName>
    <definedName name="VAS075_F_Apskaitospriet532GeriamojoVandens" localSheetId="5">'Forma 6'!$G$131</definedName>
    <definedName name="VAS075_F_Apskaitospriet532GeriamojoVandens">'Forma 6'!$G$131</definedName>
    <definedName name="VAS075_F_Apskaitospriet533GeriamojoVandens" localSheetId="5">'Forma 6'!$H$131</definedName>
    <definedName name="VAS075_F_Apskaitospriet533GeriamojoVandens">'Forma 6'!$H$131</definedName>
    <definedName name="VAS075_F_Apskaitospriet53IsViso" localSheetId="5">'Forma 6'!$E$131</definedName>
    <definedName name="VAS075_F_Apskaitospriet53IsViso">'Forma 6'!$E$131</definedName>
    <definedName name="VAS075_F_Apskaitospriet541NuotekuSurinkimas" localSheetId="5">'Forma 6'!$J$131</definedName>
    <definedName name="VAS075_F_Apskaitospriet541NuotekuSurinkimas">'Forma 6'!$J$131</definedName>
    <definedName name="VAS075_F_Apskaitospriet542NuotekuValymas" localSheetId="5">'Forma 6'!$K$131</definedName>
    <definedName name="VAS075_F_Apskaitospriet542NuotekuValymas">'Forma 6'!$K$131</definedName>
    <definedName name="VAS075_F_Apskaitospriet543NuotekuDumblo" localSheetId="5">'Forma 6'!$L$131</definedName>
    <definedName name="VAS075_F_Apskaitospriet543NuotekuDumblo">'Forma 6'!$L$131</definedName>
    <definedName name="VAS075_F_Apskaitospriet54IsViso" localSheetId="5">'Forma 6'!$I$131</definedName>
    <definedName name="VAS075_F_Apskaitospriet54IsViso">'Forma 6'!$I$131</definedName>
    <definedName name="VAS075_F_Apskaitospriet55PavirsiniuNuoteku" localSheetId="5">'Forma 6'!$M$131</definedName>
    <definedName name="VAS075_F_Apskaitospriet55PavirsiniuNuoteku">'Forma 6'!$M$131</definedName>
    <definedName name="VAS075_F_Apskaitospriet56KitosReguliuojamosios" localSheetId="5">'Forma 6'!$N$131</definedName>
    <definedName name="VAS075_F_Apskaitospriet56KitosReguliuojamosios">'Forma 6'!$N$131</definedName>
    <definedName name="VAS075_F_Apskaitospriet57KitosVeiklos" localSheetId="5">'Forma 6'!$Q$131</definedName>
    <definedName name="VAS075_F_Apskaitospriet57KitosVeiklos">'Forma 6'!$Q$131</definedName>
    <definedName name="VAS075_F_Apskaitospriet5Apskaitosveikla1" localSheetId="5">'Forma 6'!$O$131</definedName>
    <definedName name="VAS075_F_Apskaitospriet5Apskaitosveikla1">'Forma 6'!$O$131</definedName>
    <definedName name="VAS075_F_Apskaitospriet5Kitareguliuoja1" localSheetId="5">'Forma 6'!$P$131</definedName>
    <definedName name="VAS075_F_Apskaitospriet5Kitareguliuoja1">'Forma 6'!$P$131</definedName>
    <definedName name="VAS075_F_Atsiskaitomiej11IS" localSheetId="5">'Forma 6'!$D$27</definedName>
    <definedName name="VAS075_F_Atsiskaitomiej11IS">'Forma 6'!$D$27</definedName>
    <definedName name="VAS075_F_Atsiskaitomiej131GeriamojoVandens" localSheetId="5">'Forma 6'!$F$27</definedName>
    <definedName name="VAS075_F_Atsiskaitomiej131GeriamojoVandens">'Forma 6'!$F$27</definedName>
    <definedName name="VAS075_F_Atsiskaitomiej132GeriamojoVandens" localSheetId="5">'Forma 6'!$G$27</definedName>
    <definedName name="VAS075_F_Atsiskaitomiej132GeriamojoVandens">'Forma 6'!$G$27</definedName>
    <definedName name="VAS075_F_Atsiskaitomiej133GeriamojoVandens" localSheetId="5">'Forma 6'!$H$27</definedName>
    <definedName name="VAS075_F_Atsiskaitomiej133GeriamojoVandens">'Forma 6'!$H$27</definedName>
    <definedName name="VAS075_F_Atsiskaitomiej13IsViso" localSheetId="5">'Forma 6'!$E$27</definedName>
    <definedName name="VAS075_F_Atsiskaitomiej13IsViso">'Forma 6'!$E$27</definedName>
    <definedName name="VAS075_F_Atsiskaitomiej141NuotekuSurinkimas" localSheetId="5">'Forma 6'!$J$27</definedName>
    <definedName name="VAS075_F_Atsiskaitomiej141NuotekuSurinkimas">'Forma 6'!$J$27</definedName>
    <definedName name="VAS075_F_Atsiskaitomiej142NuotekuValymas" localSheetId="5">'Forma 6'!$K$27</definedName>
    <definedName name="VAS075_F_Atsiskaitomiej142NuotekuValymas">'Forma 6'!$K$27</definedName>
    <definedName name="VAS075_F_Atsiskaitomiej143NuotekuDumblo" localSheetId="5">'Forma 6'!$L$27</definedName>
    <definedName name="VAS075_F_Atsiskaitomiej143NuotekuDumblo">'Forma 6'!$L$27</definedName>
    <definedName name="VAS075_F_Atsiskaitomiej14IsViso" localSheetId="5">'Forma 6'!$I$27</definedName>
    <definedName name="VAS075_F_Atsiskaitomiej14IsViso">'Forma 6'!$I$27</definedName>
    <definedName name="VAS075_F_Atsiskaitomiej15PavirsiniuNuoteku" localSheetId="5">'Forma 6'!$M$27</definedName>
    <definedName name="VAS075_F_Atsiskaitomiej15PavirsiniuNuoteku">'Forma 6'!$M$27</definedName>
    <definedName name="VAS075_F_Atsiskaitomiej16KitosReguliuojamosios" localSheetId="5">'Forma 6'!$N$27</definedName>
    <definedName name="VAS075_F_Atsiskaitomiej16KitosReguliuojamosios">'Forma 6'!$N$27</definedName>
    <definedName name="VAS075_F_Atsiskaitomiej17KitosVeiklos" localSheetId="5">'Forma 6'!$Q$27</definedName>
    <definedName name="VAS075_F_Atsiskaitomiej17KitosVeiklos">'Forma 6'!$Q$27</definedName>
    <definedName name="VAS075_F_Atsiskaitomiej1Apskaitosveikla1" localSheetId="5">'Forma 6'!$O$27</definedName>
    <definedName name="VAS075_F_Atsiskaitomiej1Apskaitosveikla1">'Forma 6'!$O$27</definedName>
    <definedName name="VAS075_F_Atsiskaitomiej1Kitareguliuoja1" localSheetId="5">'Forma 6'!$P$27</definedName>
    <definedName name="VAS075_F_Atsiskaitomiej1Kitareguliuoja1">'Forma 6'!$P$27</definedName>
    <definedName name="VAS075_F_Atsiskaitomiej21IS" localSheetId="5">'Forma 6'!$D$55</definedName>
    <definedName name="VAS075_F_Atsiskaitomiej21IS">'Forma 6'!$D$55</definedName>
    <definedName name="VAS075_F_Atsiskaitomiej231GeriamojoVandens" localSheetId="5">'Forma 6'!$F$55</definedName>
    <definedName name="VAS075_F_Atsiskaitomiej231GeriamojoVandens">'Forma 6'!$F$55</definedName>
    <definedName name="VAS075_F_Atsiskaitomiej232GeriamojoVandens" localSheetId="5">'Forma 6'!$G$55</definedName>
    <definedName name="VAS075_F_Atsiskaitomiej232GeriamojoVandens">'Forma 6'!$G$55</definedName>
    <definedName name="VAS075_F_Atsiskaitomiej233GeriamojoVandens" localSheetId="5">'Forma 6'!$H$55</definedName>
    <definedName name="VAS075_F_Atsiskaitomiej233GeriamojoVandens">'Forma 6'!$H$55</definedName>
    <definedName name="VAS075_F_Atsiskaitomiej23IsViso" localSheetId="5">'Forma 6'!$E$55</definedName>
    <definedName name="VAS075_F_Atsiskaitomiej23IsViso">'Forma 6'!$E$55</definedName>
    <definedName name="VAS075_F_Atsiskaitomiej241NuotekuSurinkimas" localSheetId="5">'Forma 6'!$J$55</definedName>
    <definedName name="VAS075_F_Atsiskaitomiej241NuotekuSurinkimas">'Forma 6'!$J$55</definedName>
    <definedName name="VAS075_F_Atsiskaitomiej242NuotekuValymas" localSheetId="5">'Forma 6'!$K$55</definedName>
    <definedName name="VAS075_F_Atsiskaitomiej242NuotekuValymas">'Forma 6'!$K$55</definedName>
    <definedName name="VAS075_F_Atsiskaitomiej243NuotekuDumblo" localSheetId="5">'Forma 6'!$L$55</definedName>
    <definedName name="VAS075_F_Atsiskaitomiej243NuotekuDumblo">'Forma 6'!$L$55</definedName>
    <definedName name="VAS075_F_Atsiskaitomiej24IsViso" localSheetId="5">'Forma 6'!$I$55</definedName>
    <definedName name="VAS075_F_Atsiskaitomiej24IsViso">'Forma 6'!$I$55</definedName>
    <definedName name="VAS075_F_Atsiskaitomiej25PavirsiniuNuoteku" localSheetId="5">'Forma 6'!$M$55</definedName>
    <definedName name="VAS075_F_Atsiskaitomiej25PavirsiniuNuoteku">'Forma 6'!$M$55</definedName>
    <definedName name="VAS075_F_Atsiskaitomiej26KitosReguliuojamosios" localSheetId="5">'Forma 6'!$N$55</definedName>
    <definedName name="VAS075_F_Atsiskaitomiej26KitosReguliuojamosios">'Forma 6'!$N$55</definedName>
    <definedName name="VAS075_F_Atsiskaitomiej27KitosVeiklos" localSheetId="5">'Forma 6'!$Q$55</definedName>
    <definedName name="VAS075_F_Atsiskaitomiej27KitosVeiklos">'Forma 6'!$Q$55</definedName>
    <definedName name="VAS075_F_Atsiskaitomiej2Apskaitosveikla1" localSheetId="5">'Forma 6'!$O$55</definedName>
    <definedName name="VAS075_F_Atsiskaitomiej2Apskaitosveikla1">'Forma 6'!$O$55</definedName>
    <definedName name="VAS075_F_Atsiskaitomiej2Kitareguliuoja1" localSheetId="5">'Forma 6'!$P$55</definedName>
    <definedName name="VAS075_F_Atsiskaitomiej2Kitareguliuoja1">'Forma 6'!$P$55</definedName>
    <definedName name="VAS075_F_Atsiskaitomiej31IS" localSheetId="5">'Forma 6'!$D$83</definedName>
    <definedName name="VAS075_F_Atsiskaitomiej31IS">'Forma 6'!$D$83</definedName>
    <definedName name="VAS075_F_Atsiskaitomiej331GeriamojoVandens" localSheetId="5">'Forma 6'!$F$83</definedName>
    <definedName name="VAS075_F_Atsiskaitomiej331GeriamojoVandens">'Forma 6'!$F$83</definedName>
    <definedName name="VAS075_F_Atsiskaitomiej332GeriamojoVandens" localSheetId="5">'Forma 6'!$G$83</definedName>
    <definedName name="VAS075_F_Atsiskaitomiej332GeriamojoVandens">'Forma 6'!$G$83</definedName>
    <definedName name="VAS075_F_Atsiskaitomiej333GeriamojoVandens" localSheetId="5">'Forma 6'!$H$83</definedName>
    <definedName name="VAS075_F_Atsiskaitomiej333GeriamojoVandens">'Forma 6'!$H$83</definedName>
    <definedName name="VAS075_F_Atsiskaitomiej33IsViso" localSheetId="5">'Forma 6'!$E$83</definedName>
    <definedName name="VAS075_F_Atsiskaitomiej33IsViso">'Forma 6'!$E$83</definedName>
    <definedName name="VAS075_F_Atsiskaitomiej341NuotekuSurinkimas" localSheetId="5">'Forma 6'!$J$83</definedName>
    <definedName name="VAS075_F_Atsiskaitomiej341NuotekuSurinkimas">'Forma 6'!$J$83</definedName>
    <definedName name="VAS075_F_Atsiskaitomiej342NuotekuValymas" localSheetId="5">'Forma 6'!$K$83</definedName>
    <definedName name="VAS075_F_Atsiskaitomiej342NuotekuValymas">'Forma 6'!$K$83</definedName>
    <definedName name="VAS075_F_Atsiskaitomiej343NuotekuDumblo" localSheetId="5">'Forma 6'!$L$83</definedName>
    <definedName name="VAS075_F_Atsiskaitomiej343NuotekuDumblo">'Forma 6'!$L$83</definedName>
    <definedName name="VAS075_F_Atsiskaitomiej34IsViso" localSheetId="5">'Forma 6'!$I$83</definedName>
    <definedName name="VAS075_F_Atsiskaitomiej34IsViso">'Forma 6'!$I$83</definedName>
    <definedName name="VAS075_F_Atsiskaitomiej35PavirsiniuNuoteku" localSheetId="5">'Forma 6'!$M$83</definedName>
    <definedName name="VAS075_F_Atsiskaitomiej35PavirsiniuNuoteku">'Forma 6'!$M$83</definedName>
    <definedName name="VAS075_F_Atsiskaitomiej36KitosReguliuojamosios" localSheetId="5">'Forma 6'!$N$83</definedName>
    <definedName name="VAS075_F_Atsiskaitomiej36KitosReguliuojamosios">'Forma 6'!$N$83</definedName>
    <definedName name="VAS075_F_Atsiskaitomiej37KitosVeiklos" localSheetId="5">'Forma 6'!$Q$83</definedName>
    <definedName name="VAS075_F_Atsiskaitomiej37KitosVeiklos">'Forma 6'!$Q$83</definedName>
    <definedName name="VAS075_F_Atsiskaitomiej3Apskaitosveikla1" localSheetId="5">'Forma 6'!$O$83</definedName>
    <definedName name="VAS075_F_Atsiskaitomiej3Apskaitosveikla1">'Forma 6'!$O$83</definedName>
    <definedName name="VAS075_F_Atsiskaitomiej3Kitareguliuoja1" localSheetId="5">'Forma 6'!$P$83</definedName>
    <definedName name="VAS075_F_Atsiskaitomiej3Kitareguliuoja1">'Forma 6'!$P$83</definedName>
    <definedName name="VAS075_F_Atsiskaitomiej41IS" localSheetId="5">'Forma 6'!$D$132</definedName>
    <definedName name="VAS075_F_Atsiskaitomiej41IS">'Forma 6'!$D$132</definedName>
    <definedName name="VAS075_F_Atsiskaitomiej431GeriamojoVandens" localSheetId="5">'Forma 6'!$F$132</definedName>
    <definedName name="VAS075_F_Atsiskaitomiej431GeriamojoVandens">'Forma 6'!$F$132</definedName>
    <definedName name="VAS075_F_Atsiskaitomiej432GeriamojoVandens" localSheetId="5">'Forma 6'!$G$132</definedName>
    <definedName name="VAS075_F_Atsiskaitomiej432GeriamojoVandens">'Forma 6'!$G$132</definedName>
    <definedName name="VAS075_F_Atsiskaitomiej433GeriamojoVandens" localSheetId="5">'Forma 6'!$H$132</definedName>
    <definedName name="VAS075_F_Atsiskaitomiej433GeriamojoVandens">'Forma 6'!$H$132</definedName>
    <definedName name="VAS075_F_Atsiskaitomiej43IsViso" localSheetId="5">'Forma 6'!$E$132</definedName>
    <definedName name="VAS075_F_Atsiskaitomiej43IsViso">'Forma 6'!$E$132</definedName>
    <definedName name="VAS075_F_Atsiskaitomiej441NuotekuSurinkimas" localSheetId="5">'Forma 6'!$J$132</definedName>
    <definedName name="VAS075_F_Atsiskaitomiej441NuotekuSurinkimas">'Forma 6'!$J$132</definedName>
    <definedName name="VAS075_F_Atsiskaitomiej442NuotekuValymas" localSheetId="5">'Forma 6'!$K$132</definedName>
    <definedName name="VAS075_F_Atsiskaitomiej442NuotekuValymas">'Forma 6'!$K$132</definedName>
    <definedName name="VAS075_F_Atsiskaitomiej443NuotekuDumblo" localSheetId="5">'Forma 6'!$L$132</definedName>
    <definedName name="VAS075_F_Atsiskaitomiej443NuotekuDumblo">'Forma 6'!$L$132</definedName>
    <definedName name="VAS075_F_Atsiskaitomiej44IsViso" localSheetId="5">'Forma 6'!$I$132</definedName>
    <definedName name="VAS075_F_Atsiskaitomiej44IsViso">'Forma 6'!$I$132</definedName>
    <definedName name="VAS075_F_Atsiskaitomiej45PavirsiniuNuoteku" localSheetId="5">'Forma 6'!$M$132</definedName>
    <definedName name="VAS075_F_Atsiskaitomiej45PavirsiniuNuoteku">'Forma 6'!$M$132</definedName>
    <definedName name="VAS075_F_Atsiskaitomiej46KitosReguliuojamosios" localSheetId="5">'Forma 6'!$N$132</definedName>
    <definedName name="VAS075_F_Atsiskaitomiej46KitosReguliuojamosios">'Forma 6'!$N$132</definedName>
    <definedName name="VAS075_F_Atsiskaitomiej47KitosVeiklos" localSheetId="5">'Forma 6'!$Q$132</definedName>
    <definedName name="VAS075_F_Atsiskaitomiej47KitosVeiklos">'Forma 6'!$Q$132</definedName>
    <definedName name="VAS075_F_Atsiskaitomiej4Apskaitosveikla1" localSheetId="5">'Forma 6'!$O$132</definedName>
    <definedName name="VAS075_F_Atsiskaitomiej4Apskaitosveikla1">'Forma 6'!$O$132</definedName>
    <definedName name="VAS075_F_Atsiskaitomiej4Kitareguliuoja1" localSheetId="5">'Forma 6'!$P$132</definedName>
    <definedName name="VAS075_F_Atsiskaitomiej4Kitareguliuoja1">'Forma 6'!$P$132</definedName>
    <definedName name="VAS075_F_Bendraipaskirs11IS" localSheetId="5">'Forma 6'!$D$116</definedName>
    <definedName name="VAS075_F_Bendraipaskirs11IS">'Forma 6'!$D$116</definedName>
    <definedName name="VAS075_F_Bendraipaskirs131GeriamojoVandens" localSheetId="5">'Forma 6'!$F$116</definedName>
    <definedName name="VAS075_F_Bendraipaskirs131GeriamojoVandens">'Forma 6'!$F$116</definedName>
    <definedName name="VAS075_F_Bendraipaskirs132GeriamojoVandens" localSheetId="5">'Forma 6'!$G$116</definedName>
    <definedName name="VAS075_F_Bendraipaskirs132GeriamojoVandens">'Forma 6'!$G$116</definedName>
    <definedName name="VAS075_F_Bendraipaskirs133GeriamojoVandens" localSheetId="5">'Forma 6'!$H$116</definedName>
    <definedName name="VAS075_F_Bendraipaskirs133GeriamojoVandens">'Forma 6'!$H$116</definedName>
    <definedName name="VAS075_F_Bendraipaskirs13IsViso" localSheetId="5">'Forma 6'!$E$116</definedName>
    <definedName name="VAS075_F_Bendraipaskirs13IsViso">'Forma 6'!$E$116</definedName>
    <definedName name="VAS075_F_Bendraipaskirs141NuotekuSurinkimas" localSheetId="5">'Forma 6'!$J$116</definedName>
    <definedName name="VAS075_F_Bendraipaskirs141NuotekuSurinkimas">'Forma 6'!$J$116</definedName>
    <definedName name="VAS075_F_Bendraipaskirs142NuotekuValymas" localSheetId="5">'Forma 6'!$K$116</definedName>
    <definedName name="VAS075_F_Bendraipaskirs142NuotekuValymas">'Forma 6'!$K$116</definedName>
    <definedName name="VAS075_F_Bendraipaskirs143NuotekuDumblo" localSheetId="5">'Forma 6'!$L$116</definedName>
    <definedName name="VAS075_F_Bendraipaskirs143NuotekuDumblo">'Forma 6'!$L$116</definedName>
    <definedName name="VAS075_F_Bendraipaskirs14IsViso" localSheetId="5">'Forma 6'!$I$116</definedName>
    <definedName name="VAS075_F_Bendraipaskirs14IsViso">'Forma 6'!$I$116</definedName>
    <definedName name="VAS075_F_Bendraipaskirs15PavirsiniuNuoteku" localSheetId="5">'Forma 6'!$M$116</definedName>
    <definedName name="VAS075_F_Bendraipaskirs15PavirsiniuNuoteku">'Forma 6'!$M$116</definedName>
    <definedName name="VAS075_F_Bendraipaskirs16KitosReguliuojamosios" localSheetId="5">'Forma 6'!$N$116</definedName>
    <definedName name="VAS075_F_Bendraipaskirs16KitosReguliuojamosios">'Forma 6'!$N$116</definedName>
    <definedName name="VAS075_F_Bendraipaskirs17KitosVeiklos" localSheetId="5">'Forma 6'!$Q$116</definedName>
    <definedName name="VAS075_F_Bendraipaskirs17KitosVeiklos">'Forma 6'!$Q$116</definedName>
    <definedName name="VAS075_F_Bendraipaskirs1Apskaitosveikla1" localSheetId="5">'Forma 6'!$O$116</definedName>
    <definedName name="VAS075_F_Bendraipaskirs1Apskaitosveikla1">'Forma 6'!$O$116</definedName>
    <definedName name="VAS075_F_Bendraipaskirs1Kitareguliuoja1" localSheetId="5">'Forma 6'!$P$116</definedName>
    <definedName name="VAS075_F_Bendraipaskirs1Kitareguliuoja1">'Forma 6'!$P$116</definedName>
    <definedName name="VAS075_F_Cpunktui101IS" localSheetId="5">'Forma 6'!$D$96</definedName>
    <definedName name="VAS075_F_Cpunktui101IS">'Forma 6'!$D$96</definedName>
    <definedName name="VAS075_F_Cpunktui1031GeriamojoVandens" localSheetId="5">'Forma 6'!$F$96</definedName>
    <definedName name="VAS075_F_Cpunktui1031GeriamojoVandens">'Forma 6'!$F$96</definedName>
    <definedName name="VAS075_F_Cpunktui1032GeriamojoVandens" localSheetId="5">'Forma 6'!$G$96</definedName>
    <definedName name="VAS075_F_Cpunktui1032GeriamojoVandens">'Forma 6'!$G$96</definedName>
    <definedName name="VAS075_F_Cpunktui1033GeriamojoVandens" localSheetId="5">'Forma 6'!$H$96</definedName>
    <definedName name="VAS075_F_Cpunktui1033GeriamojoVandens">'Forma 6'!$H$96</definedName>
    <definedName name="VAS075_F_Cpunktui103IsViso" localSheetId="5">'Forma 6'!$E$96</definedName>
    <definedName name="VAS075_F_Cpunktui103IsViso">'Forma 6'!$E$96</definedName>
    <definedName name="VAS075_F_Cpunktui1041NuotekuSurinkimas" localSheetId="5">'Forma 6'!$J$96</definedName>
    <definedName name="VAS075_F_Cpunktui1041NuotekuSurinkimas">'Forma 6'!$J$96</definedName>
    <definedName name="VAS075_F_Cpunktui1042NuotekuValymas" localSheetId="5">'Forma 6'!$K$96</definedName>
    <definedName name="VAS075_F_Cpunktui1042NuotekuValymas">'Forma 6'!$K$96</definedName>
    <definedName name="VAS075_F_Cpunktui1043NuotekuDumblo" localSheetId="5">'Forma 6'!$L$96</definedName>
    <definedName name="VAS075_F_Cpunktui1043NuotekuDumblo">'Forma 6'!$L$96</definedName>
    <definedName name="VAS075_F_Cpunktui104IsViso" localSheetId="5">'Forma 6'!$I$96</definedName>
    <definedName name="VAS075_F_Cpunktui104IsViso">'Forma 6'!$I$96</definedName>
    <definedName name="VAS075_F_Cpunktui105PavirsiniuNuoteku" localSheetId="5">'Forma 6'!$M$96</definedName>
    <definedName name="VAS075_F_Cpunktui105PavirsiniuNuoteku">'Forma 6'!$M$96</definedName>
    <definedName name="VAS075_F_Cpunktui106KitosReguliuojamosios" localSheetId="5">'Forma 6'!$N$96</definedName>
    <definedName name="VAS075_F_Cpunktui106KitosReguliuojamosios">'Forma 6'!$N$96</definedName>
    <definedName name="VAS075_F_Cpunktui107KitosVeiklos" localSheetId="5">'Forma 6'!$Q$96</definedName>
    <definedName name="VAS075_F_Cpunktui107KitosVeiklos">'Forma 6'!$Q$96</definedName>
    <definedName name="VAS075_F_Cpunktui10Apskaitosveikla1" localSheetId="5">'Forma 6'!$O$96</definedName>
    <definedName name="VAS075_F_Cpunktui10Apskaitosveikla1">'Forma 6'!$O$96</definedName>
    <definedName name="VAS075_F_Cpunktui10Kitareguliuoja1" localSheetId="5">'Forma 6'!$P$96</definedName>
    <definedName name="VAS075_F_Cpunktui10Kitareguliuoja1">'Forma 6'!$P$96</definedName>
    <definedName name="VAS075_F_Cpunktui111IS" localSheetId="5">'Forma 6'!$D$97</definedName>
    <definedName name="VAS075_F_Cpunktui111IS">'Forma 6'!$D$97</definedName>
    <definedName name="VAS075_F_Cpunktui1131GeriamojoVandens" localSheetId="5">'Forma 6'!$F$97</definedName>
    <definedName name="VAS075_F_Cpunktui1131GeriamojoVandens">'Forma 6'!$F$97</definedName>
    <definedName name="VAS075_F_Cpunktui1132GeriamojoVandens" localSheetId="5">'Forma 6'!$G$97</definedName>
    <definedName name="VAS075_F_Cpunktui1132GeriamojoVandens">'Forma 6'!$G$97</definedName>
    <definedName name="VAS075_F_Cpunktui1133GeriamojoVandens" localSheetId="5">'Forma 6'!$H$97</definedName>
    <definedName name="VAS075_F_Cpunktui1133GeriamojoVandens">'Forma 6'!$H$97</definedName>
    <definedName name="VAS075_F_Cpunktui113IsViso" localSheetId="5">'Forma 6'!$E$97</definedName>
    <definedName name="VAS075_F_Cpunktui113IsViso">'Forma 6'!$E$97</definedName>
    <definedName name="VAS075_F_Cpunktui1141NuotekuSurinkimas" localSheetId="5">'Forma 6'!$J$97</definedName>
    <definedName name="VAS075_F_Cpunktui1141NuotekuSurinkimas">'Forma 6'!$J$97</definedName>
    <definedName name="VAS075_F_Cpunktui1142NuotekuValymas" localSheetId="5">'Forma 6'!$K$97</definedName>
    <definedName name="VAS075_F_Cpunktui1142NuotekuValymas">'Forma 6'!$K$97</definedName>
    <definedName name="VAS075_F_Cpunktui1143NuotekuDumblo" localSheetId="5">'Forma 6'!$L$97</definedName>
    <definedName name="VAS075_F_Cpunktui1143NuotekuDumblo">'Forma 6'!$L$97</definedName>
    <definedName name="VAS075_F_Cpunktui114IsViso" localSheetId="5">'Forma 6'!$I$97</definedName>
    <definedName name="VAS075_F_Cpunktui114IsViso">'Forma 6'!$I$97</definedName>
    <definedName name="VAS075_F_Cpunktui115PavirsiniuNuoteku" localSheetId="5">'Forma 6'!$M$97</definedName>
    <definedName name="VAS075_F_Cpunktui115PavirsiniuNuoteku">'Forma 6'!$M$97</definedName>
    <definedName name="VAS075_F_Cpunktui116KitosReguliuojamosios" localSheetId="5">'Forma 6'!$N$97</definedName>
    <definedName name="VAS075_F_Cpunktui116KitosReguliuojamosios">'Forma 6'!$N$97</definedName>
    <definedName name="VAS075_F_Cpunktui117KitosVeiklos" localSheetId="5">'Forma 6'!$Q$97</definedName>
    <definedName name="VAS075_F_Cpunktui117KitosVeiklos">'Forma 6'!$Q$97</definedName>
    <definedName name="VAS075_F_Cpunktui11Apskaitosveikla1" localSheetId="5">'Forma 6'!$O$97</definedName>
    <definedName name="VAS075_F_Cpunktui11Apskaitosveikla1">'Forma 6'!$O$97</definedName>
    <definedName name="VAS075_F_Cpunktui11Kitareguliuoja1" localSheetId="5">'Forma 6'!$P$97</definedName>
    <definedName name="VAS075_F_Cpunktui11Kitareguliuoja1">'Forma 6'!$P$97</definedName>
    <definedName name="VAS075_F_Cpunktui121IS" localSheetId="5">'Forma 6'!$D$98</definedName>
    <definedName name="VAS075_F_Cpunktui121IS">'Forma 6'!$D$98</definedName>
    <definedName name="VAS075_F_Cpunktui1231GeriamojoVandens" localSheetId="5">'Forma 6'!$F$98</definedName>
    <definedName name="VAS075_F_Cpunktui1231GeriamojoVandens">'Forma 6'!$F$98</definedName>
    <definedName name="VAS075_F_Cpunktui1232GeriamojoVandens" localSheetId="5">'Forma 6'!$G$98</definedName>
    <definedName name="VAS075_F_Cpunktui1232GeriamojoVandens">'Forma 6'!$G$98</definedName>
    <definedName name="VAS075_F_Cpunktui1233GeriamojoVandens" localSheetId="5">'Forma 6'!$H$98</definedName>
    <definedName name="VAS075_F_Cpunktui1233GeriamojoVandens">'Forma 6'!$H$98</definedName>
    <definedName name="VAS075_F_Cpunktui123IsViso" localSheetId="5">'Forma 6'!$E$98</definedName>
    <definedName name="VAS075_F_Cpunktui123IsViso">'Forma 6'!$E$98</definedName>
    <definedName name="VAS075_F_Cpunktui1241NuotekuSurinkimas" localSheetId="5">'Forma 6'!$J$98</definedName>
    <definedName name="VAS075_F_Cpunktui1241NuotekuSurinkimas">'Forma 6'!$J$98</definedName>
    <definedName name="VAS075_F_Cpunktui1242NuotekuValymas" localSheetId="5">'Forma 6'!$K$98</definedName>
    <definedName name="VAS075_F_Cpunktui1242NuotekuValymas">'Forma 6'!$K$98</definedName>
    <definedName name="VAS075_F_Cpunktui1243NuotekuDumblo" localSheetId="5">'Forma 6'!$L$98</definedName>
    <definedName name="VAS075_F_Cpunktui1243NuotekuDumblo">'Forma 6'!$L$98</definedName>
    <definedName name="VAS075_F_Cpunktui124IsViso" localSheetId="5">'Forma 6'!$I$98</definedName>
    <definedName name="VAS075_F_Cpunktui124IsViso">'Forma 6'!$I$98</definedName>
    <definedName name="VAS075_F_Cpunktui125PavirsiniuNuoteku" localSheetId="5">'Forma 6'!$M$98</definedName>
    <definedName name="VAS075_F_Cpunktui125PavirsiniuNuoteku">'Forma 6'!$M$98</definedName>
    <definedName name="VAS075_F_Cpunktui126KitosReguliuojamosios" localSheetId="5">'Forma 6'!$N$98</definedName>
    <definedName name="VAS075_F_Cpunktui126KitosReguliuojamosios">'Forma 6'!$N$98</definedName>
    <definedName name="VAS075_F_Cpunktui127KitosVeiklos" localSheetId="5">'Forma 6'!$Q$98</definedName>
    <definedName name="VAS075_F_Cpunktui127KitosVeiklos">'Forma 6'!$Q$98</definedName>
    <definedName name="VAS075_F_Cpunktui12Apskaitosveikla1" localSheetId="5">'Forma 6'!$O$98</definedName>
    <definedName name="VAS075_F_Cpunktui12Apskaitosveikla1">'Forma 6'!$O$98</definedName>
    <definedName name="VAS075_F_Cpunktui12Kitareguliuoja1" localSheetId="5">'Forma 6'!$P$98</definedName>
    <definedName name="VAS075_F_Cpunktui12Kitareguliuoja1">'Forma 6'!$P$98</definedName>
    <definedName name="VAS075_F_Cpunktui131IS" localSheetId="5">'Forma 6'!$D$99</definedName>
    <definedName name="VAS075_F_Cpunktui131IS">'Forma 6'!$D$99</definedName>
    <definedName name="VAS075_F_Cpunktui1331GeriamojoVandens" localSheetId="5">'Forma 6'!$F$99</definedName>
    <definedName name="VAS075_F_Cpunktui1331GeriamojoVandens">'Forma 6'!$F$99</definedName>
    <definedName name="VAS075_F_Cpunktui1332GeriamojoVandens" localSheetId="5">'Forma 6'!$G$99</definedName>
    <definedName name="VAS075_F_Cpunktui1332GeriamojoVandens">'Forma 6'!$G$99</definedName>
    <definedName name="VAS075_F_Cpunktui1333GeriamojoVandens" localSheetId="5">'Forma 6'!$H$99</definedName>
    <definedName name="VAS075_F_Cpunktui1333GeriamojoVandens">'Forma 6'!$H$99</definedName>
    <definedName name="VAS075_F_Cpunktui133IsViso" localSheetId="5">'Forma 6'!$E$99</definedName>
    <definedName name="VAS075_F_Cpunktui133IsViso">'Forma 6'!$E$99</definedName>
    <definedName name="VAS075_F_Cpunktui1341NuotekuSurinkimas" localSheetId="5">'Forma 6'!$J$99</definedName>
    <definedName name="VAS075_F_Cpunktui1341NuotekuSurinkimas">'Forma 6'!$J$99</definedName>
    <definedName name="VAS075_F_Cpunktui1342NuotekuValymas" localSheetId="5">'Forma 6'!$K$99</definedName>
    <definedName name="VAS075_F_Cpunktui1342NuotekuValymas">'Forma 6'!$K$99</definedName>
    <definedName name="VAS075_F_Cpunktui1343NuotekuDumblo" localSheetId="5">'Forma 6'!$L$99</definedName>
    <definedName name="VAS075_F_Cpunktui1343NuotekuDumblo">'Forma 6'!$L$99</definedName>
    <definedName name="VAS075_F_Cpunktui134IsViso" localSheetId="5">'Forma 6'!$I$99</definedName>
    <definedName name="VAS075_F_Cpunktui134IsViso">'Forma 6'!$I$99</definedName>
    <definedName name="VAS075_F_Cpunktui135PavirsiniuNuoteku" localSheetId="5">'Forma 6'!$M$99</definedName>
    <definedName name="VAS075_F_Cpunktui135PavirsiniuNuoteku">'Forma 6'!$M$99</definedName>
    <definedName name="VAS075_F_Cpunktui136KitosReguliuojamosios" localSheetId="5">'Forma 6'!$N$99</definedName>
    <definedName name="VAS075_F_Cpunktui136KitosReguliuojamosios">'Forma 6'!$N$99</definedName>
    <definedName name="VAS075_F_Cpunktui137KitosVeiklos" localSheetId="5">'Forma 6'!$Q$99</definedName>
    <definedName name="VAS075_F_Cpunktui137KitosVeiklos">'Forma 6'!$Q$99</definedName>
    <definedName name="VAS075_F_Cpunktui13Apskaitosveikla1" localSheetId="5">'Forma 6'!$O$99</definedName>
    <definedName name="VAS075_F_Cpunktui13Apskaitosveikla1">'Forma 6'!$O$99</definedName>
    <definedName name="VAS075_F_Cpunktui13Kitareguliuoja1" localSheetId="5">'Forma 6'!$P$99</definedName>
    <definedName name="VAS075_F_Cpunktui13Kitareguliuoja1">'Forma 6'!$P$99</definedName>
    <definedName name="VAS075_F_Cpunktui141IS" localSheetId="5">'Forma 6'!$D$100</definedName>
    <definedName name="VAS075_F_Cpunktui141IS">'Forma 6'!$D$100</definedName>
    <definedName name="VAS075_F_Cpunktui1431GeriamojoVandens" localSheetId="5">'Forma 6'!$F$100</definedName>
    <definedName name="VAS075_F_Cpunktui1431GeriamojoVandens">'Forma 6'!$F$100</definedName>
    <definedName name="VAS075_F_Cpunktui1432GeriamojoVandens" localSheetId="5">'Forma 6'!$G$100</definedName>
    <definedName name="VAS075_F_Cpunktui1432GeriamojoVandens">'Forma 6'!$G$100</definedName>
    <definedName name="VAS075_F_Cpunktui1433GeriamojoVandens" localSheetId="5">'Forma 6'!$H$100</definedName>
    <definedName name="VAS075_F_Cpunktui1433GeriamojoVandens">'Forma 6'!$H$100</definedName>
    <definedName name="VAS075_F_Cpunktui143IsViso" localSheetId="5">'Forma 6'!$E$100</definedName>
    <definedName name="VAS075_F_Cpunktui143IsViso">'Forma 6'!$E$100</definedName>
    <definedName name="VAS075_F_Cpunktui1441NuotekuSurinkimas" localSheetId="5">'Forma 6'!$J$100</definedName>
    <definedName name="VAS075_F_Cpunktui1441NuotekuSurinkimas">'Forma 6'!$J$100</definedName>
    <definedName name="VAS075_F_Cpunktui1442NuotekuValymas" localSheetId="5">'Forma 6'!$K$100</definedName>
    <definedName name="VAS075_F_Cpunktui1442NuotekuValymas">'Forma 6'!$K$100</definedName>
    <definedName name="VAS075_F_Cpunktui1443NuotekuDumblo" localSheetId="5">'Forma 6'!$L$100</definedName>
    <definedName name="VAS075_F_Cpunktui1443NuotekuDumblo">'Forma 6'!$L$100</definedName>
    <definedName name="VAS075_F_Cpunktui144IsViso" localSheetId="5">'Forma 6'!$I$100</definedName>
    <definedName name="VAS075_F_Cpunktui144IsViso">'Forma 6'!$I$100</definedName>
    <definedName name="VAS075_F_Cpunktui145PavirsiniuNuoteku" localSheetId="5">'Forma 6'!$M$100</definedName>
    <definedName name="VAS075_F_Cpunktui145PavirsiniuNuoteku">'Forma 6'!$M$100</definedName>
    <definedName name="VAS075_F_Cpunktui146KitosReguliuojamosios" localSheetId="5">'Forma 6'!$N$100</definedName>
    <definedName name="VAS075_F_Cpunktui146KitosReguliuojamosios">'Forma 6'!$N$100</definedName>
    <definedName name="VAS075_F_Cpunktui147KitosVeiklos" localSheetId="5">'Forma 6'!$Q$100</definedName>
    <definedName name="VAS075_F_Cpunktui147KitosVeiklos">'Forma 6'!$Q$100</definedName>
    <definedName name="VAS075_F_Cpunktui14Apskaitosveikla1" localSheetId="5">'Forma 6'!$O$100</definedName>
    <definedName name="VAS075_F_Cpunktui14Apskaitosveikla1">'Forma 6'!$O$100</definedName>
    <definedName name="VAS075_F_Cpunktui14Kitareguliuoja1" localSheetId="5">'Forma 6'!$P$100</definedName>
    <definedName name="VAS075_F_Cpunktui14Kitareguliuoja1">'Forma 6'!$P$100</definedName>
    <definedName name="VAS075_F_Cpunktui151IS" localSheetId="5">'Forma 6'!$D$103</definedName>
    <definedName name="VAS075_F_Cpunktui151IS">'Forma 6'!$D$103</definedName>
    <definedName name="VAS075_F_Cpunktui1531GeriamojoVandens" localSheetId="5">'Forma 6'!$F$103</definedName>
    <definedName name="VAS075_F_Cpunktui1531GeriamojoVandens">'Forma 6'!$F$103</definedName>
    <definedName name="VAS075_F_Cpunktui1532GeriamojoVandens" localSheetId="5">'Forma 6'!$G$103</definedName>
    <definedName name="VAS075_F_Cpunktui1532GeriamojoVandens">'Forma 6'!$G$103</definedName>
    <definedName name="VAS075_F_Cpunktui1533GeriamojoVandens" localSheetId="5">'Forma 6'!$H$103</definedName>
    <definedName name="VAS075_F_Cpunktui1533GeriamojoVandens">'Forma 6'!$H$103</definedName>
    <definedName name="VAS075_F_Cpunktui153IsViso" localSheetId="5">'Forma 6'!$E$103</definedName>
    <definedName name="VAS075_F_Cpunktui153IsViso">'Forma 6'!$E$103</definedName>
    <definedName name="VAS075_F_Cpunktui1541NuotekuSurinkimas" localSheetId="5">'Forma 6'!$J$103</definedName>
    <definedName name="VAS075_F_Cpunktui1541NuotekuSurinkimas">'Forma 6'!$J$103</definedName>
    <definedName name="VAS075_F_Cpunktui1542NuotekuValymas" localSheetId="5">'Forma 6'!$K$103</definedName>
    <definedName name="VAS075_F_Cpunktui1542NuotekuValymas">'Forma 6'!$K$103</definedName>
    <definedName name="VAS075_F_Cpunktui1543NuotekuDumblo" localSheetId="5">'Forma 6'!$L$103</definedName>
    <definedName name="VAS075_F_Cpunktui1543NuotekuDumblo">'Forma 6'!$L$103</definedName>
    <definedName name="VAS075_F_Cpunktui154IsViso" localSheetId="5">'Forma 6'!$I$103</definedName>
    <definedName name="VAS075_F_Cpunktui154IsViso">'Forma 6'!$I$103</definedName>
    <definedName name="VAS075_F_Cpunktui155PavirsiniuNuoteku" localSheetId="5">'Forma 6'!$M$103</definedName>
    <definedName name="VAS075_F_Cpunktui155PavirsiniuNuoteku">'Forma 6'!$M$103</definedName>
    <definedName name="VAS075_F_Cpunktui156KitosReguliuojamosios" localSheetId="5">'Forma 6'!$N$103</definedName>
    <definedName name="VAS075_F_Cpunktui156KitosReguliuojamosios">'Forma 6'!$N$103</definedName>
    <definedName name="VAS075_F_Cpunktui157KitosVeiklos" localSheetId="5">'Forma 6'!$Q$103</definedName>
    <definedName name="VAS075_F_Cpunktui157KitosVeiklos">'Forma 6'!$Q$103</definedName>
    <definedName name="VAS075_F_Cpunktui15Apskaitosveikla1" localSheetId="5">'Forma 6'!$O$103</definedName>
    <definedName name="VAS075_F_Cpunktui15Apskaitosveikla1">'Forma 6'!$O$103</definedName>
    <definedName name="VAS075_F_Cpunktui15Kitareguliuoja1" localSheetId="5">'Forma 6'!$P$103</definedName>
    <definedName name="VAS075_F_Cpunktui15Kitareguliuoja1">'Forma 6'!$P$103</definedName>
    <definedName name="VAS075_F_Cpunktui161IS" localSheetId="5">'Forma 6'!$D$104</definedName>
    <definedName name="VAS075_F_Cpunktui161IS">'Forma 6'!$D$104</definedName>
    <definedName name="VAS075_F_Cpunktui1631GeriamojoVandens" localSheetId="5">'Forma 6'!$F$104</definedName>
    <definedName name="VAS075_F_Cpunktui1631GeriamojoVandens">'Forma 6'!$F$104</definedName>
    <definedName name="VAS075_F_Cpunktui1632GeriamojoVandens" localSheetId="5">'Forma 6'!$G$104</definedName>
    <definedName name="VAS075_F_Cpunktui1632GeriamojoVandens">'Forma 6'!$G$104</definedName>
    <definedName name="VAS075_F_Cpunktui1633GeriamojoVandens" localSheetId="5">'Forma 6'!$H$104</definedName>
    <definedName name="VAS075_F_Cpunktui1633GeriamojoVandens">'Forma 6'!$H$104</definedName>
    <definedName name="VAS075_F_Cpunktui163IsViso" localSheetId="5">'Forma 6'!$E$104</definedName>
    <definedName name="VAS075_F_Cpunktui163IsViso">'Forma 6'!$E$104</definedName>
    <definedName name="VAS075_F_Cpunktui1641NuotekuSurinkimas" localSheetId="5">'Forma 6'!$J$104</definedName>
    <definedName name="VAS075_F_Cpunktui1641NuotekuSurinkimas">'Forma 6'!$J$104</definedName>
    <definedName name="VAS075_F_Cpunktui1642NuotekuValymas" localSheetId="5">'Forma 6'!$K$104</definedName>
    <definedName name="VAS075_F_Cpunktui1642NuotekuValymas">'Forma 6'!$K$104</definedName>
    <definedName name="VAS075_F_Cpunktui1643NuotekuDumblo" localSheetId="5">'Forma 6'!$L$104</definedName>
    <definedName name="VAS075_F_Cpunktui1643NuotekuDumblo">'Forma 6'!$L$104</definedName>
    <definedName name="VAS075_F_Cpunktui164IsViso" localSheetId="5">'Forma 6'!$I$104</definedName>
    <definedName name="VAS075_F_Cpunktui164IsViso">'Forma 6'!$I$104</definedName>
    <definedName name="VAS075_F_Cpunktui165PavirsiniuNuoteku" localSheetId="5">'Forma 6'!$M$104</definedName>
    <definedName name="VAS075_F_Cpunktui165PavirsiniuNuoteku">'Forma 6'!$M$104</definedName>
    <definedName name="VAS075_F_Cpunktui166KitosReguliuojamosios" localSheetId="5">'Forma 6'!$N$104</definedName>
    <definedName name="VAS075_F_Cpunktui166KitosReguliuojamosios">'Forma 6'!$N$104</definedName>
    <definedName name="VAS075_F_Cpunktui167KitosVeiklos" localSheetId="5">'Forma 6'!$Q$104</definedName>
    <definedName name="VAS075_F_Cpunktui167KitosVeiklos">'Forma 6'!$Q$104</definedName>
    <definedName name="VAS075_F_Cpunktui16Apskaitosveikla1" localSheetId="5">'Forma 6'!$O$104</definedName>
    <definedName name="VAS075_F_Cpunktui16Apskaitosveikla1">'Forma 6'!$O$104</definedName>
    <definedName name="VAS075_F_Cpunktui16Kitareguliuoja1" localSheetId="5">'Forma 6'!$P$104</definedName>
    <definedName name="VAS075_F_Cpunktui16Kitareguliuoja1">'Forma 6'!$P$104</definedName>
    <definedName name="VAS075_F_Cpunktui1711IS" localSheetId="5">'Forma 6'!$D$101</definedName>
    <definedName name="VAS075_F_Cpunktui1711IS">'Forma 6'!$D$101</definedName>
    <definedName name="VAS075_F_Cpunktui17131GeriamojoVandens" localSheetId="5">'Forma 6'!$F$101</definedName>
    <definedName name="VAS075_F_Cpunktui17131GeriamojoVandens">'Forma 6'!$F$101</definedName>
    <definedName name="VAS075_F_Cpunktui17132GeriamojoVandens" localSheetId="5">'Forma 6'!$G$101</definedName>
    <definedName name="VAS075_F_Cpunktui17132GeriamojoVandens">'Forma 6'!$G$101</definedName>
    <definedName name="VAS075_F_Cpunktui17133GeriamojoVandens" localSheetId="5">'Forma 6'!$H$101</definedName>
    <definedName name="VAS075_F_Cpunktui17133GeriamojoVandens">'Forma 6'!$H$101</definedName>
    <definedName name="VAS075_F_Cpunktui1713IsViso" localSheetId="5">'Forma 6'!$E$101</definedName>
    <definedName name="VAS075_F_Cpunktui1713IsViso">'Forma 6'!$E$101</definedName>
    <definedName name="VAS075_F_Cpunktui17141NuotekuSurinkimas" localSheetId="5">'Forma 6'!$J$101</definedName>
    <definedName name="VAS075_F_Cpunktui17141NuotekuSurinkimas">'Forma 6'!$J$101</definedName>
    <definedName name="VAS075_F_Cpunktui17142NuotekuValymas" localSheetId="5">'Forma 6'!$K$101</definedName>
    <definedName name="VAS075_F_Cpunktui17142NuotekuValymas">'Forma 6'!$K$101</definedName>
    <definedName name="VAS075_F_Cpunktui17143NuotekuDumblo" localSheetId="5">'Forma 6'!$L$101</definedName>
    <definedName name="VAS075_F_Cpunktui17143NuotekuDumblo">'Forma 6'!$L$101</definedName>
    <definedName name="VAS075_F_Cpunktui1714IsViso" localSheetId="5">'Forma 6'!$I$101</definedName>
    <definedName name="VAS075_F_Cpunktui1714IsViso">'Forma 6'!$I$101</definedName>
    <definedName name="VAS075_F_Cpunktui1715PavirsiniuNuoteku" localSheetId="5">'Forma 6'!$M$101</definedName>
    <definedName name="VAS075_F_Cpunktui1715PavirsiniuNuoteku">'Forma 6'!$M$101</definedName>
    <definedName name="VAS075_F_Cpunktui1716KitosReguliuojamosios" localSheetId="5">'Forma 6'!$N$101</definedName>
    <definedName name="VAS075_F_Cpunktui1716KitosReguliuojamosios">'Forma 6'!$N$101</definedName>
    <definedName name="VAS075_F_Cpunktui1717KitosVeiklos" localSheetId="5">'Forma 6'!$Q$101</definedName>
    <definedName name="VAS075_F_Cpunktui1717KitosVeiklos">'Forma 6'!$Q$101</definedName>
    <definedName name="VAS075_F_Cpunktui171Apskaitosveikla1" localSheetId="5">'Forma 6'!$O$101</definedName>
    <definedName name="VAS075_F_Cpunktui171Apskaitosveikla1">'Forma 6'!$O$101</definedName>
    <definedName name="VAS075_F_Cpunktui171IS" localSheetId="5">'Forma 6'!$D$102</definedName>
    <definedName name="VAS075_F_Cpunktui171IS">'Forma 6'!$D$102</definedName>
    <definedName name="VAS075_F_Cpunktui171Kitareguliuoja1" localSheetId="5">'Forma 6'!$P$101</definedName>
    <definedName name="VAS075_F_Cpunktui171Kitareguliuoja1">'Forma 6'!$P$101</definedName>
    <definedName name="VAS075_F_Cpunktui1731GeriamojoVandens" localSheetId="5">'Forma 6'!$F$102</definedName>
    <definedName name="VAS075_F_Cpunktui1731GeriamojoVandens">'Forma 6'!$F$102</definedName>
    <definedName name="VAS075_F_Cpunktui1732GeriamojoVandens" localSheetId="5">'Forma 6'!$G$102</definedName>
    <definedName name="VAS075_F_Cpunktui1732GeriamojoVandens">'Forma 6'!$G$102</definedName>
    <definedName name="VAS075_F_Cpunktui1733GeriamojoVandens" localSheetId="5">'Forma 6'!$H$102</definedName>
    <definedName name="VAS075_F_Cpunktui1733GeriamojoVandens">'Forma 6'!$H$102</definedName>
    <definedName name="VAS075_F_Cpunktui173IsViso" localSheetId="5">'Forma 6'!$E$102</definedName>
    <definedName name="VAS075_F_Cpunktui173IsViso">'Forma 6'!$E$102</definedName>
    <definedName name="VAS075_F_Cpunktui1741NuotekuSurinkimas" localSheetId="5">'Forma 6'!$J$102</definedName>
    <definedName name="VAS075_F_Cpunktui1741NuotekuSurinkimas">'Forma 6'!$J$102</definedName>
    <definedName name="VAS075_F_Cpunktui1742NuotekuValymas" localSheetId="5">'Forma 6'!$K$102</definedName>
    <definedName name="VAS075_F_Cpunktui1742NuotekuValymas">'Forma 6'!$K$102</definedName>
    <definedName name="VAS075_F_Cpunktui1743NuotekuDumblo" localSheetId="5">'Forma 6'!$L$102</definedName>
    <definedName name="VAS075_F_Cpunktui1743NuotekuDumblo">'Forma 6'!$L$102</definedName>
    <definedName name="VAS075_F_Cpunktui174IsViso" localSheetId="5">'Forma 6'!$I$102</definedName>
    <definedName name="VAS075_F_Cpunktui174IsViso">'Forma 6'!$I$102</definedName>
    <definedName name="VAS075_F_Cpunktui175PavirsiniuNuoteku" localSheetId="5">'Forma 6'!$M$102</definedName>
    <definedName name="VAS075_F_Cpunktui175PavirsiniuNuoteku">'Forma 6'!$M$102</definedName>
    <definedName name="VAS075_F_Cpunktui176KitosReguliuojamosios" localSheetId="5">'Forma 6'!$N$102</definedName>
    <definedName name="VAS075_F_Cpunktui176KitosReguliuojamosios">'Forma 6'!$N$102</definedName>
    <definedName name="VAS075_F_Cpunktui177KitosVeiklos" localSheetId="5">'Forma 6'!$Q$102</definedName>
    <definedName name="VAS075_F_Cpunktui177KitosVeiklos">'Forma 6'!$Q$102</definedName>
    <definedName name="VAS075_F_Cpunktui17Apskaitosveikla1" localSheetId="5">'Forma 6'!$O$102</definedName>
    <definedName name="VAS075_F_Cpunktui17Apskaitosveikla1">'Forma 6'!$O$102</definedName>
    <definedName name="VAS075_F_Cpunktui17Kitareguliuoja1" localSheetId="5">'Forma 6'!$P$102</definedName>
    <definedName name="VAS075_F_Cpunktui17Kitareguliuoja1">'Forma 6'!$P$102</definedName>
    <definedName name="VAS075_F_Cpunktui1811IS" localSheetId="5">'Forma 6'!$D$105</definedName>
    <definedName name="VAS075_F_Cpunktui1811IS">'Forma 6'!$D$105</definedName>
    <definedName name="VAS075_F_Cpunktui18131GeriamojoVandens" localSheetId="5">'Forma 6'!$F$105</definedName>
    <definedName name="VAS075_F_Cpunktui18131GeriamojoVandens">'Forma 6'!$F$105</definedName>
    <definedName name="VAS075_F_Cpunktui18132GeriamojoVandens" localSheetId="5">'Forma 6'!$G$105</definedName>
    <definedName name="VAS075_F_Cpunktui18132GeriamojoVandens">'Forma 6'!$G$105</definedName>
    <definedName name="VAS075_F_Cpunktui18133GeriamojoVandens" localSheetId="5">'Forma 6'!$H$105</definedName>
    <definedName name="VAS075_F_Cpunktui18133GeriamojoVandens">'Forma 6'!$H$105</definedName>
    <definedName name="VAS075_F_Cpunktui1813IsViso" localSheetId="5">'Forma 6'!$E$105</definedName>
    <definedName name="VAS075_F_Cpunktui1813IsViso">'Forma 6'!$E$105</definedName>
    <definedName name="VAS075_F_Cpunktui18141NuotekuSurinkimas" localSheetId="5">'Forma 6'!$J$105</definedName>
    <definedName name="VAS075_F_Cpunktui18141NuotekuSurinkimas">'Forma 6'!$J$105</definedName>
    <definedName name="VAS075_F_Cpunktui18142NuotekuValymas" localSheetId="5">'Forma 6'!$K$105</definedName>
    <definedName name="VAS075_F_Cpunktui18142NuotekuValymas">'Forma 6'!$K$105</definedName>
    <definedName name="VAS075_F_Cpunktui18143NuotekuDumblo" localSheetId="5">'Forma 6'!$L$105</definedName>
    <definedName name="VAS075_F_Cpunktui18143NuotekuDumblo">'Forma 6'!$L$105</definedName>
    <definedName name="VAS075_F_Cpunktui1814IsViso" localSheetId="5">'Forma 6'!$I$105</definedName>
    <definedName name="VAS075_F_Cpunktui1814IsViso">'Forma 6'!$I$105</definedName>
    <definedName name="VAS075_F_Cpunktui1815PavirsiniuNuoteku" localSheetId="5">'Forma 6'!$M$105</definedName>
    <definedName name="VAS075_F_Cpunktui1815PavirsiniuNuoteku">'Forma 6'!$M$105</definedName>
    <definedName name="VAS075_F_Cpunktui1816KitosReguliuojamosios" localSheetId="5">'Forma 6'!$N$105</definedName>
    <definedName name="VAS075_F_Cpunktui1816KitosReguliuojamosios">'Forma 6'!$N$105</definedName>
    <definedName name="VAS075_F_Cpunktui1817KitosVeiklos" localSheetId="5">'Forma 6'!$Q$105</definedName>
    <definedName name="VAS075_F_Cpunktui1817KitosVeiklos">'Forma 6'!$Q$105</definedName>
    <definedName name="VAS075_F_Cpunktui181Apskaitosveikla1" localSheetId="5">'Forma 6'!$O$105</definedName>
    <definedName name="VAS075_F_Cpunktui181Apskaitosveikla1">'Forma 6'!$O$105</definedName>
    <definedName name="VAS075_F_Cpunktui181IS" localSheetId="5">'Forma 6'!$D$106</definedName>
    <definedName name="VAS075_F_Cpunktui181IS">'Forma 6'!$D$106</definedName>
    <definedName name="VAS075_F_Cpunktui181Kitareguliuoja1" localSheetId="5">'Forma 6'!$P$105</definedName>
    <definedName name="VAS075_F_Cpunktui181Kitareguliuoja1">'Forma 6'!$P$105</definedName>
    <definedName name="VAS075_F_Cpunktui1831GeriamojoVandens" localSheetId="5">'Forma 6'!$F$106</definedName>
    <definedName name="VAS075_F_Cpunktui1831GeriamojoVandens">'Forma 6'!$F$106</definedName>
    <definedName name="VAS075_F_Cpunktui1832GeriamojoVandens" localSheetId="5">'Forma 6'!$G$106</definedName>
    <definedName name="VAS075_F_Cpunktui1832GeriamojoVandens">'Forma 6'!$G$106</definedName>
    <definedName name="VAS075_F_Cpunktui1833GeriamojoVandens" localSheetId="5">'Forma 6'!$H$106</definedName>
    <definedName name="VAS075_F_Cpunktui1833GeriamojoVandens">'Forma 6'!$H$106</definedName>
    <definedName name="VAS075_F_Cpunktui183IsViso" localSheetId="5">'Forma 6'!$E$106</definedName>
    <definedName name="VAS075_F_Cpunktui183IsViso">'Forma 6'!$E$106</definedName>
    <definedName name="VAS075_F_Cpunktui1841NuotekuSurinkimas" localSheetId="5">'Forma 6'!$J$106</definedName>
    <definedName name="VAS075_F_Cpunktui1841NuotekuSurinkimas">'Forma 6'!$J$106</definedName>
    <definedName name="VAS075_F_Cpunktui1842NuotekuValymas" localSheetId="5">'Forma 6'!$K$106</definedName>
    <definedName name="VAS075_F_Cpunktui1842NuotekuValymas">'Forma 6'!$K$106</definedName>
    <definedName name="VAS075_F_Cpunktui1843NuotekuDumblo" localSheetId="5">'Forma 6'!$L$106</definedName>
    <definedName name="VAS075_F_Cpunktui1843NuotekuDumblo">'Forma 6'!$L$106</definedName>
    <definedName name="VAS075_F_Cpunktui184IsViso" localSheetId="5">'Forma 6'!$I$106</definedName>
    <definedName name="VAS075_F_Cpunktui184IsViso">'Forma 6'!$I$106</definedName>
    <definedName name="VAS075_F_Cpunktui185PavirsiniuNuoteku" localSheetId="5">'Forma 6'!$M$106</definedName>
    <definedName name="VAS075_F_Cpunktui185PavirsiniuNuoteku">'Forma 6'!$M$106</definedName>
    <definedName name="VAS075_F_Cpunktui186KitosReguliuojamosios" localSheetId="5">'Forma 6'!$N$106</definedName>
    <definedName name="VAS075_F_Cpunktui186KitosReguliuojamosios">'Forma 6'!$N$106</definedName>
    <definedName name="VAS075_F_Cpunktui187KitosVeiklos" localSheetId="5">'Forma 6'!$Q$106</definedName>
    <definedName name="VAS075_F_Cpunktui187KitosVeiklos">'Forma 6'!$Q$106</definedName>
    <definedName name="VAS075_F_Cpunktui18Apskaitosveikla1" localSheetId="5">'Forma 6'!$O$106</definedName>
    <definedName name="VAS075_F_Cpunktui18Apskaitosveikla1">'Forma 6'!$O$106</definedName>
    <definedName name="VAS075_F_Cpunktui18Kitareguliuoja1" localSheetId="5">'Forma 6'!$P$106</definedName>
    <definedName name="VAS075_F_Cpunktui18Kitareguliuoja1">'Forma 6'!$P$106</definedName>
    <definedName name="VAS075_F_Cpunktui1911IS" localSheetId="5">'Forma 6'!$D$108</definedName>
    <definedName name="VAS075_F_Cpunktui1911IS">'Forma 6'!$D$108</definedName>
    <definedName name="VAS075_F_Cpunktui19131GeriamojoVandens" localSheetId="5">'Forma 6'!$F$108</definedName>
    <definedName name="VAS075_F_Cpunktui19131GeriamojoVandens">'Forma 6'!$F$108</definedName>
    <definedName name="VAS075_F_Cpunktui19132GeriamojoVandens" localSheetId="5">'Forma 6'!$G$108</definedName>
    <definedName name="VAS075_F_Cpunktui19132GeriamojoVandens">'Forma 6'!$G$108</definedName>
    <definedName name="VAS075_F_Cpunktui19133GeriamojoVandens" localSheetId="5">'Forma 6'!$H$108</definedName>
    <definedName name="VAS075_F_Cpunktui19133GeriamojoVandens">'Forma 6'!$H$108</definedName>
    <definedName name="VAS075_F_Cpunktui1913IsViso" localSheetId="5">'Forma 6'!$E$108</definedName>
    <definedName name="VAS075_F_Cpunktui1913IsViso">'Forma 6'!$E$108</definedName>
    <definedName name="VAS075_F_Cpunktui19141NuotekuSurinkimas" localSheetId="5">'Forma 6'!$J$108</definedName>
    <definedName name="VAS075_F_Cpunktui19141NuotekuSurinkimas">'Forma 6'!$J$108</definedName>
    <definedName name="VAS075_F_Cpunktui19142NuotekuValymas" localSheetId="5">'Forma 6'!$K$108</definedName>
    <definedName name="VAS075_F_Cpunktui19142NuotekuValymas">'Forma 6'!$K$108</definedName>
    <definedName name="VAS075_F_Cpunktui19143NuotekuDumblo" localSheetId="5">'Forma 6'!$L$108</definedName>
    <definedName name="VAS075_F_Cpunktui19143NuotekuDumblo">'Forma 6'!$L$108</definedName>
    <definedName name="VAS075_F_Cpunktui1914IsViso" localSheetId="5">'Forma 6'!$I$108</definedName>
    <definedName name="VAS075_F_Cpunktui1914IsViso">'Forma 6'!$I$108</definedName>
    <definedName name="VAS075_F_Cpunktui1915PavirsiniuNuoteku" localSheetId="5">'Forma 6'!$M$108</definedName>
    <definedName name="VAS075_F_Cpunktui1915PavirsiniuNuoteku">'Forma 6'!$M$108</definedName>
    <definedName name="VAS075_F_Cpunktui1916KitosReguliuojamosios" localSheetId="5">'Forma 6'!$N$108</definedName>
    <definedName name="VAS075_F_Cpunktui1916KitosReguliuojamosios">'Forma 6'!$N$108</definedName>
    <definedName name="VAS075_F_Cpunktui1917KitosVeiklos" localSheetId="5">'Forma 6'!$Q$108</definedName>
    <definedName name="VAS075_F_Cpunktui1917KitosVeiklos">'Forma 6'!$Q$108</definedName>
    <definedName name="VAS075_F_Cpunktui191Apskaitosveikla1" localSheetId="5">'Forma 6'!$O$108</definedName>
    <definedName name="VAS075_F_Cpunktui191Apskaitosveikla1">'Forma 6'!$O$108</definedName>
    <definedName name="VAS075_F_Cpunktui191IS" localSheetId="5">'Forma 6'!$D$109</definedName>
    <definedName name="VAS075_F_Cpunktui191IS">'Forma 6'!$D$109</definedName>
    <definedName name="VAS075_F_Cpunktui191Kitareguliuoja1" localSheetId="5">'Forma 6'!$P$108</definedName>
    <definedName name="VAS075_F_Cpunktui191Kitareguliuoja1">'Forma 6'!$P$108</definedName>
    <definedName name="VAS075_F_Cpunktui1921IS" localSheetId="5">'Forma 6'!$D$107</definedName>
    <definedName name="VAS075_F_Cpunktui1921IS">'Forma 6'!$D$107</definedName>
    <definedName name="VAS075_F_Cpunktui19231GeriamojoVandens" localSheetId="5">'Forma 6'!$F$107</definedName>
    <definedName name="VAS075_F_Cpunktui19231GeriamojoVandens">'Forma 6'!$F$107</definedName>
    <definedName name="VAS075_F_Cpunktui19232GeriamojoVandens" localSheetId="5">'Forma 6'!$G$107</definedName>
    <definedName name="VAS075_F_Cpunktui19232GeriamojoVandens">'Forma 6'!$G$107</definedName>
    <definedName name="VAS075_F_Cpunktui19233GeriamojoVandens" localSheetId="5">'Forma 6'!$H$107</definedName>
    <definedName name="VAS075_F_Cpunktui19233GeriamojoVandens">'Forma 6'!$H$107</definedName>
    <definedName name="VAS075_F_Cpunktui1923IsViso" localSheetId="5">'Forma 6'!$E$107</definedName>
    <definedName name="VAS075_F_Cpunktui1923IsViso">'Forma 6'!$E$107</definedName>
    <definedName name="VAS075_F_Cpunktui19241NuotekuSurinkimas" localSheetId="5">'Forma 6'!$J$107</definedName>
    <definedName name="VAS075_F_Cpunktui19241NuotekuSurinkimas">'Forma 6'!$J$107</definedName>
    <definedName name="VAS075_F_Cpunktui19242NuotekuValymas" localSheetId="5">'Forma 6'!$K$107</definedName>
    <definedName name="VAS075_F_Cpunktui19242NuotekuValymas">'Forma 6'!$K$107</definedName>
    <definedName name="VAS075_F_Cpunktui19243NuotekuDumblo" localSheetId="5">'Forma 6'!$L$107</definedName>
    <definedName name="VAS075_F_Cpunktui19243NuotekuDumblo">'Forma 6'!$L$107</definedName>
    <definedName name="VAS075_F_Cpunktui1924IsViso" localSheetId="5">'Forma 6'!$I$107</definedName>
    <definedName name="VAS075_F_Cpunktui1924IsViso">'Forma 6'!$I$107</definedName>
    <definedName name="VAS075_F_Cpunktui1925PavirsiniuNuoteku" localSheetId="5">'Forma 6'!$M$107</definedName>
    <definedName name="VAS075_F_Cpunktui1925PavirsiniuNuoteku">'Forma 6'!$M$107</definedName>
    <definedName name="VAS075_F_Cpunktui1926KitosReguliuojamosios" localSheetId="5">'Forma 6'!$N$107</definedName>
    <definedName name="VAS075_F_Cpunktui1926KitosReguliuojamosios">'Forma 6'!$N$107</definedName>
    <definedName name="VAS075_F_Cpunktui1927KitosVeiklos" localSheetId="5">'Forma 6'!$Q$107</definedName>
    <definedName name="VAS075_F_Cpunktui1927KitosVeiklos">'Forma 6'!$Q$107</definedName>
    <definedName name="VAS075_F_Cpunktui192Apskaitosveikla1" localSheetId="5">'Forma 6'!$O$107</definedName>
    <definedName name="VAS075_F_Cpunktui192Apskaitosveikla1">'Forma 6'!$O$107</definedName>
    <definedName name="VAS075_F_Cpunktui192Kitareguliuoja1" localSheetId="5">'Forma 6'!$P$107</definedName>
    <definedName name="VAS075_F_Cpunktui192Kitareguliuoja1">'Forma 6'!$P$107</definedName>
    <definedName name="VAS075_F_Cpunktui1931GeriamojoVandens" localSheetId="5">'Forma 6'!$F$109</definedName>
    <definedName name="VAS075_F_Cpunktui1931GeriamojoVandens">'Forma 6'!$F$109</definedName>
    <definedName name="VAS075_F_Cpunktui1932GeriamojoVandens" localSheetId="5">'Forma 6'!$G$109</definedName>
    <definedName name="VAS075_F_Cpunktui1932GeriamojoVandens">'Forma 6'!$G$109</definedName>
    <definedName name="VAS075_F_Cpunktui1933GeriamojoVandens" localSheetId="5">'Forma 6'!$H$109</definedName>
    <definedName name="VAS075_F_Cpunktui1933GeriamojoVandens">'Forma 6'!$H$109</definedName>
    <definedName name="VAS075_F_Cpunktui193IsViso" localSheetId="5">'Forma 6'!$E$109</definedName>
    <definedName name="VAS075_F_Cpunktui193IsViso">'Forma 6'!$E$109</definedName>
    <definedName name="VAS075_F_Cpunktui1941NuotekuSurinkimas" localSheetId="5">'Forma 6'!$J$109</definedName>
    <definedName name="VAS075_F_Cpunktui1941NuotekuSurinkimas">'Forma 6'!$J$109</definedName>
    <definedName name="VAS075_F_Cpunktui1942NuotekuValymas" localSheetId="5">'Forma 6'!$K$109</definedName>
    <definedName name="VAS075_F_Cpunktui1942NuotekuValymas">'Forma 6'!$K$109</definedName>
    <definedName name="VAS075_F_Cpunktui1943NuotekuDumblo" localSheetId="5">'Forma 6'!$L$109</definedName>
    <definedName name="VAS075_F_Cpunktui1943NuotekuDumblo">'Forma 6'!$L$109</definedName>
    <definedName name="VAS075_F_Cpunktui194IsViso" localSheetId="5">'Forma 6'!$I$109</definedName>
    <definedName name="VAS075_F_Cpunktui194IsViso">'Forma 6'!$I$109</definedName>
    <definedName name="VAS075_F_Cpunktui195PavirsiniuNuoteku" localSheetId="5">'Forma 6'!$M$109</definedName>
    <definedName name="VAS075_F_Cpunktui195PavirsiniuNuoteku">'Forma 6'!$M$109</definedName>
    <definedName name="VAS075_F_Cpunktui196KitosReguliuojamosios" localSheetId="5">'Forma 6'!$N$109</definedName>
    <definedName name="VAS075_F_Cpunktui196KitosReguliuojamosios">'Forma 6'!$N$109</definedName>
    <definedName name="VAS075_F_Cpunktui197KitosVeiklos" localSheetId="5">'Forma 6'!$Q$109</definedName>
    <definedName name="VAS075_F_Cpunktui197KitosVeiklos">'Forma 6'!$Q$109</definedName>
    <definedName name="VAS075_F_Cpunktui19Apskaitosveikla1" localSheetId="5">'Forma 6'!$O$109</definedName>
    <definedName name="VAS075_F_Cpunktui19Apskaitosveikla1">'Forma 6'!$O$109</definedName>
    <definedName name="VAS075_F_Cpunktui19Kitareguliuoja1" localSheetId="5">'Forma 6'!$P$109</definedName>
    <definedName name="VAS075_F_Cpunktui19Kitareguliuoja1">'Forma 6'!$P$109</definedName>
    <definedName name="VAS075_F_Cpunktui2011IS" localSheetId="5">'Forma 6'!$D$110</definedName>
    <definedName name="VAS075_F_Cpunktui2011IS">'Forma 6'!$D$110</definedName>
    <definedName name="VAS075_F_Cpunktui20131GeriamojoVandens" localSheetId="5">'Forma 6'!$F$110</definedName>
    <definedName name="VAS075_F_Cpunktui20131GeriamojoVandens">'Forma 6'!$F$110</definedName>
    <definedName name="VAS075_F_Cpunktui20132GeriamojoVandens" localSheetId="5">'Forma 6'!$G$110</definedName>
    <definedName name="VAS075_F_Cpunktui20132GeriamojoVandens">'Forma 6'!$G$110</definedName>
    <definedName name="VAS075_F_Cpunktui20133GeriamojoVandens" localSheetId="5">'Forma 6'!$H$110</definedName>
    <definedName name="VAS075_F_Cpunktui20133GeriamojoVandens">'Forma 6'!$H$110</definedName>
    <definedName name="VAS075_F_Cpunktui2013IsViso" localSheetId="5">'Forma 6'!$E$110</definedName>
    <definedName name="VAS075_F_Cpunktui2013IsViso">'Forma 6'!$E$110</definedName>
    <definedName name="VAS075_F_Cpunktui20141NuotekuSurinkimas" localSheetId="5">'Forma 6'!$J$110</definedName>
    <definedName name="VAS075_F_Cpunktui20141NuotekuSurinkimas">'Forma 6'!$J$110</definedName>
    <definedName name="VAS075_F_Cpunktui20142NuotekuValymas" localSheetId="5">'Forma 6'!$K$110</definedName>
    <definedName name="VAS075_F_Cpunktui20142NuotekuValymas">'Forma 6'!$K$110</definedName>
    <definedName name="VAS075_F_Cpunktui20143NuotekuDumblo" localSheetId="5">'Forma 6'!$L$110</definedName>
    <definedName name="VAS075_F_Cpunktui20143NuotekuDumblo">'Forma 6'!$L$110</definedName>
    <definedName name="VAS075_F_Cpunktui2014IsViso" localSheetId="5">'Forma 6'!$I$110</definedName>
    <definedName name="VAS075_F_Cpunktui2014IsViso">'Forma 6'!$I$110</definedName>
    <definedName name="VAS075_F_Cpunktui2015PavirsiniuNuoteku" localSheetId="5">'Forma 6'!$M$110</definedName>
    <definedName name="VAS075_F_Cpunktui2015PavirsiniuNuoteku">'Forma 6'!$M$110</definedName>
    <definedName name="VAS075_F_Cpunktui2016KitosReguliuojamosios" localSheetId="5">'Forma 6'!$N$110</definedName>
    <definedName name="VAS075_F_Cpunktui2016KitosReguliuojamosios">'Forma 6'!$N$110</definedName>
    <definedName name="VAS075_F_Cpunktui2017KitosVeiklos" localSheetId="5">'Forma 6'!$Q$110</definedName>
    <definedName name="VAS075_F_Cpunktui2017KitosVeiklos">'Forma 6'!$Q$110</definedName>
    <definedName name="VAS075_F_Cpunktui201Apskaitosveikla1" localSheetId="5">'Forma 6'!$O$110</definedName>
    <definedName name="VAS075_F_Cpunktui201Apskaitosveikla1">'Forma 6'!$O$110</definedName>
    <definedName name="VAS075_F_Cpunktui201IS" localSheetId="5">'Forma 6'!$D$111</definedName>
    <definedName name="VAS075_F_Cpunktui201IS">'Forma 6'!$D$111</definedName>
    <definedName name="VAS075_F_Cpunktui201Kitareguliuoja1" localSheetId="5">'Forma 6'!$P$110</definedName>
    <definedName name="VAS075_F_Cpunktui201Kitareguliuoja1">'Forma 6'!$P$110</definedName>
    <definedName name="VAS075_F_Cpunktui2031GeriamojoVandens" localSheetId="5">'Forma 6'!$F$111</definedName>
    <definedName name="VAS075_F_Cpunktui2031GeriamojoVandens">'Forma 6'!$F$111</definedName>
    <definedName name="VAS075_F_Cpunktui2032GeriamojoVandens" localSheetId="5">'Forma 6'!$G$111</definedName>
    <definedName name="VAS075_F_Cpunktui2032GeriamojoVandens">'Forma 6'!$G$111</definedName>
    <definedName name="VAS075_F_Cpunktui2033GeriamojoVandens" localSheetId="5">'Forma 6'!$H$111</definedName>
    <definedName name="VAS075_F_Cpunktui2033GeriamojoVandens">'Forma 6'!$H$111</definedName>
    <definedName name="VAS075_F_Cpunktui203IsViso" localSheetId="5">'Forma 6'!$E$111</definedName>
    <definedName name="VAS075_F_Cpunktui203IsViso">'Forma 6'!$E$111</definedName>
    <definedName name="VAS075_F_Cpunktui2041NuotekuSurinkimas" localSheetId="5">'Forma 6'!$J$111</definedName>
    <definedName name="VAS075_F_Cpunktui2041NuotekuSurinkimas">'Forma 6'!$J$111</definedName>
    <definedName name="VAS075_F_Cpunktui2042NuotekuValymas" localSheetId="5">'Forma 6'!$K$111</definedName>
    <definedName name="VAS075_F_Cpunktui2042NuotekuValymas">'Forma 6'!$K$111</definedName>
    <definedName name="VAS075_F_Cpunktui2043NuotekuDumblo" localSheetId="5">'Forma 6'!$L$111</definedName>
    <definedName name="VAS075_F_Cpunktui2043NuotekuDumblo">'Forma 6'!$L$111</definedName>
    <definedName name="VAS075_F_Cpunktui204IsViso" localSheetId="5">'Forma 6'!$I$111</definedName>
    <definedName name="VAS075_F_Cpunktui204IsViso">'Forma 6'!$I$111</definedName>
    <definedName name="VAS075_F_Cpunktui205PavirsiniuNuoteku" localSheetId="5">'Forma 6'!$M$111</definedName>
    <definedName name="VAS075_F_Cpunktui205PavirsiniuNuoteku">'Forma 6'!$M$111</definedName>
    <definedName name="VAS075_F_Cpunktui206KitosReguliuojamosios" localSheetId="5">'Forma 6'!$N$111</definedName>
    <definedName name="VAS075_F_Cpunktui206KitosReguliuojamosios">'Forma 6'!$N$111</definedName>
    <definedName name="VAS075_F_Cpunktui207KitosVeiklos" localSheetId="5">'Forma 6'!$Q$111</definedName>
    <definedName name="VAS075_F_Cpunktui207KitosVeiklos">'Forma 6'!$Q$111</definedName>
    <definedName name="VAS075_F_Cpunktui20Apskaitosveikla1" localSheetId="5">'Forma 6'!$O$111</definedName>
    <definedName name="VAS075_F_Cpunktui20Apskaitosveikla1">'Forma 6'!$O$111</definedName>
    <definedName name="VAS075_F_Cpunktui20Kitareguliuoja1" localSheetId="5">'Forma 6'!$P$111</definedName>
    <definedName name="VAS075_F_Cpunktui20Kitareguliuoja1">'Forma 6'!$P$111</definedName>
    <definedName name="VAS075_F_Cpunktui211IS" localSheetId="5">'Forma 6'!$D$112</definedName>
    <definedName name="VAS075_F_Cpunktui211IS">'Forma 6'!$D$112</definedName>
    <definedName name="VAS075_F_Cpunktui2131GeriamojoVandens" localSheetId="5">'Forma 6'!$F$112</definedName>
    <definedName name="VAS075_F_Cpunktui2131GeriamojoVandens">'Forma 6'!$F$112</definedName>
    <definedName name="VAS075_F_Cpunktui2132GeriamojoVandens" localSheetId="5">'Forma 6'!$G$112</definedName>
    <definedName name="VAS075_F_Cpunktui2132GeriamojoVandens">'Forma 6'!$G$112</definedName>
    <definedName name="VAS075_F_Cpunktui2133GeriamojoVandens" localSheetId="5">'Forma 6'!$H$112</definedName>
    <definedName name="VAS075_F_Cpunktui2133GeriamojoVandens">'Forma 6'!$H$112</definedName>
    <definedName name="VAS075_F_Cpunktui213IsViso" localSheetId="5">'Forma 6'!$E$112</definedName>
    <definedName name="VAS075_F_Cpunktui213IsViso">'Forma 6'!$E$112</definedName>
    <definedName name="VAS075_F_Cpunktui2141NuotekuSurinkimas" localSheetId="5">'Forma 6'!$J$112</definedName>
    <definedName name="VAS075_F_Cpunktui2141NuotekuSurinkimas">'Forma 6'!$J$112</definedName>
    <definedName name="VAS075_F_Cpunktui2142NuotekuValymas" localSheetId="5">'Forma 6'!$K$112</definedName>
    <definedName name="VAS075_F_Cpunktui2142NuotekuValymas">'Forma 6'!$K$112</definedName>
    <definedName name="VAS075_F_Cpunktui2143NuotekuDumblo" localSheetId="5">'Forma 6'!$L$112</definedName>
    <definedName name="VAS075_F_Cpunktui2143NuotekuDumblo">'Forma 6'!$L$112</definedName>
    <definedName name="VAS075_F_Cpunktui214IsViso" localSheetId="5">'Forma 6'!$I$112</definedName>
    <definedName name="VAS075_F_Cpunktui214IsViso">'Forma 6'!$I$112</definedName>
    <definedName name="VAS075_F_Cpunktui215PavirsiniuNuoteku" localSheetId="5">'Forma 6'!$M$112</definedName>
    <definedName name="VAS075_F_Cpunktui215PavirsiniuNuoteku">'Forma 6'!$M$112</definedName>
    <definedName name="VAS075_F_Cpunktui216KitosReguliuojamosios" localSheetId="5">'Forma 6'!$N$112</definedName>
    <definedName name="VAS075_F_Cpunktui216KitosReguliuojamosios">'Forma 6'!$N$112</definedName>
    <definedName name="VAS075_F_Cpunktui217KitosVeiklos" localSheetId="5">'Forma 6'!$Q$112</definedName>
    <definedName name="VAS075_F_Cpunktui217KitosVeiklos">'Forma 6'!$Q$112</definedName>
    <definedName name="VAS075_F_Cpunktui21Apskaitosveikla1" localSheetId="5">'Forma 6'!$O$112</definedName>
    <definedName name="VAS075_F_Cpunktui21Apskaitosveikla1">'Forma 6'!$O$112</definedName>
    <definedName name="VAS075_F_Cpunktui21Kitareguliuoja1" localSheetId="5">'Forma 6'!$P$112</definedName>
    <definedName name="VAS075_F_Cpunktui21Kitareguliuoja1">'Forma 6'!$P$112</definedName>
    <definedName name="VAS075_F_Cpunktui221IS" localSheetId="5">'Forma 6'!$D$113</definedName>
    <definedName name="VAS075_F_Cpunktui221IS">'Forma 6'!$D$113</definedName>
    <definedName name="VAS075_F_Cpunktui2231GeriamojoVandens" localSheetId="5">'Forma 6'!$F$113</definedName>
    <definedName name="VAS075_F_Cpunktui2231GeriamojoVandens">'Forma 6'!$F$113</definedName>
    <definedName name="VAS075_F_Cpunktui2232GeriamojoVandens" localSheetId="5">'Forma 6'!$G$113</definedName>
    <definedName name="VAS075_F_Cpunktui2232GeriamojoVandens">'Forma 6'!$G$113</definedName>
    <definedName name="VAS075_F_Cpunktui2233GeriamojoVandens" localSheetId="5">'Forma 6'!$H$113</definedName>
    <definedName name="VAS075_F_Cpunktui2233GeriamojoVandens">'Forma 6'!$H$113</definedName>
    <definedName name="VAS075_F_Cpunktui223IsViso" localSheetId="5">'Forma 6'!$E$113</definedName>
    <definedName name="VAS075_F_Cpunktui223IsViso">'Forma 6'!$E$113</definedName>
    <definedName name="VAS075_F_Cpunktui2241NuotekuSurinkimas" localSheetId="5">'Forma 6'!$J$113</definedName>
    <definedName name="VAS075_F_Cpunktui2241NuotekuSurinkimas">'Forma 6'!$J$113</definedName>
    <definedName name="VAS075_F_Cpunktui2242NuotekuValymas" localSheetId="5">'Forma 6'!$K$113</definedName>
    <definedName name="VAS075_F_Cpunktui2242NuotekuValymas">'Forma 6'!$K$113</definedName>
    <definedName name="VAS075_F_Cpunktui2243NuotekuDumblo" localSheetId="5">'Forma 6'!$L$113</definedName>
    <definedName name="VAS075_F_Cpunktui2243NuotekuDumblo">'Forma 6'!$L$113</definedName>
    <definedName name="VAS075_F_Cpunktui224IsViso" localSheetId="5">'Forma 6'!$I$113</definedName>
    <definedName name="VAS075_F_Cpunktui224IsViso">'Forma 6'!$I$113</definedName>
    <definedName name="VAS075_F_Cpunktui225PavirsiniuNuoteku" localSheetId="5">'Forma 6'!$M$113</definedName>
    <definedName name="VAS075_F_Cpunktui225PavirsiniuNuoteku">'Forma 6'!$M$113</definedName>
    <definedName name="VAS075_F_Cpunktui226KitosReguliuojamosios" localSheetId="5">'Forma 6'!$N$113</definedName>
    <definedName name="VAS075_F_Cpunktui226KitosReguliuojamosios">'Forma 6'!$N$113</definedName>
    <definedName name="VAS075_F_Cpunktui227KitosVeiklos" localSheetId="5">'Forma 6'!$Q$113</definedName>
    <definedName name="VAS075_F_Cpunktui227KitosVeiklos">'Forma 6'!$Q$113</definedName>
    <definedName name="VAS075_F_Cpunktui22Apskaitosveikla1" localSheetId="5">'Forma 6'!$O$113</definedName>
    <definedName name="VAS075_F_Cpunktui22Apskaitosveikla1">'Forma 6'!$O$113</definedName>
    <definedName name="VAS075_F_Cpunktui22Kitareguliuoja1" localSheetId="5">'Forma 6'!$P$113</definedName>
    <definedName name="VAS075_F_Cpunktui22Kitareguliuoja1">'Forma 6'!$P$113</definedName>
    <definedName name="VAS075_F_Cpunktui231IS" localSheetId="5">'Forma 6'!$D$114</definedName>
    <definedName name="VAS075_F_Cpunktui231IS">'Forma 6'!$D$114</definedName>
    <definedName name="VAS075_F_Cpunktui2331GeriamojoVandens" localSheetId="5">'Forma 6'!$F$114</definedName>
    <definedName name="VAS075_F_Cpunktui2331GeriamojoVandens">'Forma 6'!$F$114</definedName>
    <definedName name="VAS075_F_Cpunktui2332GeriamojoVandens" localSheetId="5">'Forma 6'!$G$114</definedName>
    <definedName name="VAS075_F_Cpunktui2332GeriamojoVandens">'Forma 6'!$G$114</definedName>
    <definedName name="VAS075_F_Cpunktui2333GeriamojoVandens" localSheetId="5">'Forma 6'!$H$114</definedName>
    <definedName name="VAS075_F_Cpunktui2333GeriamojoVandens">'Forma 6'!$H$114</definedName>
    <definedName name="VAS075_F_Cpunktui233IsViso" localSheetId="5">'Forma 6'!$E$114</definedName>
    <definedName name="VAS075_F_Cpunktui233IsViso">'Forma 6'!$E$114</definedName>
    <definedName name="VAS075_F_Cpunktui2341NuotekuSurinkimas" localSheetId="5">'Forma 6'!$J$114</definedName>
    <definedName name="VAS075_F_Cpunktui2341NuotekuSurinkimas">'Forma 6'!$J$114</definedName>
    <definedName name="VAS075_F_Cpunktui2342NuotekuValymas" localSheetId="5">'Forma 6'!$K$114</definedName>
    <definedName name="VAS075_F_Cpunktui2342NuotekuValymas">'Forma 6'!$K$114</definedName>
    <definedName name="VAS075_F_Cpunktui2343NuotekuDumblo" localSheetId="5">'Forma 6'!$L$114</definedName>
    <definedName name="VAS075_F_Cpunktui2343NuotekuDumblo">'Forma 6'!$L$114</definedName>
    <definedName name="VAS075_F_Cpunktui234IsViso" localSheetId="5">'Forma 6'!$I$114</definedName>
    <definedName name="VAS075_F_Cpunktui234IsViso">'Forma 6'!$I$114</definedName>
    <definedName name="VAS075_F_Cpunktui235PavirsiniuNuoteku" localSheetId="5">'Forma 6'!$M$114</definedName>
    <definedName name="VAS075_F_Cpunktui235PavirsiniuNuoteku">'Forma 6'!$M$114</definedName>
    <definedName name="VAS075_F_Cpunktui236KitosReguliuojamosios" localSheetId="5">'Forma 6'!$N$114</definedName>
    <definedName name="VAS075_F_Cpunktui236KitosReguliuojamosios">'Forma 6'!$N$114</definedName>
    <definedName name="VAS075_F_Cpunktui237KitosVeiklos" localSheetId="5">'Forma 6'!$Q$114</definedName>
    <definedName name="VAS075_F_Cpunktui237KitosVeiklos">'Forma 6'!$Q$114</definedName>
    <definedName name="VAS075_F_Cpunktui23Apskaitosveikla1" localSheetId="5">'Forma 6'!$O$114</definedName>
    <definedName name="VAS075_F_Cpunktui23Apskaitosveikla1">'Forma 6'!$O$114</definedName>
    <definedName name="VAS075_F_Cpunktui23Kitareguliuoja1" localSheetId="5">'Forma 6'!$P$114</definedName>
    <definedName name="VAS075_F_Cpunktui23Kitareguliuoja1">'Forma 6'!$P$114</definedName>
    <definedName name="VAS075_F_Cpunktui241IS" localSheetId="5">'Forma 6'!$D$115</definedName>
    <definedName name="VAS075_F_Cpunktui241IS">'Forma 6'!$D$115</definedName>
    <definedName name="VAS075_F_Cpunktui2431GeriamojoVandens" localSheetId="5">'Forma 6'!$F$115</definedName>
    <definedName name="VAS075_F_Cpunktui2431GeriamojoVandens">'Forma 6'!$F$115</definedName>
    <definedName name="VAS075_F_Cpunktui2432GeriamojoVandens" localSheetId="5">'Forma 6'!$G$115</definedName>
    <definedName name="VAS075_F_Cpunktui2432GeriamojoVandens">'Forma 6'!$G$115</definedName>
    <definedName name="VAS075_F_Cpunktui2433GeriamojoVandens" localSheetId="5">'Forma 6'!$H$115</definedName>
    <definedName name="VAS075_F_Cpunktui2433GeriamojoVandens">'Forma 6'!$H$115</definedName>
    <definedName name="VAS075_F_Cpunktui243IsViso" localSheetId="5">'Forma 6'!$E$115</definedName>
    <definedName name="VAS075_F_Cpunktui243IsViso">'Forma 6'!$E$115</definedName>
    <definedName name="VAS075_F_Cpunktui2441NuotekuSurinkimas" localSheetId="5">'Forma 6'!$J$115</definedName>
    <definedName name="VAS075_F_Cpunktui2441NuotekuSurinkimas">'Forma 6'!$J$115</definedName>
    <definedName name="VAS075_F_Cpunktui2442NuotekuValymas" localSheetId="5">'Forma 6'!$K$115</definedName>
    <definedName name="VAS075_F_Cpunktui2442NuotekuValymas">'Forma 6'!$K$115</definedName>
    <definedName name="VAS075_F_Cpunktui2443NuotekuDumblo" localSheetId="5">'Forma 6'!$L$115</definedName>
    <definedName name="VAS075_F_Cpunktui2443NuotekuDumblo">'Forma 6'!$L$115</definedName>
    <definedName name="VAS075_F_Cpunktui244IsViso" localSheetId="5">'Forma 6'!$I$115</definedName>
    <definedName name="VAS075_F_Cpunktui244IsViso">'Forma 6'!$I$115</definedName>
    <definedName name="VAS075_F_Cpunktui245PavirsiniuNuoteku" localSheetId="5">'Forma 6'!$M$115</definedName>
    <definedName name="VAS075_F_Cpunktui245PavirsiniuNuoteku">'Forma 6'!$M$115</definedName>
    <definedName name="VAS075_F_Cpunktui246KitosReguliuojamosios" localSheetId="5">'Forma 6'!$N$115</definedName>
    <definedName name="VAS075_F_Cpunktui246KitosReguliuojamosios">'Forma 6'!$N$115</definedName>
    <definedName name="VAS075_F_Cpunktui247KitosVeiklos" localSheetId="5">'Forma 6'!$Q$115</definedName>
    <definedName name="VAS075_F_Cpunktui247KitosVeiklos">'Forma 6'!$Q$115</definedName>
    <definedName name="VAS075_F_Cpunktui24Apskaitosveikla1" localSheetId="5">'Forma 6'!$O$115</definedName>
    <definedName name="VAS075_F_Cpunktui24Apskaitosveikla1">'Forma 6'!$O$115</definedName>
    <definedName name="VAS075_F_Cpunktui24Kitareguliuoja1" localSheetId="5">'Forma 6'!$P$115</definedName>
    <definedName name="VAS075_F_Cpunktui24Kitareguliuoja1">'Forma 6'!$P$115</definedName>
    <definedName name="VAS075_F_Cpunktui91IS" localSheetId="5">'Forma 6'!$D$95</definedName>
    <definedName name="VAS075_F_Cpunktui91IS">'Forma 6'!$D$95</definedName>
    <definedName name="VAS075_F_Cpunktui931GeriamojoVandens" localSheetId="5">'Forma 6'!$F$95</definedName>
    <definedName name="VAS075_F_Cpunktui931GeriamojoVandens">'Forma 6'!$F$95</definedName>
    <definedName name="VAS075_F_Cpunktui932GeriamojoVandens" localSheetId="5">'Forma 6'!$G$95</definedName>
    <definedName name="VAS075_F_Cpunktui932GeriamojoVandens">'Forma 6'!$G$95</definedName>
    <definedName name="VAS075_F_Cpunktui933GeriamojoVandens" localSheetId="5">'Forma 6'!$H$95</definedName>
    <definedName name="VAS075_F_Cpunktui933GeriamojoVandens">'Forma 6'!$H$95</definedName>
    <definedName name="VAS075_F_Cpunktui93IsViso" localSheetId="5">'Forma 6'!$E$95</definedName>
    <definedName name="VAS075_F_Cpunktui93IsViso">'Forma 6'!$E$95</definedName>
    <definedName name="VAS075_F_Cpunktui941NuotekuSurinkimas" localSheetId="5">'Forma 6'!$J$95</definedName>
    <definedName name="VAS075_F_Cpunktui941NuotekuSurinkimas">'Forma 6'!$J$95</definedName>
    <definedName name="VAS075_F_Cpunktui942NuotekuValymas" localSheetId="5">'Forma 6'!$K$95</definedName>
    <definedName name="VAS075_F_Cpunktui942NuotekuValymas">'Forma 6'!$K$95</definedName>
    <definedName name="VAS075_F_Cpunktui943NuotekuDumblo" localSheetId="5">'Forma 6'!$L$95</definedName>
    <definedName name="VAS075_F_Cpunktui943NuotekuDumblo">'Forma 6'!$L$95</definedName>
    <definedName name="VAS075_F_Cpunktui94IsViso" localSheetId="5">'Forma 6'!$I$95</definedName>
    <definedName name="VAS075_F_Cpunktui94IsViso">'Forma 6'!$I$95</definedName>
    <definedName name="VAS075_F_Cpunktui95PavirsiniuNuoteku" localSheetId="5">'Forma 6'!$M$95</definedName>
    <definedName name="VAS075_F_Cpunktui95PavirsiniuNuoteku">'Forma 6'!$M$95</definedName>
    <definedName name="VAS075_F_Cpunktui96KitosReguliuojamosios" localSheetId="5">'Forma 6'!$N$95</definedName>
    <definedName name="VAS075_F_Cpunktui96KitosReguliuojamosios">'Forma 6'!$N$95</definedName>
    <definedName name="VAS075_F_Cpunktui97KitosVeiklos" localSheetId="5">'Forma 6'!$Q$95</definedName>
    <definedName name="VAS075_F_Cpunktui97KitosVeiklos">'Forma 6'!$Q$95</definedName>
    <definedName name="VAS075_F_Cpunktui9Apskaitosveikla1" localSheetId="5">'Forma 6'!$O$95</definedName>
    <definedName name="VAS075_F_Cpunktui9Apskaitosveikla1">'Forma 6'!$O$95</definedName>
    <definedName name="VAS075_F_Cpunktui9Kitareguliuoja1" localSheetId="5">'Forma 6'!$P$95</definedName>
    <definedName name="VAS075_F_Cpunktui9Kitareguliuoja1">'Forma 6'!$P$95</definedName>
    <definedName name="VAS075_F_Epunktui101IS" localSheetId="5">'Forma 6'!$D$155</definedName>
    <definedName name="VAS075_F_Epunktui101IS">'Forma 6'!$D$155</definedName>
    <definedName name="VAS075_F_Epunktui1031GeriamojoVandens" localSheetId="5">'Forma 6'!$F$155</definedName>
    <definedName name="VAS075_F_Epunktui1031GeriamojoVandens">'Forma 6'!$F$155</definedName>
    <definedName name="VAS075_F_Epunktui1032GeriamojoVandens" localSheetId="5">'Forma 6'!$G$155</definedName>
    <definedName name="VAS075_F_Epunktui1032GeriamojoVandens">'Forma 6'!$G$155</definedName>
    <definedName name="VAS075_F_Epunktui1033GeriamojoVandens" localSheetId="5">'Forma 6'!$H$155</definedName>
    <definedName name="VAS075_F_Epunktui1033GeriamojoVandens">'Forma 6'!$H$155</definedName>
    <definedName name="VAS075_F_Epunktui103IsViso" localSheetId="5">'Forma 6'!$E$155</definedName>
    <definedName name="VAS075_F_Epunktui103IsViso">'Forma 6'!$E$155</definedName>
    <definedName name="VAS075_F_Epunktui1041NuotekuSurinkimas" localSheetId="5">'Forma 6'!$J$155</definedName>
    <definedName name="VAS075_F_Epunktui1041NuotekuSurinkimas">'Forma 6'!$J$155</definedName>
    <definedName name="VAS075_F_Epunktui1042NuotekuValymas" localSheetId="5">'Forma 6'!$K$155</definedName>
    <definedName name="VAS075_F_Epunktui1042NuotekuValymas">'Forma 6'!$K$155</definedName>
    <definedName name="VAS075_F_Epunktui1043NuotekuDumblo" localSheetId="5">'Forma 6'!$L$155</definedName>
    <definedName name="VAS075_F_Epunktui1043NuotekuDumblo">'Forma 6'!$L$155</definedName>
    <definedName name="VAS075_F_Epunktui104IsViso" localSheetId="5">'Forma 6'!$I$155</definedName>
    <definedName name="VAS075_F_Epunktui104IsViso">'Forma 6'!$I$155</definedName>
    <definedName name="VAS075_F_Epunktui105PavirsiniuNuoteku" localSheetId="5">'Forma 6'!$M$155</definedName>
    <definedName name="VAS075_F_Epunktui105PavirsiniuNuoteku">'Forma 6'!$M$155</definedName>
    <definedName name="VAS075_F_Epunktui106KitosReguliuojamosios" localSheetId="5">'Forma 6'!$N$155</definedName>
    <definedName name="VAS075_F_Epunktui106KitosReguliuojamosios">'Forma 6'!$N$155</definedName>
    <definedName name="VAS075_F_Epunktui107KitosVeiklos" localSheetId="5">'Forma 6'!$Q$155</definedName>
    <definedName name="VAS075_F_Epunktui107KitosVeiklos">'Forma 6'!$Q$155</definedName>
    <definedName name="VAS075_F_Epunktui10Apskaitosveikla1" localSheetId="5">'Forma 6'!$O$155</definedName>
    <definedName name="VAS075_F_Epunktui10Apskaitosveikla1">'Forma 6'!$O$155</definedName>
    <definedName name="VAS075_F_Epunktui10Kitareguliuoja1" localSheetId="5">'Forma 6'!$P$155</definedName>
    <definedName name="VAS075_F_Epunktui10Kitareguliuoja1">'Forma 6'!$P$155</definedName>
    <definedName name="VAS075_F_Epunktui111IS" localSheetId="5">'Forma 6'!$D$159</definedName>
    <definedName name="VAS075_F_Epunktui111IS">'Forma 6'!$D$159</definedName>
    <definedName name="VAS075_F_Epunktui1131GeriamojoVandens" localSheetId="5">'Forma 6'!$F$159</definedName>
    <definedName name="VAS075_F_Epunktui1131GeriamojoVandens">'Forma 6'!$F$159</definedName>
    <definedName name="VAS075_F_Epunktui1132GeriamojoVandens" localSheetId="5">'Forma 6'!$G$159</definedName>
    <definedName name="VAS075_F_Epunktui1132GeriamojoVandens">'Forma 6'!$G$159</definedName>
    <definedName name="VAS075_F_Epunktui1133GeriamojoVandens" localSheetId="5">'Forma 6'!$H$159</definedName>
    <definedName name="VAS075_F_Epunktui1133GeriamojoVandens">'Forma 6'!$H$159</definedName>
    <definedName name="VAS075_F_Epunktui113IsViso" localSheetId="5">'Forma 6'!$E$159</definedName>
    <definedName name="VAS075_F_Epunktui113IsViso">'Forma 6'!$E$159</definedName>
    <definedName name="VAS075_F_Epunktui1141NuotekuSurinkimas" localSheetId="5">'Forma 6'!$J$159</definedName>
    <definedName name="VAS075_F_Epunktui1141NuotekuSurinkimas">'Forma 6'!$J$159</definedName>
    <definedName name="VAS075_F_Epunktui1142NuotekuValymas" localSheetId="5">'Forma 6'!$K$159</definedName>
    <definedName name="VAS075_F_Epunktui1142NuotekuValymas">'Forma 6'!$K$159</definedName>
    <definedName name="VAS075_F_Epunktui1143NuotekuDumblo" localSheetId="5">'Forma 6'!$L$159</definedName>
    <definedName name="VAS075_F_Epunktui1143NuotekuDumblo">'Forma 6'!$L$159</definedName>
    <definedName name="VAS075_F_Epunktui114IsViso" localSheetId="5">'Forma 6'!$I$159</definedName>
    <definedName name="VAS075_F_Epunktui114IsViso">'Forma 6'!$I$159</definedName>
    <definedName name="VAS075_F_Epunktui115PavirsiniuNuoteku" localSheetId="5">'Forma 6'!$M$159</definedName>
    <definedName name="VAS075_F_Epunktui115PavirsiniuNuoteku">'Forma 6'!$M$159</definedName>
    <definedName name="VAS075_F_Epunktui116KitosReguliuojamosios" localSheetId="5">'Forma 6'!$N$159</definedName>
    <definedName name="VAS075_F_Epunktui116KitosReguliuojamosios">'Forma 6'!$N$159</definedName>
    <definedName name="VAS075_F_Epunktui117KitosVeiklos" localSheetId="5">'Forma 6'!$Q$159</definedName>
    <definedName name="VAS075_F_Epunktui117KitosVeiklos">'Forma 6'!$Q$159</definedName>
    <definedName name="VAS075_F_Epunktui11Apskaitosveikla1" localSheetId="5">'Forma 6'!$O$159</definedName>
    <definedName name="VAS075_F_Epunktui11Apskaitosveikla1">'Forma 6'!$O$159</definedName>
    <definedName name="VAS075_F_Epunktui11IS" localSheetId="5">'Forma 6'!$D$144</definedName>
    <definedName name="VAS075_F_Epunktui11IS">'Forma 6'!$D$144</definedName>
    <definedName name="VAS075_F_Epunktui11Kitareguliuoja1" localSheetId="5">'Forma 6'!$P$159</definedName>
    <definedName name="VAS075_F_Epunktui11Kitareguliuoja1">'Forma 6'!$P$159</definedName>
    <definedName name="VAS075_F_Epunktui121IS" localSheetId="5">'Forma 6'!$D$160</definedName>
    <definedName name="VAS075_F_Epunktui121IS">'Forma 6'!$D$160</definedName>
    <definedName name="VAS075_F_Epunktui1231GeriamojoVandens" localSheetId="5">'Forma 6'!$F$160</definedName>
    <definedName name="VAS075_F_Epunktui1231GeriamojoVandens">'Forma 6'!$F$160</definedName>
    <definedName name="VAS075_F_Epunktui1232GeriamojoVandens" localSheetId="5">'Forma 6'!$G$160</definedName>
    <definedName name="VAS075_F_Epunktui1232GeriamojoVandens">'Forma 6'!$G$160</definedName>
    <definedName name="VAS075_F_Epunktui1233GeriamojoVandens" localSheetId="5">'Forma 6'!$H$160</definedName>
    <definedName name="VAS075_F_Epunktui1233GeriamojoVandens">'Forma 6'!$H$160</definedName>
    <definedName name="VAS075_F_Epunktui123IsViso" localSheetId="5">'Forma 6'!$E$160</definedName>
    <definedName name="VAS075_F_Epunktui123IsViso">'Forma 6'!$E$160</definedName>
    <definedName name="VAS075_F_Epunktui1241NuotekuSurinkimas" localSheetId="5">'Forma 6'!$J$160</definedName>
    <definedName name="VAS075_F_Epunktui1241NuotekuSurinkimas">'Forma 6'!$J$160</definedName>
    <definedName name="VAS075_F_Epunktui1242NuotekuValymas" localSheetId="5">'Forma 6'!$K$160</definedName>
    <definedName name="VAS075_F_Epunktui1242NuotekuValymas">'Forma 6'!$K$160</definedName>
    <definedName name="VAS075_F_Epunktui1243NuotekuDumblo" localSheetId="5">'Forma 6'!$L$160</definedName>
    <definedName name="VAS075_F_Epunktui1243NuotekuDumblo">'Forma 6'!$L$160</definedName>
    <definedName name="VAS075_F_Epunktui124IsViso" localSheetId="5">'Forma 6'!$I$160</definedName>
    <definedName name="VAS075_F_Epunktui124IsViso">'Forma 6'!$I$160</definedName>
    <definedName name="VAS075_F_Epunktui125PavirsiniuNuoteku" localSheetId="5">'Forma 6'!$M$160</definedName>
    <definedName name="VAS075_F_Epunktui125PavirsiniuNuoteku">'Forma 6'!$M$160</definedName>
    <definedName name="VAS075_F_Epunktui126KitosReguliuojamosios" localSheetId="5">'Forma 6'!$N$160</definedName>
    <definedName name="VAS075_F_Epunktui126KitosReguliuojamosios">'Forma 6'!$N$160</definedName>
    <definedName name="VAS075_F_Epunktui127KitosVeiklos" localSheetId="5">'Forma 6'!$Q$160</definedName>
    <definedName name="VAS075_F_Epunktui127KitosVeiklos">'Forma 6'!$Q$160</definedName>
    <definedName name="VAS075_F_Epunktui12Apskaitosveikla1" localSheetId="5">'Forma 6'!$O$160</definedName>
    <definedName name="VAS075_F_Epunktui12Apskaitosveikla1">'Forma 6'!$O$160</definedName>
    <definedName name="VAS075_F_Epunktui12Kitareguliuoja1" localSheetId="5">'Forma 6'!$P$160</definedName>
    <definedName name="VAS075_F_Epunktui12Kitareguliuoja1">'Forma 6'!$P$160</definedName>
    <definedName name="VAS075_F_Epunktui131GeriamojoVandens" localSheetId="5">'Forma 6'!$F$144</definedName>
    <definedName name="VAS075_F_Epunktui131GeriamojoVandens">'Forma 6'!$F$144</definedName>
    <definedName name="VAS075_F_Epunktui131IS" localSheetId="5">'Forma 6'!$D$161</definedName>
    <definedName name="VAS075_F_Epunktui131IS">'Forma 6'!$D$161</definedName>
    <definedName name="VAS075_F_Epunktui132GeriamojoVandens" localSheetId="5">'Forma 6'!$G$144</definedName>
    <definedName name="VAS075_F_Epunktui132GeriamojoVandens">'Forma 6'!$G$144</definedName>
    <definedName name="VAS075_F_Epunktui1331GeriamojoVandens" localSheetId="5">'Forma 6'!$F$161</definedName>
    <definedName name="VAS075_F_Epunktui1331GeriamojoVandens">'Forma 6'!$F$161</definedName>
    <definedName name="VAS075_F_Epunktui1332GeriamojoVandens" localSheetId="5">'Forma 6'!$G$161</definedName>
    <definedName name="VAS075_F_Epunktui1332GeriamojoVandens">'Forma 6'!$G$161</definedName>
    <definedName name="VAS075_F_Epunktui1333GeriamojoVandens" localSheetId="5">'Forma 6'!$H$161</definedName>
    <definedName name="VAS075_F_Epunktui1333GeriamojoVandens">'Forma 6'!$H$161</definedName>
    <definedName name="VAS075_F_Epunktui133GeriamojoVandens" localSheetId="5">'Forma 6'!$H$144</definedName>
    <definedName name="VAS075_F_Epunktui133GeriamojoVandens">'Forma 6'!$H$144</definedName>
    <definedName name="VAS075_F_Epunktui133IsViso" localSheetId="5">'Forma 6'!$E$161</definedName>
    <definedName name="VAS075_F_Epunktui133IsViso">'Forma 6'!$E$161</definedName>
    <definedName name="VAS075_F_Epunktui1341NuotekuSurinkimas" localSheetId="5">'Forma 6'!$J$161</definedName>
    <definedName name="VAS075_F_Epunktui1341NuotekuSurinkimas">'Forma 6'!$J$161</definedName>
    <definedName name="VAS075_F_Epunktui1342NuotekuValymas" localSheetId="5">'Forma 6'!$K$161</definedName>
    <definedName name="VAS075_F_Epunktui1342NuotekuValymas">'Forma 6'!$K$161</definedName>
    <definedName name="VAS075_F_Epunktui1343NuotekuDumblo" localSheetId="5">'Forma 6'!$L$161</definedName>
    <definedName name="VAS075_F_Epunktui1343NuotekuDumblo">'Forma 6'!$L$161</definedName>
    <definedName name="VAS075_F_Epunktui134IsViso" localSheetId="5">'Forma 6'!$I$161</definedName>
    <definedName name="VAS075_F_Epunktui134IsViso">'Forma 6'!$I$161</definedName>
    <definedName name="VAS075_F_Epunktui135PavirsiniuNuoteku" localSheetId="5">'Forma 6'!$M$161</definedName>
    <definedName name="VAS075_F_Epunktui135PavirsiniuNuoteku">'Forma 6'!$M$161</definedName>
    <definedName name="VAS075_F_Epunktui136KitosReguliuojamosios" localSheetId="5">'Forma 6'!$N$161</definedName>
    <definedName name="VAS075_F_Epunktui136KitosReguliuojamosios">'Forma 6'!$N$161</definedName>
    <definedName name="VAS075_F_Epunktui137KitosVeiklos" localSheetId="5">'Forma 6'!$Q$161</definedName>
    <definedName name="VAS075_F_Epunktui137KitosVeiklos">'Forma 6'!$Q$161</definedName>
    <definedName name="VAS075_F_Epunktui13Apskaitosveikla1" localSheetId="5">'Forma 6'!$O$161</definedName>
    <definedName name="VAS075_F_Epunktui13Apskaitosveikla1">'Forma 6'!$O$161</definedName>
    <definedName name="VAS075_F_Epunktui13IsViso" localSheetId="5">'Forma 6'!$E$144</definedName>
    <definedName name="VAS075_F_Epunktui13IsViso">'Forma 6'!$E$144</definedName>
    <definedName name="VAS075_F_Epunktui13Kitareguliuoja1" localSheetId="5">'Forma 6'!$P$161</definedName>
    <definedName name="VAS075_F_Epunktui13Kitareguliuoja1">'Forma 6'!$P$161</definedName>
    <definedName name="VAS075_F_Epunktui141IS" localSheetId="5">'Forma 6'!$D$162</definedName>
    <definedName name="VAS075_F_Epunktui141IS">'Forma 6'!$D$162</definedName>
    <definedName name="VAS075_F_Epunktui141NuotekuSurinkimas" localSheetId="5">'Forma 6'!$J$144</definedName>
    <definedName name="VAS075_F_Epunktui141NuotekuSurinkimas">'Forma 6'!$J$144</definedName>
    <definedName name="VAS075_F_Epunktui142NuotekuValymas" localSheetId="5">'Forma 6'!$K$144</definedName>
    <definedName name="VAS075_F_Epunktui142NuotekuValymas">'Forma 6'!$K$144</definedName>
    <definedName name="VAS075_F_Epunktui1431GeriamojoVandens" localSheetId="5">'Forma 6'!$F$162</definedName>
    <definedName name="VAS075_F_Epunktui1431GeriamojoVandens">'Forma 6'!$F$162</definedName>
    <definedName name="VAS075_F_Epunktui1432GeriamojoVandens" localSheetId="5">'Forma 6'!$G$162</definedName>
    <definedName name="VAS075_F_Epunktui1432GeriamojoVandens">'Forma 6'!$G$162</definedName>
    <definedName name="VAS075_F_Epunktui1433GeriamojoVandens" localSheetId="5">'Forma 6'!$H$162</definedName>
    <definedName name="VAS075_F_Epunktui1433GeriamojoVandens">'Forma 6'!$H$162</definedName>
    <definedName name="VAS075_F_Epunktui143IsViso" localSheetId="5">'Forma 6'!$E$162</definedName>
    <definedName name="VAS075_F_Epunktui143IsViso">'Forma 6'!$E$162</definedName>
    <definedName name="VAS075_F_Epunktui143NuotekuDumblo" localSheetId="5">'Forma 6'!$L$144</definedName>
    <definedName name="VAS075_F_Epunktui143NuotekuDumblo">'Forma 6'!$L$144</definedName>
    <definedName name="VAS075_F_Epunktui1441NuotekuSurinkimas" localSheetId="5">'Forma 6'!$J$162</definedName>
    <definedName name="VAS075_F_Epunktui1441NuotekuSurinkimas">'Forma 6'!$J$162</definedName>
    <definedName name="VAS075_F_Epunktui1442NuotekuValymas" localSheetId="5">'Forma 6'!$K$162</definedName>
    <definedName name="VAS075_F_Epunktui1442NuotekuValymas">'Forma 6'!$K$162</definedName>
    <definedName name="VAS075_F_Epunktui1443NuotekuDumblo" localSheetId="5">'Forma 6'!$L$162</definedName>
    <definedName name="VAS075_F_Epunktui1443NuotekuDumblo">'Forma 6'!$L$162</definedName>
    <definedName name="VAS075_F_Epunktui144IsViso" localSheetId="5">'Forma 6'!$I$162</definedName>
    <definedName name="VAS075_F_Epunktui144IsViso">'Forma 6'!$I$162</definedName>
    <definedName name="VAS075_F_Epunktui145PavirsiniuNuoteku" localSheetId="5">'Forma 6'!$M$162</definedName>
    <definedName name="VAS075_F_Epunktui145PavirsiniuNuoteku">'Forma 6'!$M$162</definedName>
    <definedName name="VAS075_F_Epunktui146KitosReguliuojamosios" localSheetId="5">'Forma 6'!$N$162</definedName>
    <definedName name="VAS075_F_Epunktui146KitosReguliuojamosios">'Forma 6'!$N$162</definedName>
    <definedName name="VAS075_F_Epunktui147KitosVeiklos" localSheetId="5">'Forma 6'!$Q$162</definedName>
    <definedName name="VAS075_F_Epunktui147KitosVeiklos">'Forma 6'!$Q$162</definedName>
    <definedName name="VAS075_F_Epunktui14Apskaitosveikla1" localSheetId="5">'Forma 6'!$O$162</definedName>
    <definedName name="VAS075_F_Epunktui14Apskaitosveikla1">'Forma 6'!$O$162</definedName>
    <definedName name="VAS075_F_Epunktui14IsViso" localSheetId="5">'Forma 6'!$I$144</definedName>
    <definedName name="VAS075_F_Epunktui14IsViso">'Forma 6'!$I$144</definedName>
    <definedName name="VAS075_F_Epunktui14Kitareguliuoja1" localSheetId="5">'Forma 6'!$P$162</definedName>
    <definedName name="VAS075_F_Epunktui14Kitareguliuoja1">'Forma 6'!$P$162</definedName>
    <definedName name="VAS075_F_Epunktui151IS" localSheetId="5">'Forma 6'!$D$163</definedName>
    <definedName name="VAS075_F_Epunktui151IS">'Forma 6'!$D$163</definedName>
    <definedName name="VAS075_F_Epunktui1531GeriamojoVandens" localSheetId="5">'Forma 6'!$F$163</definedName>
    <definedName name="VAS075_F_Epunktui1531GeriamojoVandens">'Forma 6'!$F$163</definedName>
    <definedName name="VAS075_F_Epunktui1532GeriamojoVandens" localSheetId="5">'Forma 6'!$G$163</definedName>
    <definedName name="VAS075_F_Epunktui1532GeriamojoVandens">'Forma 6'!$G$163</definedName>
    <definedName name="VAS075_F_Epunktui1533GeriamojoVandens" localSheetId="5">'Forma 6'!$H$163</definedName>
    <definedName name="VAS075_F_Epunktui1533GeriamojoVandens">'Forma 6'!$H$163</definedName>
    <definedName name="VAS075_F_Epunktui153IsViso" localSheetId="5">'Forma 6'!$E$163</definedName>
    <definedName name="VAS075_F_Epunktui153IsViso">'Forma 6'!$E$163</definedName>
    <definedName name="VAS075_F_Epunktui1541NuotekuSurinkimas" localSheetId="5">'Forma 6'!$J$163</definedName>
    <definedName name="VAS075_F_Epunktui1541NuotekuSurinkimas">'Forma 6'!$J$163</definedName>
    <definedName name="VAS075_F_Epunktui1542NuotekuValymas" localSheetId="5">'Forma 6'!$K$163</definedName>
    <definedName name="VAS075_F_Epunktui1542NuotekuValymas">'Forma 6'!$K$163</definedName>
    <definedName name="VAS075_F_Epunktui1543NuotekuDumblo" localSheetId="5">'Forma 6'!$L$163</definedName>
    <definedName name="VAS075_F_Epunktui1543NuotekuDumblo">'Forma 6'!$L$163</definedName>
    <definedName name="VAS075_F_Epunktui154IsViso" localSheetId="5">'Forma 6'!$I$163</definedName>
    <definedName name="VAS075_F_Epunktui154IsViso">'Forma 6'!$I$163</definedName>
    <definedName name="VAS075_F_Epunktui155PavirsiniuNuoteku" localSheetId="5">'Forma 6'!$M$163</definedName>
    <definedName name="VAS075_F_Epunktui155PavirsiniuNuoteku">'Forma 6'!$M$163</definedName>
    <definedName name="VAS075_F_Epunktui156KitosReguliuojamosios" localSheetId="5">'Forma 6'!$N$163</definedName>
    <definedName name="VAS075_F_Epunktui156KitosReguliuojamosios">'Forma 6'!$N$163</definedName>
    <definedName name="VAS075_F_Epunktui157KitosVeiklos" localSheetId="5">'Forma 6'!$Q$163</definedName>
    <definedName name="VAS075_F_Epunktui157KitosVeiklos">'Forma 6'!$Q$163</definedName>
    <definedName name="VAS075_F_Epunktui15Apskaitosveikla1" localSheetId="5">'Forma 6'!$O$163</definedName>
    <definedName name="VAS075_F_Epunktui15Apskaitosveikla1">'Forma 6'!$O$163</definedName>
    <definedName name="VAS075_F_Epunktui15Kitareguliuoja1" localSheetId="5">'Forma 6'!$P$163</definedName>
    <definedName name="VAS075_F_Epunktui15Kitareguliuoja1">'Forma 6'!$P$163</definedName>
    <definedName name="VAS075_F_Epunktui15PavirsiniuNuoteku" localSheetId="5">'Forma 6'!$M$144</definedName>
    <definedName name="VAS075_F_Epunktui15PavirsiniuNuoteku">'Forma 6'!$M$144</definedName>
    <definedName name="VAS075_F_Epunktui161IS" localSheetId="5">'Forma 6'!$D$151</definedName>
    <definedName name="VAS075_F_Epunktui161IS">'Forma 6'!$D$151</definedName>
    <definedName name="VAS075_F_Epunktui1631GeriamojoVandens" localSheetId="5">'Forma 6'!$F$151</definedName>
    <definedName name="VAS075_F_Epunktui1631GeriamojoVandens">'Forma 6'!$F$151</definedName>
    <definedName name="VAS075_F_Epunktui1632GeriamojoVandens" localSheetId="5">'Forma 6'!$G$151</definedName>
    <definedName name="VAS075_F_Epunktui1632GeriamojoVandens">'Forma 6'!$G$151</definedName>
    <definedName name="VAS075_F_Epunktui1633GeriamojoVandens" localSheetId="5">'Forma 6'!$H$151</definedName>
    <definedName name="VAS075_F_Epunktui1633GeriamojoVandens">'Forma 6'!$H$151</definedName>
    <definedName name="VAS075_F_Epunktui163IsViso" localSheetId="5">'Forma 6'!$E$151</definedName>
    <definedName name="VAS075_F_Epunktui163IsViso">'Forma 6'!$E$151</definedName>
    <definedName name="VAS075_F_Epunktui1641NuotekuSurinkimas" localSheetId="5">'Forma 6'!$J$151</definedName>
    <definedName name="VAS075_F_Epunktui1641NuotekuSurinkimas">'Forma 6'!$J$151</definedName>
    <definedName name="VAS075_F_Epunktui1642NuotekuValymas" localSheetId="5">'Forma 6'!$K$151</definedName>
    <definedName name="VAS075_F_Epunktui1642NuotekuValymas">'Forma 6'!$K$151</definedName>
    <definedName name="VAS075_F_Epunktui1643NuotekuDumblo" localSheetId="5">'Forma 6'!$L$151</definedName>
    <definedName name="VAS075_F_Epunktui1643NuotekuDumblo">'Forma 6'!$L$151</definedName>
    <definedName name="VAS075_F_Epunktui164IsViso" localSheetId="5">'Forma 6'!$I$151</definedName>
    <definedName name="VAS075_F_Epunktui164IsViso">'Forma 6'!$I$151</definedName>
    <definedName name="VAS075_F_Epunktui165PavirsiniuNuoteku" localSheetId="5">'Forma 6'!$M$151</definedName>
    <definedName name="VAS075_F_Epunktui165PavirsiniuNuoteku">'Forma 6'!$M$151</definedName>
    <definedName name="VAS075_F_Epunktui166KitosReguliuojamosios" localSheetId="5">'Forma 6'!$N$151</definedName>
    <definedName name="VAS075_F_Epunktui166KitosReguliuojamosios">'Forma 6'!$N$151</definedName>
    <definedName name="VAS075_F_Epunktui167KitosVeiklos" localSheetId="5">'Forma 6'!$Q$151</definedName>
    <definedName name="VAS075_F_Epunktui167KitosVeiklos">'Forma 6'!$Q$151</definedName>
    <definedName name="VAS075_F_Epunktui16Apskaitosveikla1" localSheetId="5">'Forma 6'!$O$151</definedName>
    <definedName name="VAS075_F_Epunktui16Apskaitosveikla1">'Forma 6'!$O$151</definedName>
    <definedName name="VAS075_F_Epunktui16Kitareguliuoja1" localSheetId="5">'Forma 6'!$P$151</definedName>
    <definedName name="VAS075_F_Epunktui16Kitareguliuoja1">'Forma 6'!$P$151</definedName>
    <definedName name="VAS075_F_Epunktui16KitosReguliuojamosios" localSheetId="5">'Forma 6'!$N$144</definedName>
    <definedName name="VAS075_F_Epunktui16KitosReguliuojamosios">'Forma 6'!$N$144</definedName>
    <definedName name="VAS075_F_Epunktui171IS" localSheetId="5">'Forma 6'!$D$152</definedName>
    <definedName name="VAS075_F_Epunktui171IS">'Forma 6'!$D$152</definedName>
    <definedName name="VAS075_F_Epunktui1731GeriamojoVandens" localSheetId="5">'Forma 6'!$F$152</definedName>
    <definedName name="VAS075_F_Epunktui1731GeriamojoVandens">'Forma 6'!$F$152</definedName>
    <definedName name="VAS075_F_Epunktui1732GeriamojoVandens" localSheetId="5">'Forma 6'!$G$152</definedName>
    <definedName name="VAS075_F_Epunktui1732GeriamojoVandens">'Forma 6'!$G$152</definedName>
    <definedName name="VAS075_F_Epunktui1733GeriamojoVandens" localSheetId="5">'Forma 6'!$H$152</definedName>
    <definedName name="VAS075_F_Epunktui1733GeriamojoVandens">'Forma 6'!$H$152</definedName>
    <definedName name="VAS075_F_Epunktui173IsViso" localSheetId="5">'Forma 6'!$E$152</definedName>
    <definedName name="VAS075_F_Epunktui173IsViso">'Forma 6'!$E$152</definedName>
    <definedName name="VAS075_F_Epunktui1741NuotekuSurinkimas" localSheetId="5">'Forma 6'!$J$152</definedName>
    <definedName name="VAS075_F_Epunktui1741NuotekuSurinkimas">'Forma 6'!$J$152</definedName>
    <definedName name="VAS075_F_Epunktui1742NuotekuValymas" localSheetId="5">'Forma 6'!$K$152</definedName>
    <definedName name="VAS075_F_Epunktui1742NuotekuValymas">'Forma 6'!$K$152</definedName>
    <definedName name="VAS075_F_Epunktui1743NuotekuDumblo" localSheetId="5">'Forma 6'!$L$152</definedName>
    <definedName name="VAS075_F_Epunktui1743NuotekuDumblo">'Forma 6'!$L$152</definedName>
    <definedName name="VAS075_F_Epunktui174IsViso" localSheetId="5">'Forma 6'!$I$152</definedName>
    <definedName name="VAS075_F_Epunktui174IsViso">'Forma 6'!$I$152</definedName>
    <definedName name="VAS075_F_Epunktui175PavirsiniuNuoteku" localSheetId="5">'Forma 6'!$M$152</definedName>
    <definedName name="VAS075_F_Epunktui175PavirsiniuNuoteku">'Forma 6'!$M$152</definedName>
    <definedName name="VAS075_F_Epunktui176KitosReguliuojamosios" localSheetId="5">'Forma 6'!$N$152</definedName>
    <definedName name="VAS075_F_Epunktui176KitosReguliuojamosios">'Forma 6'!$N$152</definedName>
    <definedName name="VAS075_F_Epunktui177KitosVeiklos" localSheetId="5">'Forma 6'!$Q$152</definedName>
    <definedName name="VAS075_F_Epunktui177KitosVeiklos">'Forma 6'!$Q$152</definedName>
    <definedName name="VAS075_F_Epunktui17Apskaitosveikla1" localSheetId="5">'Forma 6'!$O$152</definedName>
    <definedName name="VAS075_F_Epunktui17Apskaitosveikla1">'Forma 6'!$O$152</definedName>
    <definedName name="VAS075_F_Epunktui17Kitareguliuoja1" localSheetId="5">'Forma 6'!$P$152</definedName>
    <definedName name="VAS075_F_Epunktui17Kitareguliuoja1">'Forma 6'!$P$152</definedName>
    <definedName name="VAS075_F_Epunktui17KitosVeiklos" localSheetId="5">'Forma 6'!$Q$144</definedName>
    <definedName name="VAS075_F_Epunktui17KitosVeiklos">'Forma 6'!$Q$144</definedName>
    <definedName name="VAS075_F_Epunktui181IS" localSheetId="5">'Forma 6'!$D$156</definedName>
    <definedName name="VAS075_F_Epunktui181IS">'Forma 6'!$D$156</definedName>
    <definedName name="VAS075_F_Epunktui1831GeriamojoVandens" localSheetId="5">'Forma 6'!$F$156</definedName>
    <definedName name="VAS075_F_Epunktui1831GeriamojoVandens">'Forma 6'!$F$156</definedName>
    <definedName name="VAS075_F_Epunktui1832GeriamojoVandens" localSheetId="5">'Forma 6'!$G$156</definedName>
    <definedName name="VAS075_F_Epunktui1832GeriamojoVandens">'Forma 6'!$G$156</definedName>
    <definedName name="VAS075_F_Epunktui1833GeriamojoVandens" localSheetId="5">'Forma 6'!$H$156</definedName>
    <definedName name="VAS075_F_Epunktui1833GeriamojoVandens">'Forma 6'!$H$156</definedName>
    <definedName name="VAS075_F_Epunktui183IsViso" localSheetId="5">'Forma 6'!$E$156</definedName>
    <definedName name="VAS075_F_Epunktui183IsViso">'Forma 6'!$E$156</definedName>
    <definedName name="VAS075_F_Epunktui1841NuotekuSurinkimas" localSheetId="5">'Forma 6'!$J$156</definedName>
    <definedName name="VAS075_F_Epunktui1841NuotekuSurinkimas">'Forma 6'!$J$156</definedName>
    <definedName name="VAS075_F_Epunktui1842NuotekuValymas" localSheetId="5">'Forma 6'!$K$156</definedName>
    <definedName name="VAS075_F_Epunktui1842NuotekuValymas">'Forma 6'!$K$156</definedName>
    <definedName name="VAS075_F_Epunktui1843NuotekuDumblo" localSheetId="5">'Forma 6'!$L$156</definedName>
    <definedName name="VAS075_F_Epunktui1843NuotekuDumblo">'Forma 6'!$L$156</definedName>
    <definedName name="VAS075_F_Epunktui184IsViso" localSheetId="5">'Forma 6'!$I$156</definedName>
    <definedName name="VAS075_F_Epunktui184IsViso">'Forma 6'!$I$156</definedName>
    <definedName name="VAS075_F_Epunktui185PavirsiniuNuoteku" localSheetId="5">'Forma 6'!$M$156</definedName>
    <definedName name="VAS075_F_Epunktui185PavirsiniuNuoteku">'Forma 6'!$M$156</definedName>
    <definedName name="VAS075_F_Epunktui186KitosReguliuojamosios" localSheetId="5">'Forma 6'!$N$156</definedName>
    <definedName name="VAS075_F_Epunktui186KitosReguliuojamosios">'Forma 6'!$N$156</definedName>
    <definedName name="VAS075_F_Epunktui187KitosVeiklos" localSheetId="5">'Forma 6'!$Q$156</definedName>
    <definedName name="VAS075_F_Epunktui187KitosVeiklos">'Forma 6'!$Q$156</definedName>
    <definedName name="VAS075_F_Epunktui18Apskaitosveikla1" localSheetId="5">'Forma 6'!$O$156</definedName>
    <definedName name="VAS075_F_Epunktui18Apskaitosveikla1">'Forma 6'!$O$156</definedName>
    <definedName name="VAS075_F_Epunktui18Kitareguliuoja1" localSheetId="5">'Forma 6'!$P$156</definedName>
    <definedName name="VAS075_F_Epunktui18Kitareguliuoja1">'Forma 6'!$P$156</definedName>
    <definedName name="VAS075_F_Epunktui191IS" localSheetId="5">'Forma 6'!$D$157</definedName>
    <definedName name="VAS075_F_Epunktui191IS">'Forma 6'!$D$157</definedName>
    <definedName name="VAS075_F_Epunktui1931GeriamojoVandens" localSheetId="5">'Forma 6'!$F$157</definedName>
    <definedName name="VAS075_F_Epunktui1931GeriamojoVandens">'Forma 6'!$F$157</definedName>
    <definedName name="VAS075_F_Epunktui1932GeriamojoVandens" localSheetId="5">'Forma 6'!$G$157</definedName>
    <definedName name="VAS075_F_Epunktui1932GeriamojoVandens">'Forma 6'!$G$157</definedName>
    <definedName name="VAS075_F_Epunktui1933GeriamojoVandens" localSheetId="5">'Forma 6'!$H$157</definedName>
    <definedName name="VAS075_F_Epunktui1933GeriamojoVandens">'Forma 6'!$H$157</definedName>
    <definedName name="VAS075_F_Epunktui193IsViso" localSheetId="5">'Forma 6'!$E$157</definedName>
    <definedName name="VAS075_F_Epunktui193IsViso">'Forma 6'!$E$157</definedName>
    <definedName name="VAS075_F_Epunktui1941NuotekuSurinkimas" localSheetId="5">'Forma 6'!$J$157</definedName>
    <definedName name="VAS075_F_Epunktui1941NuotekuSurinkimas">'Forma 6'!$J$157</definedName>
    <definedName name="VAS075_F_Epunktui1942NuotekuValymas" localSheetId="5">'Forma 6'!$K$157</definedName>
    <definedName name="VAS075_F_Epunktui1942NuotekuValymas">'Forma 6'!$K$157</definedName>
    <definedName name="VAS075_F_Epunktui1943NuotekuDumblo" localSheetId="5">'Forma 6'!$L$157</definedName>
    <definedName name="VAS075_F_Epunktui1943NuotekuDumblo">'Forma 6'!$L$157</definedName>
    <definedName name="VAS075_F_Epunktui194IsViso" localSheetId="5">'Forma 6'!$I$157</definedName>
    <definedName name="VAS075_F_Epunktui194IsViso">'Forma 6'!$I$157</definedName>
    <definedName name="VAS075_F_Epunktui195PavirsiniuNuoteku" localSheetId="5">'Forma 6'!$M$157</definedName>
    <definedName name="VAS075_F_Epunktui195PavirsiniuNuoteku">'Forma 6'!$M$157</definedName>
    <definedName name="VAS075_F_Epunktui196KitosReguliuojamosios" localSheetId="5">'Forma 6'!$N$157</definedName>
    <definedName name="VAS075_F_Epunktui196KitosReguliuojamosios">'Forma 6'!$N$157</definedName>
    <definedName name="VAS075_F_Epunktui197KitosVeiklos" localSheetId="5">'Forma 6'!$Q$157</definedName>
    <definedName name="VAS075_F_Epunktui197KitosVeiklos">'Forma 6'!$Q$157</definedName>
    <definedName name="VAS075_F_Epunktui19Apskaitosveikla1" localSheetId="5">'Forma 6'!$O$157</definedName>
    <definedName name="VAS075_F_Epunktui19Apskaitosveikla1">'Forma 6'!$O$157</definedName>
    <definedName name="VAS075_F_Epunktui19Kitareguliuoja1" localSheetId="5">'Forma 6'!$P$157</definedName>
    <definedName name="VAS075_F_Epunktui19Kitareguliuoja1">'Forma 6'!$P$157</definedName>
    <definedName name="VAS075_F_Epunktui1Apskaitosveikla1" localSheetId="5">'Forma 6'!$O$144</definedName>
    <definedName name="VAS075_F_Epunktui1Apskaitosveikla1">'Forma 6'!$O$144</definedName>
    <definedName name="VAS075_F_Epunktui1Kitareguliuoja1" localSheetId="5">'Forma 6'!$P$144</definedName>
    <definedName name="VAS075_F_Epunktui1Kitareguliuoja1">'Forma 6'!$P$144</definedName>
    <definedName name="VAS075_F_Epunktui201IS" localSheetId="5">'Forma 6'!$D$158</definedName>
    <definedName name="VAS075_F_Epunktui201IS">'Forma 6'!$D$158</definedName>
    <definedName name="VAS075_F_Epunktui2031GeriamojoVandens" localSheetId="5">'Forma 6'!$F$158</definedName>
    <definedName name="VAS075_F_Epunktui2031GeriamojoVandens">'Forma 6'!$F$158</definedName>
    <definedName name="VAS075_F_Epunktui2032GeriamojoVandens" localSheetId="5">'Forma 6'!$G$158</definedName>
    <definedName name="VAS075_F_Epunktui2032GeriamojoVandens">'Forma 6'!$G$158</definedName>
    <definedName name="VAS075_F_Epunktui2033GeriamojoVandens" localSheetId="5">'Forma 6'!$H$158</definedName>
    <definedName name="VAS075_F_Epunktui2033GeriamojoVandens">'Forma 6'!$H$158</definedName>
    <definedName name="VAS075_F_Epunktui203IsViso" localSheetId="5">'Forma 6'!$E$158</definedName>
    <definedName name="VAS075_F_Epunktui203IsViso">'Forma 6'!$E$158</definedName>
    <definedName name="VAS075_F_Epunktui2041NuotekuSurinkimas" localSheetId="5">'Forma 6'!$J$158</definedName>
    <definedName name="VAS075_F_Epunktui2041NuotekuSurinkimas">'Forma 6'!$J$158</definedName>
    <definedName name="VAS075_F_Epunktui2042NuotekuValymas" localSheetId="5">'Forma 6'!$K$158</definedName>
    <definedName name="VAS075_F_Epunktui2042NuotekuValymas">'Forma 6'!$K$158</definedName>
    <definedName name="VAS075_F_Epunktui2043NuotekuDumblo" localSheetId="5">'Forma 6'!$L$158</definedName>
    <definedName name="VAS075_F_Epunktui2043NuotekuDumblo">'Forma 6'!$L$158</definedName>
    <definedName name="VAS075_F_Epunktui204IsViso" localSheetId="5">'Forma 6'!$I$158</definedName>
    <definedName name="VAS075_F_Epunktui204IsViso">'Forma 6'!$I$158</definedName>
    <definedName name="VAS075_F_Epunktui205PavirsiniuNuoteku" localSheetId="5">'Forma 6'!$M$158</definedName>
    <definedName name="VAS075_F_Epunktui205PavirsiniuNuoteku">'Forma 6'!$M$158</definedName>
    <definedName name="VAS075_F_Epunktui206KitosReguliuojamosios" localSheetId="5">'Forma 6'!$N$158</definedName>
    <definedName name="VAS075_F_Epunktui206KitosReguliuojamosios">'Forma 6'!$N$158</definedName>
    <definedName name="VAS075_F_Epunktui207KitosVeiklos" localSheetId="5">'Forma 6'!$Q$158</definedName>
    <definedName name="VAS075_F_Epunktui207KitosVeiklos">'Forma 6'!$Q$158</definedName>
    <definedName name="VAS075_F_Epunktui20Apskaitosveikla1" localSheetId="5">'Forma 6'!$O$158</definedName>
    <definedName name="VAS075_F_Epunktui20Apskaitosveikla1">'Forma 6'!$O$158</definedName>
    <definedName name="VAS075_F_Epunktui20Kitareguliuoja1" localSheetId="5">'Forma 6'!$P$158</definedName>
    <definedName name="VAS075_F_Epunktui20Kitareguliuoja1">'Forma 6'!$P$158</definedName>
    <definedName name="VAS075_F_Epunktui21IS" localSheetId="5">'Forma 6'!$D$145</definedName>
    <definedName name="VAS075_F_Epunktui21IS">'Forma 6'!$D$145</definedName>
    <definedName name="VAS075_F_Epunktui231GeriamojoVandens" localSheetId="5">'Forma 6'!$F$145</definedName>
    <definedName name="VAS075_F_Epunktui231GeriamojoVandens">'Forma 6'!$F$145</definedName>
    <definedName name="VAS075_F_Epunktui232GeriamojoVandens" localSheetId="5">'Forma 6'!$G$145</definedName>
    <definedName name="VAS075_F_Epunktui232GeriamojoVandens">'Forma 6'!$G$145</definedName>
    <definedName name="VAS075_F_Epunktui233GeriamojoVandens" localSheetId="5">'Forma 6'!$H$145</definedName>
    <definedName name="VAS075_F_Epunktui233GeriamojoVandens">'Forma 6'!$H$145</definedName>
    <definedName name="VAS075_F_Epunktui23IsViso" localSheetId="5">'Forma 6'!$E$145</definedName>
    <definedName name="VAS075_F_Epunktui23IsViso">'Forma 6'!$E$145</definedName>
    <definedName name="VAS075_F_Epunktui241NuotekuSurinkimas" localSheetId="5">'Forma 6'!$J$145</definedName>
    <definedName name="VAS075_F_Epunktui241NuotekuSurinkimas">'Forma 6'!$J$145</definedName>
    <definedName name="VAS075_F_Epunktui242NuotekuValymas" localSheetId="5">'Forma 6'!$K$145</definedName>
    <definedName name="VAS075_F_Epunktui242NuotekuValymas">'Forma 6'!$K$145</definedName>
    <definedName name="VAS075_F_Epunktui243NuotekuDumblo" localSheetId="5">'Forma 6'!$L$145</definedName>
    <definedName name="VAS075_F_Epunktui243NuotekuDumblo">'Forma 6'!$L$145</definedName>
    <definedName name="VAS075_F_Epunktui24IsViso" localSheetId="5">'Forma 6'!$I$145</definedName>
    <definedName name="VAS075_F_Epunktui24IsViso">'Forma 6'!$I$145</definedName>
    <definedName name="VAS075_F_Epunktui25PavirsiniuNuoteku" localSheetId="5">'Forma 6'!$M$145</definedName>
    <definedName name="VAS075_F_Epunktui25PavirsiniuNuoteku">'Forma 6'!$M$145</definedName>
    <definedName name="VAS075_F_Epunktui26KitosReguliuojamosios" localSheetId="5">'Forma 6'!$N$145</definedName>
    <definedName name="VAS075_F_Epunktui26KitosReguliuojamosios">'Forma 6'!$N$145</definedName>
    <definedName name="VAS075_F_Epunktui27KitosVeiklos" localSheetId="5">'Forma 6'!$Q$145</definedName>
    <definedName name="VAS075_F_Epunktui27KitosVeiklos">'Forma 6'!$Q$145</definedName>
    <definedName name="VAS075_F_Epunktui2Apskaitosveikla1" localSheetId="5">'Forma 6'!$O$145</definedName>
    <definedName name="VAS075_F_Epunktui2Apskaitosveikla1">'Forma 6'!$O$145</definedName>
    <definedName name="VAS075_F_Epunktui2Kitareguliuoja1" localSheetId="5">'Forma 6'!$P$145</definedName>
    <definedName name="VAS075_F_Epunktui2Kitareguliuoja1">'Forma 6'!$P$145</definedName>
    <definedName name="VAS075_F_Epunktui31IS" localSheetId="5">'Forma 6'!$D$146</definedName>
    <definedName name="VAS075_F_Epunktui31IS">'Forma 6'!$D$146</definedName>
    <definedName name="VAS075_F_Epunktui331GeriamojoVandens" localSheetId="5">'Forma 6'!$F$146</definedName>
    <definedName name="VAS075_F_Epunktui331GeriamojoVandens">'Forma 6'!$F$146</definedName>
    <definedName name="VAS075_F_Epunktui332GeriamojoVandens" localSheetId="5">'Forma 6'!$G$146</definedName>
    <definedName name="VAS075_F_Epunktui332GeriamojoVandens">'Forma 6'!$G$146</definedName>
    <definedName name="VAS075_F_Epunktui333GeriamojoVandens" localSheetId="5">'Forma 6'!$H$146</definedName>
    <definedName name="VAS075_F_Epunktui333GeriamojoVandens">'Forma 6'!$H$146</definedName>
    <definedName name="VAS075_F_Epunktui33IsViso" localSheetId="5">'Forma 6'!$E$146</definedName>
    <definedName name="VAS075_F_Epunktui33IsViso">'Forma 6'!$E$146</definedName>
    <definedName name="VAS075_F_Epunktui341NuotekuSurinkimas" localSheetId="5">'Forma 6'!$J$146</definedName>
    <definedName name="VAS075_F_Epunktui341NuotekuSurinkimas">'Forma 6'!$J$146</definedName>
    <definedName name="VAS075_F_Epunktui342NuotekuValymas" localSheetId="5">'Forma 6'!$K$146</definedName>
    <definedName name="VAS075_F_Epunktui342NuotekuValymas">'Forma 6'!$K$146</definedName>
    <definedName name="VAS075_F_Epunktui343NuotekuDumblo" localSheetId="5">'Forma 6'!$L$146</definedName>
    <definedName name="VAS075_F_Epunktui343NuotekuDumblo">'Forma 6'!$L$146</definedName>
    <definedName name="VAS075_F_Epunktui34IsViso" localSheetId="5">'Forma 6'!$I$146</definedName>
    <definedName name="VAS075_F_Epunktui34IsViso">'Forma 6'!$I$146</definedName>
    <definedName name="VAS075_F_Epunktui35PavirsiniuNuoteku" localSheetId="5">'Forma 6'!$M$146</definedName>
    <definedName name="VAS075_F_Epunktui35PavirsiniuNuoteku">'Forma 6'!$M$146</definedName>
    <definedName name="VAS075_F_Epunktui36KitosReguliuojamosios" localSheetId="5">'Forma 6'!$N$146</definedName>
    <definedName name="VAS075_F_Epunktui36KitosReguliuojamosios">'Forma 6'!$N$146</definedName>
    <definedName name="VAS075_F_Epunktui37KitosVeiklos" localSheetId="5">'Forma 6'!$Q$146</definedName>
    <definedName name="VAS075_F_Epunktui37KitosVeiklos">'Forma 6'!$Q$146</definedName>
    <definedName name="VAS075_F_Epunktui3Apskaitosveikla1" localSheetId="5">'Forma 6'!$O$146</definedName>
    <definedName name="VAS075_F_Epunktui3Apskaitosveikla1">'Forma 6'!$O$146</definedName>
    <definedName name="VAS075_F_Epunktui3Kitareguliuoja1" localSheetId="5">'Forma 6'!$P$146</definedName>
    <definedName name="VAS075_F_Epunktui3Kitareguliuoja1">'Forma 6'!$P$146</definedName>
    <definedName name="VAS075_F_Epunktui41IS" localSheetId="5">'Forma 6'!$D$147</definedName>
    <definedName name="VAS075_F_Epunktui41IS">'Forma 6'!$D$147</definedName>
    <definedName name="VAS075_F_Epunktui431GeriamojoVandens" localSheetId="5">'Forma 6'!$F$147</definedName>
    <definedName name="VAS075_F_Epunktui431GeriamojoVandens">'Forma 6'!$F$147</definedName>
    <definedName name="VAS075_F_Epunktui432GeriamojoVandens" localSheetId="5">'Forma 6'!$G$147</definedName>
    <definedName name="VAS075_F_Epunktui432GeriamojoVandens">'Forma 6'!$G$147</definedName>
    <definedName name="VAS075_F_Epunktui433GeriamojoVandens" localSheetId="5">'Forma 6'!$H$147</definedName>
    <definedName name="VAS075_F_Epunktui433GeriamojoVandens">'Forma 6'!$H$147</definedName>
    <definedName name="VAS075_F_Epunktui43IsViso" localSheetId="5">'Forma 6'!$E$147</definedName>
    <definedName name="VAS075_F_Epunktui43IsViso">'Forma 6'!$E$147</definedName>
    <definedName name="VAS075_F_Epunktui441NuotekuSurinkimas" localSheetId="5">'Forma 6'!$J$147</definedName>
    <definedName name="VAS075_F_Epunktui441NuotekuSurinkimas">'Forma 6'!$J$147</definedName>
    <definedName name="VAS075_F_Epunktui442NuotekuValymas" localSheetId="5">'Forma 6'!$K$147</definedName>
    <definedName name="VAS075_F_Epunktui442NuotekuValymas">'Forma 6'!$K$147</definedName>
    <definedName name="VAS075_F_Epunktui443NuotekuDumblo" localSheetId="5">'Forma 6'!$L$147</definedName>
    <definedName name="VAS075_F_Epunktui443NuotekuDumblo">'Forma 6'!$L$147</definedName>
    <definedName name="VAS075_F_Epunktui44IsViso" localSheetId="5">'Forma 6'!$I$147</definedName>
    <definedName name="VAS075_F_Epunktui44IsViso">'Forma 6'!$I$147</definedName>
    <definedName name="VAS075_F_Epunktui45PavirsiniuNuoteku" localSheetId="5">'Forma 6'!$M$147</definedName>
    <definedName name="VAS075_F_Epunktui45PavirsiniuNuoteku">'Forma 6'!$M$147</definedName>
    <definedName name="VAS075_F_Epunktui46KitosReguliuojamosios" localSheetId="5">'Forma 6'!$N$147</definedName>
    <definedName name="VAS075_F_Epunktui46KitosReguliuojamosios">'Forma 6'!$N$147</definedName>
    <definedName name="VAS075_F_Epunktui47KitosVeiklos" localSheetId="5">'Forma 6'!$Q$147</definedName>
    <definedName name="VAS075_F_Epunktui47KitosVeiklos">'Forma 6'!$Q$147</definedName>
    <definedName name="VAS075_F_Epunktui4Apskaitosveikla1" localSheetId="5">'Forma 6'!$O$147</definedName>
    <definedName name="VAS075_F_Epunktui4Apskaitosveikla1">'Forma 6'!$O$147</definedName>
    <definedName name="VAS075_F_Epunktui4Kitareguliuoja1" localSheetId="5">'Forma 6'!$P$147</definedName>
    <definedName name="VAS075_F_Epunktui4Kitareguliuoja1">'Forma 6'!$P$147</definedName>
    <definedName name="VAS075_F_Epunktui51IS" localSheetId="5">'Forma 6'!$D$148</definedName>
    <definedName name="VAS075_F_Epunktui51IS">'Forma 6'!$D$148</definedName>
    <definedName name="VAS075_F_Epunktui531GeriamojoVandens" localSheetId="5">'Forma 6'!$F$148</definedName>
    <definedName name="VAS075_F_Epunktui531GeriamojoVandens">'Forma 6'!$F$148</definedName>
    <definedName name="VAS075_F_Epunktui532GeriamojoVandens" localSheetId="5">'Forma 6'!$G$148</definedName>
    <definedName name="VAS075_F_Epunktui532GeriamojoVandens">'Forma 6'!$G$148</definedName>
    <definedName name="VAS075_F_Epunktui533GeriamojoVandens" localSheetId="5">'Forma 6'!$H$148</definedName>
    <definedName name="VAS075_F_Epunktui533GeriamojoVandens">'Forma 6'!$H$148</definedName>
    <definedName name="VAS075_F_Epunktui53IsViso" localSheetId="5">'Forma 6'!$E$148</definedName>
    <definedName name="VAS075_F_Epunktui53IsViso">'Forma 6'!$E$148</definedName>
    <definedName name="VAS075_F_Epunktui541NuotekuSurinkimas" localSheetId="5">'Forma 6'!$J$148</definedName>
    <definedName name="VAS075_F_Epunktui541NuotekuSurinkimas">'Forma 6'!$J$148</definedName>
    <definedName name="VAS075_F_Epunktui542NuotekuValymas" localSheetId="5">'Forma 6'!$K$148</definedName>
    <definedName name="VAS075_F_Epunktui542NuotekuValymas">'Forma 6'!$K$148</definedName>
    <definedName name="VAS075_F_Epunktui543NuotekuDumblo" localSheetId="5">'Forma 6'!$L$148</definedName>
    <definedName name="VAS075_F_Epunktui543NuotekuDumblo">'Forma 6'!$L$148</definedName>
    <definedName name="VAS075_F_Epunktui54IsViso" localSheetId="5">'Forma 6'!$I$148</definedName>
    <definedName name="VAS075_F_Epunktui54IsViso">'Forma 6'!$I$148</definedName>
    <definedName name="VAS075_F_Epunktui55PavirsiniuNuoteku" localSheetId="5">'Forma 6'!$M$148</definedName>
    <definedName name="VAS075_F_Epunktui55PavirsiniuNuoteku">'Forma 6'!$M$148</definedName>
    <definedName name="VAS075_F_Epunktui56KitosReguliuojamosios" localSheetId="5">'Forma 6'!$N$148</definedName>
    <definedName name="VAS075_F_Epunktui56KitosReguliuojamosios">'Forma 6'!$N$148</definedName>
    <definedName name="VAS075_F_Epunktui57KitosVeiklos" localSheetId="5">'Forma 6'!$Q$148</definedName>
    <definedName name="VAS075_F_Epunktui57KitosVeiklos">'Forma 6'!$Q$148</definedName>
    <definedName name="VAS075_F_Epunktui5Apskaitosveikla1" localSheetId="5">'Forma 6'!$O$148</definedName>
    <definedName name="VAS075_F_Epunktui5Apskaitosveikla1">'Forma 6'!$O$148</definedName>
    <definedName name="VAS075_F_Epunktui5Kitareguliuoja1" localSheetId="5">'Forma 6'!$P$148</definedName>
    <definedName name="VAS075_F_Epunktui5Kitareguliuoja1">'Forma 6'!$P$148</definedName>
    <definedName name="VAS075_F_Epunktui61IS" localSheetId="5">'Forma 6'!$D$149</definedName>
    <definedName name="VAS075_F_Epunktui61IS">'Forma 6'!$D$149</definedName>
    <definedName name="VAS075_F_Epunktui631GeriamojoVandens" localSheetId="5">'Forma 6'!$F$149</definedName>
    <definedName name="VAS075_F_Epunktui631GeriamojoVandens">'Forma 6'!$F$149</definedName>
    <definedName name="VAS075_F_Epunktui632GeriamojoVandens" localSheetId="5">'Forma 6'!$G$149</definedName>
    <definedName name="VAS075_F_Epunktui632GeriamojoVandens">'Forma 6'!$G$149</definedName>
    <definedName name="VAS075_F_Epunktui633GeriamojoVandens" localSheetId="5">'Forma 6'!$H$149</definedName>
    <definedName name="VAS075_F_Epunktui633GeriamojoVandens">'Forma 6'!$H$149</definedName>
    <definedName name="VAS075_F_Epunktui63IsViso" localSheetId="5">'Forma 6'!$E$149</definedName>
    <definedName name="VAS075_F_Epunktui63IsViso">'Forma 6'!$E$149</definedName>
    <definedName name="VAS075_F_Epunktui641NuotekuSurinkimas" localSheetId="5">'Forma 6'!$J$149</definedName>
    <definedName name="VAS075_F_Epunktui641NuotekuSurinkimas">'Forma 6'!$J$149</definedName>
    <definedName name="VAS075_F_Epunktui642NuotekuValymas" localSheetId="5">'Forma 6'!$K$149</definedName>
    <definedName name="VAS075_F_Epunktui642NuotekuValymas">'Forma 6'!$K$149</definedName>
    <definedName name="VAS075_F_Epunktui643NuotekuDumblo" localSheetId="5">'Forma 6'!$L$149</definedName>
    <definedName name="VAS075_F_Epunktui643NuotekuDumblo">'Forma 6'!$L$149</definedName>
    <definedName name="VAS075_F_Epunktui64IsViso" localSheetId="5">'Forma 6'!$I$149</definedName>
    <definedName name="VAS075_F_Epunktui64IsViso">'Forma 6'!$I$149</definedName>
    <definedName name="VAS075_F_Epunktui65PavirsiniuNuoteku" localSheetId="5">'Forma 6'!$M$149</definedName>
    <definedName name="VAS075_F_Epunktui65PavirsiniuNuoteku">'Forma 6'!$M$149</definedName>
    <definedName name="VAS075_F_Epunktui66KitosReguliuojamosios" localSheetId="5">'Forma 6'!$N$149</definedName>
    <definedName name="VAS075_F_Epunktui66KitosReguliuojamosios">'Forma 6'!$N$149</definedName>
    <definedName name="VAS075_F_Epunktui67KitosVeiklos" localSheetId="5">'Forma 6'!$Q$149</definedName>
    <definedName name="VAS075_F_Epunktui67KitosVeiklos">'Forma 6'!$Q$149</definedName>
    <definedName name="VAS075_F_Epunktui6Apskaitosveikla1" localSheetId="5">'Forma 6'!$O$149</definedName>
    <definedName name="VAS075_F_Epunktui6Apskaitosveikla1">'Forma 6'!$O$149</definedName>
    <definedName name="VAS075_F_Epunktui6Kitareguliuoja1" localSheetId="5">'Forma 6'!$P$149</definedName>
    <definedName name="VAS075_F_Epunktui6Kitareguliuoja1">'Forma 6'!$P$149</definedName>
    <definedName name="VAS075_F_Epunktui71IS" localSheetId="5">'Forma 6'!$D$150</definedName>
    <definedName name="VAS075_F_Epunktui71IS">'Forma 6'!$D$150</definedName>
    <definedName name="VAS075_F_Epunktui731GeriamojoVandens" localSheetId="5">'Forma 6'!$F$150</definedName>
    <definedName name="VAS075_F_Epunktui731GeriamojoVandens">'Forma 6'!$F$150</definedName>
    <definedName name="VAS075_F_Epunktui732GeriamojoVandens" localSheetId="5">'Forma 6'!$G$150</definedName>
    <definedName name="VAS075_F_Epunktui732GeriamojoVandens">'Forma 6'!$G$150</definedName>
    <definedName name="VAS075_F_Epunktui733GeriamojoVandens" localSheetId="5">'Forma 6'!$H$150</definedName>
    <definedName name="VAS075_F_Epunktui733GeriamojoVandens">'Forma 6'!$H$150</definedName>
    <definedName name="VAS075_F_Epunktui73IsViso" localSheetId="5">'Forma 6'!$E$150</definedName>
    <definedName name="VAS075_F_Epunktui73IsViso">'Forma 6'!$E$150</definedName>
    <definedName name="VAS075_F_Epunktui741NuotekuSurinkimas" localSheetId="5">'Forma 6'!$J$150</definedName>
    <definedName name="VAS075_F_Epunktui741NuotekuSurinkimas">'Forma 6'!$J$150</definedName>
    <definedName name="VAS075_F_Epunktui742NuotekuValymas" localSheetId="5">'Forma 6'!$K$150</definedName>
    <definedName name="VAS075_F_Epunktui742NuotekuValymas">'Forma 6'!$K$150</definedName>
    <definedName name="VAS075_F_Epunktui743NuotekuDumblo" localSheetId="5">'Forma 6'!$L$150</definedName>
    <definedName name="VAS075_F_Epunktui743NuotekuDumblo">'Forma 6'!$L$150</definedName>
    <definedName name="VAS075_F_Epunktui74IsViso" localSheetId="5">'Forma 6'!$I$150</definedName>
    <definedName name="VAS075_F_Epunktui74IsViso">'Forma 6'!$I$150</definedName>
    <definedName name="VAS075_F_Epunktui75PavirsiniuNuoteku" localSheetId="5">'Forma 6'!$M$150</definedName>
    <definedName name="VAS075_F_Epunktui75PavirsiniuNuoteku">'Forma 6'!$M$150</definedName>
    <definedName name="VAS075_F_Epunktui76KitosReguliuojamosios" localSheetId="5">'Forma 6'!$N$150</definedName>
    <definedName name="VAS075_F_Epunktui76KitosReguliuojamosios">'Forma 6'!$N$150</definedName>
    <definedName name="VAS075_F_Epunktui77KitosVeiklos" localSheetId="5">'Forma 6'!$Q$150</definedName>
    <definedName name="VAS075_F_Epunktui77KitosVeiklos">'Forma 6'!$Q$150</definedName>
    <definedName name="VAS075_F_Epunktui7Apskaitosveikla1" localSheetId="5">'Forma 6'!$O$150</definedName>
    <definedName name="VAS075_F_Epunktui7Apskaitosveikla1">'Forma 6'!$O$150</definedName>
    <definedName name="VAS075_F_Epunktui7Kitareguliuoja1" localSheetId="5">'Forma 6'!$P$150</definedName>
    <definedName name="VAS075_F_Epunktui7Kitareguliuoja1">'Forma 6'!$P$150</definedName>
    <definedName name="VAS075_F_Epunktui81IS" localSheetId="5">'Forma 6'!$D$153</definedName>
    <definedName name="VAS075_F_Epunktui81IS">'Forma 6'!$D$153</definedName>
    <definedName name="VAS075_F_Epunktui831GeriamojoVandens" localSheetId="5">'Forma 6'!$F$153</definedName>
    <definedName name="VAS075_F_Epunktui831GeriamojoVandens">'Forma 6'!$F$153</definedName>
    <definedName name="VAS075_F_Epunktui832GeriamojoVandens" localSheetId="5">'Forma 6'!$G$153</definedName>
    <definedName name="VAS075_F_Epunktui832GeriamojoVandens">'Forma 6'!$G$153</definedName>
    <definedName name="VAS075_F_Epunktui833GeriamojoVandens" localSheetId="5">'Forma 6'!$H$153</definedName>
    <definedName name="VAS075_F_Epunktui833GeriamojoVandens">'Forma 6'!$H$153</definedName>
    <definedName name="VAS075_F_Epunktui83IsViso" localSheetId="5">'Forma 6'!$E$153</definedName>
    <definedName name="VAS075_F_Epunktui83IsViso">'Forma 6'!$E$153</definedName>
    <definedName name="VAS075_F_Epunktui841NuotekuSurinkimas" localSheetId="5">'Forma 6'!$J$153</definedName>
    <definedName name="VAS075_F_Epunktui841NuotekuSurinkimas">'Forma 6'!$J$153</definedName>
    <definedName name="VAS075_F_Epunktui842NuotekuValymas" localSheetId="5">'Forma 6'!$K$153</definedName>
    <definedName name="VAS075_F_Epunktui842NuotekuValymas">'Forma 6'!$K$153</definedName>
    <definedName name="VAS075_F_Epunktui843NuotekuDumblo" localSheetId="5">'Forma 6'!$L$153</definedName>
    <definedName name="VAS075_F_Epunktui843NuotekuDumblo">'Forma 6'!$L$153</definedName>
    <definedName name="VAS075_F_Epunktui84IsViso" localSheetId="5">'Forma 6'!$I$153</definedName>
    <definedName name="VAS075_F_Epunktui84IsViso">'Forma 6'!$I$153</definedName>
    <definedName name="VAS075_F_Epunktui85PavirsiniuNuoteku" localSheetId="5">'Forma 6'!$M$153</definedName>
    <definedName name="VAS075_F_Epunktui85PavirsiniuNuoteku">'Forma 6'!$M$153</definedName>
    <definedName name="VAS075_F_Epunktui86KitosReguliuojamosios" localSheetId="5">'Forma 6'!$N$153</definedName>
    <definedName name="VAS075_F_Epunktui86KitosReguliuojamosios">'Forma 6'!$N$153</definedName>
    <definedName name="VAS075_F_Epunktui87KitosVeiklos" localSheetId="5">'Forma 6'!$Q$153</definedName>
    <definedName name="VAS075_F_Epunktui87KitosVeiklos">'Forma 6'!$Q$153</definedName>
    <definedName name="VAS075_F_Epunktui8Apskaitosveikla1" localSheetId="5">'Forma 6'!$O$153</definedName>
    <definedName name="VAS075_F_Epunktui8Apskaitosveikla1">'Forma 6'!$O$153</definedName>
    <definedName name="VAS075_F_Epunktui8Kitareguliuoja1" localSheetId="5">'Forma 6'!$P$153</definedName>
    <definedName name="VAS075_F_Epunktui8Kitareguliuoja1">'Forma 6'!$P$153</definedName>
    <definedName name="VAS075_F_Epunktui91IS" localSheetId="5">'Forma 6'!$D$154</definedName>
    <definedName name="VAS075_F_Epunktui91IS">'Forma 6'!$D$154</definedName>
    <definedName name="VAS075_F_Epunktui931GeriamojoVandens" localSheetId="5">'Forma 6'!$F$154</definedName>
    <definedName name="VAS075_F_Epunktui931GeriamojoVandens">'Forma 6'!$F$154</definedName>
    <definedName name="VAS075_F_Epunktui932GeriamojoVandens" localSheetId="5">'Forma 6'!$G$154</definedName>
    <definedName name="VAS075_F_Epunktui932GeriamojoVandens">'Forma 6'!$G$154</definedName>
    <definedName name="VAS075_F_Epunktui933GeriamojoVandens" localSheetId="5">'Forma 6'!$H$154</definedName>
    <definedName name="VAS075_F_Epunktui933GeriamojoVandens">'Forma 6'!$H$154</definedName>
    <definedName name="VAS075_F_Epunktui93IsViso" localSheetId="5">'Forma 6'!$E$154</definedName>
    <definedName name="VAS075_F_Epunktui93IsViso">'Forma 6'!$E$154</definedName>
    <definedName name="VAS075_F_Epunktui941NuotekuSurinkimas" localSheetId="5">'Forma 6'!$J$154</definedName>
    <definedName name="VAS075_F_Epunktui941NuotekuSurinkimas">'Forma 6'!$J$154</definedName>
    <definedName name="VAS075_F_Epunktui942NuotekuValymas" localSheetId="5">'Forma 6'!$K$154</definedName>
    <definedName name="VAS075_F_Epunktui942NuotekuValymas">'Forma 6'!$K$154</definedName>
    <definedName name="VAS075_F_Epunktui943NuotekuDumblo" localSheetId="5">'Forma 6'!$L$154</definedName>
    <definedName name="VAS075_F_Epunktui943NuotekuDumblo">'Forma 6'!$L$154</definedName>
    <definedName name="VAS075_F_Epunktui94IsViso" localSheetId="5">'Forma 6'!$I$154</definedName>
    <definedName name="VAS075_F_Epunktui94IsViso">'Forma 6'!$I$154</definedName>
    <definedName name="VAS075_F_Epunktui95PavirsiniuNuoteku" localSheetId="5">'Forma 6'!$M$154</definedName>
    <definedName name="VAS075_F_Epunktui95PavirsiniuNuoteku">'Forma 6'!$M$154</definedName>
    <definedName name="VAS075_F_Epunktui96KitosReguliuojamosios" localSheetId="5">'Forma 6'!$N$154</definedName>
    <definedName name="VAS075_F_Epunktui96KitosReguliuojamosios">'Forma 6'!$N$154</definedName>
    <definedName name="VAS075_F_Epunktui97KitosVeiklos" localSheetId="5">'Forma 6'!$Q$154</definedName>
    <definedName name="VAS075_F_Epunktui97KitosVeiklos">'Forma 6'!$Q$154</definedName>
    <definedName name="VAS075_F_Epunktui9Apskaitosveikla1" localSheetId="5">'Forma 6'!$O$154</definedName>
    <definedName name="VAS075_F_Epunktui9Apskaitosveikla1">'Forma 6'!$O$154</definedName>
    <definedName name="VAS075_F_Epunktui9Kitareguliuoja1" localSheetId="5">'Forma 6'!$P$154</definedName>
    <definedName name="VAS075_F_Epunktui9Kitareguliuoja1">'Forma 6'!$P$154</definedName>
    <definedName name="VAS075_F_Irankiaimatavi21IS" localSheetId="5">'Forma 6'!$D$30</definedName>
    <definedName name="VAS075_F_Irankiaimatavi21IS">'Forma 6'!$D$30</definedName>
    <definedName name="VAS075_F_Irankiaimatavi231GeriamojoVandens" localSheetId="5">'Forma 6'!$F$30</definedName>
    <definedName name="VAS075_F_Irankiaimatavi231GeriamojoVandens">'Forma 6'!$F$30</definedName>
    <definedName name="VAS075_F_Irankiaimatavi232GeriamojoVandens" localSheetId="5">'Forma 6'!$G$30</definedName>
    <definedName name="VAS075_F_Irankiaimatavi232GeriamojoVandens">'Forma 6'!$G$30</definedName>
    <definedName name="VAS075_F_Irankiaimatavi233GeriamojoVandens" localSheetId="5">'Forma 6'!$H$30</definedName>
    <definedName name="VAS075_F_Irankiaimatavi233GeriamojoVandens">'Forma 6'!$H$30</definedName>
    <definedName name="VAS075_F_Irankiaimatavi23IsViso" localSheetId="5">'Forma 6'!$E$30</definedName>
    <definedName name="VAS075_F_Irankiaimatavi23IsViso">'Forma 6'!$E$30</definedName>
    <definedName name="VAS075_F_Irankiaimatavi241NuotekuSurinkimas" localSheetId="5">'Forma 6'!$J$30</definedName>
    <definedName name="VAS075_F_Irankiaimatavi241NuotekuSurinkimas">'Forma 6'!$J$30</definedName>
    <definedName name="VAS075_F_Irankiaimatavi242NuotekuValymas" localSheetId="5">'Forma 6'!$K$30</definedName>
    <definedName name="VAS075_F_Irankiaimatavi242NuotekuValymas">'Forma 6'!$K$30</definedName>
    <definedName name="VAS075_F_Irankiaimatavi243NuotekuDumblo" localSheetId="5">'Forma 6'!$L$30</definedName>
    <definedName name="VAS075_F_Irankiaimatavi243NuotekuDumblo">'Forma 6'!$L$30</definedName>
    <definedName name="VAS075_F_Irankiaimatavi24IsViso" localSheetId="5">'Forma 6'!$I$30</definedName>
    <definedName name="VAS075_F_Irankiaimatavi24IsViso">'Forma 6'!$I$30</definedName>
    <definedName name="VAS075_F_Irankiaimatavi25PavirsiniuNuoteku" localSheetId="5">'Forma 6'!$M$30</definedName>
    <definedName name="VAS075_F_Irankiaimatavi25PavirsiniuNuoteku">'Forma 6'!$M$30</definedName>
    <definedName name="VAS075_F_Irankiaimatavi26KitosReguliuojamosios" localSheetId="5">'Forma 6'!$N$30</definedName>
    <definedName name="VAS075_F_Irankiaimatavi26KitosReguliuojamosios">'Forma 6'!$N$30</definedName>
    <definedName name="VAS075_F_Irankiaimatavi27KitosVeiklos" localSheetId="5">'Forma 6'!$Q$30</definedName>
    <definedName name="VAS075_F_Irankiaimatavi27KitosVeiklos">'Forma 6'!$Q$30</definedName>
    <definedName name="VAS075_F_Irankiaimatavi2Apskaitosveikla1" localSheetId="5">'Forma 6'!$O$30</definedName>
    <definedName name="VAS075_F_Irankiaimatavi2Apskaitosveikla1">'Forma 6'!$O$30</definedName>
    <definedName name="VAS075_F_Irankiaimatavi2Kitareguliuoja1" localSheetId="5">'Forma 6'!$P$30</definedName>
    <definedName name="VAS075_F_Irankiaimatavi2Kitareguliuoja1">'Forma 6'!$P$30</definedName>
    <definedName name="VAS075_F_Irankiaimatavi31IS" localSheetId="5">'Forma 6'!$D$58</definedName>
    <definedName name="VAS075_F_Irankiaimatavi31IS">'Forma 6'!$D$58</definedName>
    <definedName name="VAS075_F_Irankiaimatavi331GeriamojoVandens" localSheetId="5">'Forma 6'!$F$58</definedName>
    <definedName name="VAS075_F_Irankiaimatavi331GeriamojoVandens">'Forma 6'!$F$58</definedName>
    <definedName name="VAS075_F_Irankiaimatavi332GeriamojoVandens" localSheetId="5">'Forma 6'!$G$58</definedName>
    <definedName name="VAS075_F_Irankiaimatavi332GeriamojoVandens">'Forma 6'!$G$58</definedName>
    <definedName name="VAS075_F_Irankiaimatavi333GeriamojoVandens" localSheetId="5">'Forma 6'!$H$58</definedName>
    <definedName name="VAS075_F_Irankiaimatavi333GeriamojoVandens">'Forma 6'!$H$58</definedName>
    <definedName name="VAS075_F_Irankiaimatavi33IsViso" localSheetId="5">'Forma 6'!$E$58</definedName>
    <definedName name="VAS075_F_Irankiaimatavi33IsViso">'Forma 6'!$E$58</definedName>
    <definedName name="VAS075_F_Irankiaimatavi341NuotekuSurinkimas" localSheetId="5">'Forma 6'!$J$58</definedName>
    <definedName name="VAS075_F_Irankiaimatavi341NuotekuSurinkimas">'Forma 6'!$J$58</definedName>
    <definedName name="VAS075_F_Irankiaimatavi342NuotekuValymas" localSheetId="5">'Forma 6'!$K$58</definedName>
    <definedName name="VAS075_F_Irankiaimatavi342NuotekuValymas">'Forma 6'!$K$58</definedName>
    <definedName name="VAS075_F_Irankiaimatavi343NuotekuDumblo" localSheetId="5">'Forma 6'!$L$58</definedName>
    <definedName name="VAS075_F_Irankiaimatavi343NuotekuDumblo">'Forma 6'!$L$58</definedName>
    <definedName name="VAS075_F_Irankiaimatavi34IsViso" localSheetId="5">'Forma 6'!$I$58</definedName>
    <definedName name="VAS075_F_Irankiaimatavi34IsViso">'Forma 6'!$I$58</definedName>
    <definedName name="VAS075_F_Irankiaimatavi35PavirsiniuNuoteku" localSheetId="5">'Forma 6'!$M$58</definedName>
    <definedName name="VAS075_F_Irankiaimatavi35PavirsiniuNuoteku">'Forma 6'!$M$58</definedName>
    <definedName name="VAS075_F_Irankiaimatavi36KitosReguliuojamosios" localSheetId="5">'Forma 6'!$N$58</definedName>
    <definedName name="VAS075_F_Irankiaimatavi36KitosReguliuojamosios">'Forma 6'!$N$58</definedName>
    <definedName name="VAS075_F_Irankiaimatavi37KitosVeiklos" localSheetId="5">'Forma 6'!$Q$58</definedName>
    <definedName name="VAS075_F_Irankiaimatavi37KitosVeiklos">'Forma 6'!$Q$58</definedName>
    <definedName name="VAS075_F_Irankiaimatavi3Apskaitosveikla1" localSheetId="5">'Forma 6'!$O$58</definedName>
    <definedName name="VAS075_F_Irankiaimatavi3Apskaitosveikla1">'Forma 6'!$O$58</definedName>
    <definedName name="VAS075_F_Irankiaimatavi3Kitareguliuoja1" localSheetId="5">'Forma 6'!$P$58</definedName>
    <definedName name="VAS075_F_Irankiaimatavi3Kitareguliuoja1">'Forma 6'!$P$58</definedName>
    <definedName name="VAS075_F_Irankiaimatavi41IS" localSheetId="5">'Forma 6'!$D$86</definedName>
    <definedName name="VAS075_F_Irankiaimatavi41IS">'Forma 6'!$D$86</definedName>
    <definedName name="VAS075_F_Irankiaimatavi431GeriamojoVandens" localSheetId="5">'Forma 6'!$F$86</definedName>
    <definedName name="VAS075_F_Irankiaimatavi431GeriamojoVandens">'Forma 6'!$F$86</definedName>
    <definedName name="VAS075_F_Irankiaimatavi432GeriamojoVandens" localSheetId="5">'Forma 6'!$G$86</definedName>
    <definedName name="VAS075_F_Irankiaimatavi432GeriamojoVandens">'Forma 6'!$G$86</definedName>
    <definedName name="VAS075_F_Irankiaimatavi433GeriamojoVandens" localSheetId="5">'Forma 6'!$H$86</definedName>
    <definedName name="VAS075_F_Irankiaimatavi433GeriamojoVandens">'Forma 6'!$H$86</definedName>
    <definedName name="VAS075_F_Irankiaimatavi43IsViso" localSheetId="5">'Forma 6'!$E$86</definedName>
    <definedName name="VAS075_F_Irankiaimatavi43IsViso">'Forma 6'!$E$86</definedName>
    <definedName name="VAS075_F_Irankiaimatavi441NuotekuSurinkimas" localSheetId="5">'Forma 6'!$J$86</definedName>
    <definedName name="VAS075_F_Irankiaimatavi441NuotekuSurinkimas">'Forma 6'!$J$86</definedName>
    <definedName name="VAS075_F_Irankiaimatavi442NuotekuValymas" localSheetId="5">'Forma 6'!$K$86</definedName>
    <definedName name="VAS075_F_Irankiaimatavi442NuotekuValymas">'Forma 6'!$K$86</definedName>
    <definedName name="VAS075_F_Irankiaimatavi443NuotekuDumblo" localSheetId="5">'Forma 6'!$L$86</definedName>
    <definedName name="VAS075_F_Irankiaimatavi443NuotekuDumblo">'Forma 6'!$L$86</definedName>
    <definedName name="VAS075_F_Irankiaimatavi44IsViso" localSheetId="5">'Forma 6'!$I$86</definedName>
    <definedName name="VAS075_F_Irankiaimatavi44IsViso">'Forma 6'!$I$86</definedName>
    <definedName name="VAS075_F_Irankiaimatavi45PavirsiniuNuoteku" localSheetId="5">'Forma 6'!$M$86</definedName>
    <definedName name="VAS075_F_Irankiaimatavi45PavirsiniuNuoteku">'Forma 6'!$M$86</definedName>
    <definedName name="VAS075_F_Irankiaimatavi46KitosReguliuojamosios" localSheetId="5">'Forma 6'!$N$86</definedName>
    <definedName name="VAS075_F_Irankiaimatavi46KitosReguliuojamosios">'Forma 6'!$N$86</definedName>
    <definedName name="VAS075_F_Irankiaimatavi47KitosVeiklos" localSheetId="5">'Forma 6'!$Q$86</definedName>
    <definedName name="VAS075_F_Irankiaimatavi47KitosVeiklos">'Forma 6'!$Q$86</definedName>
    <definedName name="VAS075_F_Irankiaimatavi4Apskaitosveikla1" localSheetId="5">'Forma 6'!$O$86</definedName>
    <definedName name="VAS075_F_Irankiaimatavi4Apskaitosveikla1">'Forma 6'!$O$86</definedName>
    <definedName name="VAS075_F_Irankiaimatavi4Kitareguliuoja1" localSheetId="5">'Forma 6'!$P$86</definedName>
    <definedName name="VAS075_F_Irankiaimatavi4Kitareguliuoja1">'Forma 6'!$P$86</definedName>
    <definedName name="VAS075_F_Irankiaimatavi51IS" localSheetId="5">'Forma 6'!$D$135</definedName>
    <definedName name="VAS075_F_Irankiaimatavi51IS">'Forma 6'!$D$135</definedName>
    <definedName name="VAS075_F_Irankiaimatavi531GeriamojoVandens" localSheetId="5">'Forma 6'!$F$135</definedName>
    <definedName name="VAS075_F_Irankiaimatavi531GeriamojoVandens">'Forma 6'!$F$135</definedName>
    <definedName name="VAS075_F_Irankiaimatavi532GeriamojoVandens" localSheetId="5">'Forma 6'!$G$135</definedName>
    <definedName name="VAS075_F_Irankiaimatavi532GeriamojoVandens">'Forma 6'!$G$135</definedName>
    <definedName name="VAS075_F_Irankiaimatavi533GeriamojoVandens" localSheetId="5">'Forma 6'!$H$135</definedName>
    <definedName name="VAS075_F_Irankiaimatavi533GeriamojoVandens">'Forma 6'!$H$135</definedName>
    <definedName name="VAS075_F_Irankiaimatavi53IsViso" localSheetId="5">'Forma 6'!$E$135</definedName>
    <definedName name="VAS075_F_Irankiaimatavi53IsViso">'Forma 6'!$E$135</definedName>
    <definedName name="VAS075_F_Irankiaimatavi541NuotekuSurinkimas" localSheetId="5">'Forma 6'!$J$135</definedName>
    <definedName name="VAS075_F_Irankiaimatavi541NuotekuSurinkimas">'Forma 6'!$J$135</definedName>
    <definedName name="VAS075_F_Irankiaimatavi542NuotekuValymas" localSheetId="5">'Forma 6'!$K$135</definedName>
    <definedName name="VAS075_F_Irankiaimatavi542NuotekuValymas">'Forma 6'!$K$135</definedName>
    <definedName name="VAS075_F_Irankiaimatavi543NuotekuDumblo" localSheetId="5">'Forma 6'!$L$135</definedName>
    <definedName name="VAS075_F_Irankiaimatavi543NuotekuDumblo">'Forma 6'!$L$135</definedName>
    <definedName name="VAS075_F_Irankiaimatavi54IsViso" localSheetId="5">'Forma 6'!$I$135</definedName>
    <definedName name="VAS075_F_Irankiaimatavi54IsViso">'Forma 6'!$I$135</definedName>
    <definedName name="VAS075_F_Irankiaimatavi55PavirsiniuNuoteku" localSheetId="5">'Forma 6'!$M$135</definedName>
    <definedName name="VAS075_F_Irankiaimatavi55PavirsiniuNuoteku">'Forma 6'!$M$135</definedName>
    <definedName name="VAS075_F_Irankiaimatavi56KitosReguliuojamosios" localSheetId="5">'Forma 6'!$N$135</definedName>
    <definedName name="VAS075_F_Irankiaimatavi56KitosReguliuojamosios">'Forma 6'!$N$135</definedName>
    <definedName name="VAS075_F_Irankiaimatavi57KitosVeiklos" localSheetId="5">'Forma 6'!$Q$135</definedName>
    <definedName name="VAS075_F_Irankiaimatavi57KitosVeiklos">'Forma 6'!$Q$135</definedName>
    <definedName name="VAS075_F_Irankiaimatavi5Apskaitosveikla1" localSheetId="5">'Forma 6'!$O$135</definedName>
    <definedName name="VAS075_F_Irankiaimatavi5Apskaitosveikla1">'Forma 6'!$O$135</definedName>
    <definedName name="VAS075_F_Irankiaimatavi5Kitareguliuoja1" localSheetId="5">'Forma 6'!$P$135</definedName>
    <definedName name="VAS075_F_Irankiaimatavi5Kitareguliuoja1">'Forma 6'!$P$135</definedName>
    <definedName name="VAS075_F_Irasyti10Apskaitosveikla1" localSheetId="5">'Forma 6'!$O$140</definedName>
    <definedName name="VAS075_F_Irasyti10Apskaitosveikla1">'Forma 6'!$O$140</definedName>
    <definedName name="VAS075_F_Irasyti10Kitareguliuoja1" localSheetId="5">'Forma 6'!$P$140</definedName>
    <definedName name="VAS075_F_Irasyti10Kitareguliuoja1">'Forma 6'!$P$140</definedName>
    <definedName name="VAS075_F_Irasyti11Apskaitosveikla1" localSheetId="5">'Forma 6'!$O$141</definedName>
    <definedName name="VAS075_F_Irasyti11Apskaitosveikla1">'Forma 6'!$O$141</definedName>
    <definedName name="VAS075_F_Irasyti11Kitareguliuoja1" localSheetId="5">'Forma 6'!$P$141</definedName>
    <definedName name="VAS075_F_Irasyti11Kitareguliuoja1">'Forma 6'!$P$141</definedName>
    <definedName name="VAS075_F_Irasyti12Apskaitosveikla1" localSheetId="5">'Forma 6'!$O$142</definedName>
    <definedName name="VAS075_F_Irasyti12Apskaitosveikla1">'Forma 6'!$O$142</definedName>
    <definedName name="VAS075_F_Irasyti12Kitareguliuoja1" localSheetId="5">'Forma 6'!$P$142</definedName>
    <definedName name="VAS075_F_Irasyti12Kitareguliuoja1">'Forma 6'!$P$142</definedName>
    <definedName name="VAS075_F_Irasyti1Apskaitosveikla1" localSheetId="5">'Forma 6'!$O$35</definedName>
    <definedName name="VAS075_F_Irasyti1Apskaitosveikla1">'Forma 6'!$O$35</definedName>
    <definedName name="VAS075_F_Irasyti1Kitareguliuoja1" localSheetId="5">'Forma 6'!$P$35</definedName>
    <definedName name="VAS075_F_Irasyti1Kitareguliuoja1">'Forma 6'!$P$35</definedName>
    <definedName name="VAS075_F_Irasyti2Apskaitosveikla1" localSheetId="5">'Forma 6'!$O$36</definedName>
    <definedName name="VAS075_F_Irasyti2Apskaitosveikla1">'Forma 6'!$O$36</definedName>
    <definedName name="VAS075_F_Irasyti2Kitareguliuoja1" localSheetId="5">'Forma 6'!$P$36</definedName>
    <definedName name="VAS075_F_Irasyti2Kitareguliuoja1">'Forma 6'!$P$36</definedName>
    <definedName name="VAS075_F_Irasyti3Apskaitosveikla1" localSheetId="5">'Forma 6'!$O$37</definedName>
    <definedName name="VAS075_F_Irasyti3Apskaitosveikla1">'Forma 6'!$O$37</definedName>
    <definedName name="VAS075_F_Irasyti3Kitareguliuoja1" localSheetId="5">'Forma 6'!$P$37</definedName>
    <definedName name="VAS075_F_Irasyti3Kitareguliuoja1">'Forma 6'!$P$37</definedName>
    <definedName name="VAS075_F_Irasyti4Apskaitosveikla1" localSheetId="5">'Forma 6'!$O$63</definedName>
    <definedName name="VAS075_F_Irasyti4Apskaitosveikla1">'Forma 6'!$O$63</definedName>
    <definedName name="VAS075_F_Irasyti4Kitareguliuoja1" localSheetId="5">'Forma 6'!$P$63</definedName>
    <definedName name="VAS075_F_Irasyti4Kitareguliuoja1">'Forma 6'!$P$63</definedName>
    <definedName name="VAS075_F_Irasyti5Apskaitosveikla1" localSheetId="5">'Forma 6'!$O$64</definedName>
    <definedName name="VAS075_F_Irasyti5Apskaitosveikla1">'Forma 6'!$O$64</definedName>
    <definedName name="VAS075_F_Irasyti5Kitareguliuoja1" localSheetId="5">'Forma 6'!$P$64</definedName>
    <definedName name="VAS075_F_Irasyti5Kitareguliuoja1">'Forma 6'!$P$64</definedName>
    <definedName name="VAS075_F_Irasyti6Apskaitosveikla1" localSheetId="5">'Forma 6'!$O$65</definedName>
    <definedName name="VAS075_F_Irasyti6Apskaitosveikla1">'Forma 6'!$O$65</definedName>
    <definedName name="VAS075_F_Irasyti6Kitareguliuoja1" localSheetId="5">'Forma 6'!$P$65</definedName>
    <definedName name="VAS075_F_Irasyti6Kitareguliuoja1">'Forma 6'!$P$65</definedName>
    <definedName name="VAS075_F_Irasyti7Apskaitosveikla1" localSheetId="5">'Forma 6'!$O$91</definedName>
    <definedName name="VAS075_F_Irasyti7Apskaitosveikla1">'Forma 6'!$O$91</definedName>
    <definedName name="VAS075_F_Irasyti7Kitareguliuoja1" localSheetId="5">'Forma 6'!$P$91</definedName>
    <definedName name="VAS075_F_Irasyti7Kitareguliuoja1">'Forma 6'!$P$91</definedName>
    <definedName name="VAS075_F_Irasyti8Apskaitosveikla1" localSheetId="5">'Forma 6'!$O$92</definedName>
    <definedName name="VAS075_F_Irasyti8Apskaitosveikla1">'Forma 6'!$O$92</definedName>
    <definedName name="VAS075_F_Irasyti8Kitareguliuoja1" localSheetId="5">'Forma 6'!$P$92</definedName>
    <definedName name="VAS075_F_Irasyti8Kitareguliuoja1">'Forma 6'!$P$92</definedName>
    <definedName name="VAS075_F_Irasyti9Apskaitosveikla1" localSheetId="5">'Forma 6'!$O$93</definedName>
    <definedName name="VAS075_F_Irasyti9Apskaitosveikla1">'Forma 6'!$O$93</definedName>
    <definedName name="VAS075_F_Irasyti9Kitareguliuoja1" localSheetId="5">'Forma 6'!$P$93</definedName>
    <definedName name="VAS075_F_Irasyti9Kitareguliuoja1">'Forma 6'!$P$93</definedName>
    <definedName name="VAS075_F_Keliaiaikstele21IS" localSheetId="5">'Forma 6'!$D$17</definedName>
    <definedName name="VAS075_F_Keliaiaikstele21IS">'Forma 6'!$D$17</definedName>
    <definedName name="VAS075_F_Keliaiaikstele231GeriamojoVandens" localSheetId="5">'Forma 6'!$F$17</definedName>
    <definedName name="VAS075_F_Keliaiaikstele231GeriamojoVandens">'Forma 6'!$F$17</definedName>
    <definedName name="VAS075_F_Keliaiaikstele232GeriamojoVandens" localSheetId="5">'Forma 6'!$G$17</definedName>
    <definedName name="VAS075_F_Keliaiaikstele232GeriamojoVandens">'Forma 6'!$G$17</definedName>
    <definedName name="VAS075_F_Keliaiaikstele233GeriamojoVandens" localSheetId="5">'Forma 6'!$H$17</definedName>
    <definedName name="VAS075_F_Keliaiaikstele233GeriamojoVandens">'Forma 6'!$H$17</definedName>
    <definedName name="VAS075_F_Keliaiaikstele23IsViso" localSheetId="5">'Forma 6'!$E$17</definedName>
    <definedName name="VAS075_F_Keliaiaikstele23IsViso">'Forma 6'!$E$17</definedName>
    <definedName name="VAS075_F_Keliaiaikstele241NuotekuSurinkimas" localSheetId="5">'Forma 6'!$J$17</definedName>
    <definedName name="VAS075_F_Keliaiaikstele241NuotekuSurinkimas">'Forma 6'!$J$17</definedName>
    <definedName name="VAS075_F_Keliaiaikstele242NuotekuValymas" localSheetId="5">'Forma 6'!$K$17</definedName>
    <definedName name="VAS075_F_Keliaiaikstele242NuotekuValymas">'Forma 6'!$K$17</definedName>
    <definedName name="VAS075_F_Keliaiaikstele243NuotekuDumblo" localSheetId="5">'Forma 6'!$L$17</definedName>
    <definedName name="VAS075_F_Keliaiaikstele243NuotekuDumblo">'Forma 6'!$L$17</definedName>
    <definedName name="VAS075_F_Keliaiaikstele24IsViso" localSheetId="5">'Forma 6'!$I$17</definedName>
    <definedName name="VAS075_F_Keliaiaikstele24IsViso">'Forma 6'!$I$17</definedName>
    <definedName name="VAS075_F_Keliaiaikstele25PavirsiniuNuoteku" localSheetId="5">'Forma 6'!$M$17</definedName>
    <definedName name="VAS075_F_Keliaiaikstele25PavirsiniuNuoteku">'Forma 6'!$M$17</definedName>
    <definedName name="VAS075_F_Keliaiaikstele26KitosReguliuojamosios" localSheetId="5">'Forma 6'!$N$17</definedName>
    <definedName name="VAS075_F_Keliaiaikstele26KitosReguliuojamosios">'Forma 6'!$N$17</definedName>
    <definedName name="VAS075_F_Keliaiaikstele27KitosVeiklos" localSheetId="5">'Forma 6'!$Q$17</definedName>
    <definedName name="VAS075_F_Keliaiaikstele27KitosVeiklos">'Forma 6'!$Q$17</definedName>
    <definedName name="VAS075_F_Keliaiaikstele2Apskaitosveikla1" localSheetId="5">'Forma 6'!$O$17</definedName>
    <definedName name="VAS075_F_Keliaiaikstele2Apskaitosveikla1">'Forma 6'!$O$17</definedName>
    <definedName name="VAS075_F_Keliaiaikstele2Kitareguliuoja1" localSheetId="5">'Forma 6'!$P$17</definedName>
    <definedName name="VAS075_F_Keliaiaikstele2Kitareguliuoja1">'Forma 6'!$P$17</definedName>
    <definedName name="VAS075_F_Keliaiaikstele31IS" localSheetId="5">'Forma 6'!$D$45</definedName>
    <definedName name="VAS075_F_Keliaiaikstele31IS">'Forma 6'!$D$45</definedName>
    <definedName name="VAS075_F_Keliaiaikstele331GeriamojoVandens" localSheetId="5">'Forma 6'!$F$45</definedName>
    <definedName name="VAS075_F_Keliaiaikstele331GeriamojoVandens">'Forma 6'!$F$45</definedName>
    <definedName name="VAS075_F_Keliaiaikstele332GeriamojoVandens" localSheetId="5">'Forma 6'!$G$45</definedName>
    <definedName name="VAS075_F_Keliaiaikstele332GeriamojoVandens">'Forma 6'!$G$45</definedName>
    <definedName name="VAS075_F_Keliaiaikstele333GeriamojoVandens" localSheetId="5">'Forma 6'!$H$45</definedName>
    <definedName name="VAS075_F_Keliaiaikstele333GeriamojoVandens">'Forma 6'!$H$45</definedName>
    <definedName name="VAS075_F_Keliaiaikstele33IsViso" localSheetId="5">'Forma 6'!$E$45</definedName>
    <definedName name="VAS075_F_Keliaiaikstele33IsViso">'Forma 6'!$E$45</definedName>
    <definedName name="VAS075_F_Keliaiaikstele341NuotekuSurinkimas" localSheetId="5">'Forma 6'!$J$45</definedName>
    <definedName name="VAS075_F_Keliaiaikstele341NuotekuSurinkimas">'Forma 6'!$J$45</definedName>
    <definedName name="VAS075_F_Keliaiaikstele342NuotekuValymas" localSheetId="5">'Forma 6'!$K$45</definedName>
    <definedName name="VAS075_F_Keliaiaikstele342NuotekuValymas">'Forma 6'!$K$45</definedName>
    <definedName name="VAS075_F_Keliaiaikstele343NuotekuDumblo" localSheetId="5">'Forma 6'!$L$45</definedName>
    <definedName name="VAS075_F_Keliaiaikstele343NuotekuDumblo">'Forma 6'!$L$45</definedName>
    <definedName name="VAS075_F_Keliaiaikstele34IsViso" localSheetId="5">'Forma 6'!$I$45</definedName>
    <definedName name="VAS075_F_Keliaiaikstele34IsViso">'Forma 6'!$I$45</definedName>
    <definedName name="VAS075_F_Keliaiaikstele35PavirsiniuNuoteku" localSheetId="5">'Forma 6'!$M$45</definedName>
    <definedName name="VAS075_F_Keliaiaikstele35PavirsiniuNuoteku">'Forma 6'!$M$45</definedName>
    <definedName name="VAS075_F_Keliaiaikstele36KitosReguliuojamosios" localSheetId="5">'Forma 6'!$N$45</definedName>
    <definedName name="VAS075_F_Keliaiaikstele36KitosReguliuojamosios">'Forma 6'!$N$45</definedName>
    <definedName name="VAS075_F_Keliaiaikstele37KitosVeiklos" localSheetId="5">'Forma 6'!$Q$45</definedName>
    <definedName name="VAS075_F_Keliaiaikstele37KitosVeiklos">'Forma 6'!$Q$45</definedName>
    <definedName name="VAS075_F_Keliaiaikstele3Apskaitosveikla1" localSheetId="5">'Forma 6'!$O$45</definedName>
    <definedName name="VAS075_F_Keliaiaikstele3Apskaitosveikla1">'Forma 6'!$O$45</definedName>
    <definedName name="VAS075_F_Keliaiaikstele3Kitareguliuoja1" localSheetId="5">'Forma 6'!$P$45</definedName>
    <definedName name="VAS075_F_Keliaiaikstele3Kitareguliuoja1">'Forma 6'!$P$45</definedName>
    <definedName name="VAS075_F_Keliaiaikstele41IS" localSheetId="5">'Forma 6'!$D$73</definedName>
    <definedName name="VAS075_F_Keliaiaikstele41IS">'Forma 6'!$D$73</definedName>
    <definedName name="VAS075_F_Keliaiaikstele431GeriamojoVandens" localSheetId="5">'Forma 6'!$F$73</definedName>
    <definedName name="VAS075_F_Keliaiaikstele431GeriamojoVandens">'Forma 6'!$F$73</definedName>
    <definedName name="VAS075_F_Keliaiaikstele432GeriamojoVandens" localSheetId="5">'Forma 6'!$G$73</definedName>
    <definedName name="VAS075_F_Keliaiaikstele432GeriamojoVandens">'Forma 6'!$G$73</definedName>
    <definedName name="VAS075_F_Keliaiaikstele433GeriamojoVandens" localSheetId="5">'Forma 6'!$H$73</definedName>
    <definedName name="VAS075_F_Keliaiaikstele433GeriamojoVandens">'Forma 6'!$H$73</definedName>
    <definedName name="VAS075_F_Keliaiaikstele43IsViso" localSheetId="5">'Forma 6'!$E$73</definedName>
    <definedName name="VAS075_F_Keliaiaikstele43IsViso">'Forma 6'!$E$73</definedName>
    <definedName name="VAS075_F_Keliaiaikstele441NuotekuSurinkimas" localSheetId="5">'Forma 6'!$J$73</definedName>
    <definedName name="VAS075_F_Keliaiaikstele441NuotekuSurinkimas">'Forma 6'!$J$73</definedName>
    <definedName name="VAS075_F_Keliaiaikstele442NuotekuValymas" localSheetId="5">'Forma 6'!$K$73</definedName>
    <definedName name="VAS075_F_Keliaiaikstele442NuotekuValymas">'Forma 6'!$K$73</definedName>
    <definedName name="VAS075_F_Keliaiaikstele443NuotekuDumblo" localSheetId="5">'Forma 6'!$L$73</definedName>
    <definedName name="VAS075_F_Keliaiaikstele443NuotekuDumblo">'Forma 6'!$L$73</definedName>
    <definedName name="VAS075_F_Keliaiaikstele44IsViso" localSheetId="5">'Forma 6'!$I$73</definedName>
    <definedName name="VAS075_F_Keliaiaikstele44IsViso">'Forma 6'!$I$73</definedName>
    <definedName name="VAS075_F_Keliaiaikstele45PavirsiniuNuoteku" localSheetId="5">'Forma 6'!$M$73</definedName>
    <definedName name="VAS075_F_Keliaiaikstele45PavirsiniuNuoteku">'Forma 6'!$M$73</definedName>
    <definedName name="VAS075_F_Keliaiaikstele46KitosReguliuojamosios" localSheetId="5">'Forma 6'!$N$73</definedName>
    <definedName name="VAS075_F_Keliaiaikstele46KitosReguliuojamosios">'Forma 6'!$N$73</definedName>
    <definedName name="VAS075_F_Keliaiaikstele47KitosVeiklos" localSheetId="5">'Forma 6'!$Q$73</definedName>
    <definedName name="VAS075_F_Keliaiaikstele47KitosVeiklos">'Forma 6'!$Q$73</definedName>
    <definedName name="VAS075_F_Keliaiaikstele4Apskaitosveikla1" localSheetId="5">'Forma 6'!$O$73</definedName>
    <definedName name="VAS075_F_Keliaiaikstele4Apskaitosveikla1">'Forma 6'!$O$73</definedName>
    <definedName name="VAS075_F_Keliaiaikstele4Kitareguliuoja1" localSheetId="5">'Forma 6'!$P$73</definedName>
    <definedName name="VAS075_F_Keliaiaikstele4Kitareguliuoja1">'Forma 6'!$P$73</definedName>
    <definedName name="VAS075_F_Keliaiaikstele51IS" localSheetId="5">'Forma 6'!$D$123</definedName>
    <definedName name="VAS075_F_Keliaiaikstele51IS">'Forma 6'!$D$123</definedName>
    <definedName name="VAS075_F_Keliaiaikstele531GeriamojoVandens" localSheetId="5">'Forma 6'!$F$123</definedName>
    <definedName name="VAS075_F_Keliaiaikstele531GeriamojoVandens">'Forma 6'!$F$123</definedName>
    <definedName name="VAS075_F_Keliaiaikstele532GeriamojoVandens" localSheetId="5">'Forma 6'!$G$123</definedName>
    <definedName name="VAS075_F_Keliaiaikstele532GeriamojoVandens">'Forma 6'!$G$123</definedName>
    <definedName name="VAS075_F_Keliaiaikstele533GeriamojoVandens" localSheetId="5">'Forma 6'!$H$123</definedName>
    <definedName name="VAS075_F_Keliaiaikstele533GeriamojoVandens">'Forma 6'!$H$123</definedName>
    <definedName name="VAS075_F_Keliaiaikstele53IsViso" localSheetId="5">'Forma 6'!$E$123</definedName>
    <definedName name="VAS075_F_Keliaiaikstele53IsViso">'Forma 6'!$E$123</definedName>
    <definedName name="VAS075_F_Keliaiaikstele541NuotekuSurinkimas" localSheetId="5">'Forma 6'!$J$123</definedName>
    <definedName name="VAS075_F_Keliaiaikstele541NuotekuSurinkimas">'Forma 6'!$J$123</definedName>
    <definedName name="VAS075_F_Keliaiaikstele542NuotekuValymas" localSheetId="5">'Forma 6'!$K$123</definedName>
    <definedName name="VAS075_F_Keliaiaikstele542NuotekuValymas">'Forma 6'!$K$123</definedName>
    <definedName name="VAS075_F_Keliaiaikstele543NuotekuDumblo" localSheetId="5">'Forma 6'!$L$123</definedName>
    <definedName name="VAS075_F_Keliaiaikstele543NuotekuDumblo">'Forma 6'!$L$123</definedName>
    <definedName name="VAS075_F_Keliaiaikstele54IsViso" localSheetId="5">'Forma 6'!$I$123</definedName>
    <definedName name="VAS075_F_Keliaiaikstele54IsViso">'Forma 6'!$I$123</definedName>
    <definedName name="VAS075_F_Keliaiaikstele55PavirsiniuNuoteku" localSheetId="5">'Forma 6'!$M$123</definedName>
    <definedName name="VAS075_F_Keliaiaikstele55PavirsiniuNuoteku">'Forma 6'!$M$123</definedName>
    <definedName name="VAS075_F_Keliaiaikstele56KitosReguliuojamosios" localSheetId="5">'Forma 6'!$N$123</definedName>
    <definedName name="VAS075_F_Keliaiaikstele56KitosReguliuojamosios">'Forma 6'!$N$123</definedName>
    <definedName name="VAS075_F_Keliaiaikstele57KitosVeiklos" localSheetId="5">'Forma 6'!$Q$123</definedName>
    <definedName name="VAS075_F_Keliaiaikstele57KitosVeiklos">'Forma 6'!$Q$123</definedName>
    <definedName name="VAS075_F_Keliaiaikstele5Apskaitosveikla1" localSheetId="5">'Forma 6'!$O$123</definedName>
    <definedName name="VAS075_F_Keliaiaikstele5Apskaitosveikla1">'Forma 6'!$O$123</definedName>
    <definedName name="VAS075_F_Keliaiaikstele5Kitareguliuoja1" localSheetId="5">'Forma 6'!$P$123</definedName>
    <definedName name="VAS075_F_Keliaiaikstele5Kitareguliuoja1">'Forma 6'!$P$123</definedName>
    <definedName name="VAS075_F_Kitairanga11IS" localSheetId="5">'Forma 6'!$D$129</definedName>
    <definedName name="VAS075_F_Kitairanga11IS">'Forma 6'!$D$129</definedName>
    <definedName name="VAS075_F_Kitairanga131GeriamojoVandens" localSheetId="5">'Forma 6'!$F$129</definedName>
    <definedName name="VAS075_F_Kitairanga131GeriamojoVandens">'Forma 6'!$F$129</definedName>
    <definedName name="VAS075_F_Kitairanga132GeriamojoVandens" localSheetId="5">'Forma 6'!$G$129</definedName>
    <definedName name="VAS075_F_Kitairanga132GeriamojoVandens">'Forma 6'!$G$129</definedName>
    <definedName name="VAS075_F_Kitairanga133GeriamojoVandens" localSheetId="5">'Forma 6'!$H$129</definedName>
    <definedName name="VAS075_F_Kitairanga133GeriamojoVandens">'Forma 6'!$H$129</definedName>
    <definedName name="VAS075_F_Kitairanga13IsViso" localSheetId="5">'Forma 6'!$E$129</definedName>
    <definedName name="VAS075_F_Kitairanga13IsViso">'Forma 6'!$E$129</definedName>
    <definedName name="VAS075_F_Kitairanga141NuotekuSurinkimas" localSheetId="5">'Forma 6'!$J$129</definedName>
    <definedName name="VAS075_F_Kitairanga141NuotekuSurinkimas">'Forma 6'!$J$129</definedName>
    <definedName name="VAS075_F_Kitairanga142NuotekuValymas" localSheetId="5">'Forma 6'!$K$129</definedName>
    <definedName name="VAS075_F_Kitairanga142NuotekuValymas">'Forma 6'!$K$129</definedName>
    <definedName name="VAS075_F_Kitairanga143NuotekuDumblo" localSheetId="5">'Forma 6'!$L$129</definedName>
    <definedName name="VAS075_F_Kitairanga143NuotekuDumblo">'Forma 6'!$L$129</definedName>
    <definedName name="VAS075_F_Kitairanga14IsViso" localSheetId="5">'Forma 6'!$I$129</definedName>
    <definedName name="VAS075_F_Kitairanga14IsViso">'Forma 6'!$I$129</definedName>
    <definedName name="VAS075_F_Kitairanga15PavirsiniuNuoteku" localSheetId="5">'Forma 6'!$M$129</definedName>
    <definedName name="VAS075_F_Kitairanga15PavirsiniuNuoteku">'Forma 6'!$M$129</definedName>
    <definedName name="VAS075_F_Kitairanga16KitosReguliuojamosios" localSheetId="5">'Forma 6'!$N$129</definedName>
    <definedName name="VAS075_F_Kitairanga16KitosReguliuojamosios">'Forma 6'!$N$129</definedName>
    <definedName name="VAS075_F_Kitairanga17KitosVeiklos" localSheetId="5">'Forma 6'!$Q$129</definedName>
    <definedName name="VAS075_F_Kitairanga17KitosVeiklos">'Forma 6'!$Q$129</definedName>
    <definedName name="VAS075_F_Kitairanga1Apskaitosveikla1" localSheetId="5">'Forma 6'!$O$129</definedName>
    <definedName name="VAS075_F_Kitairanga1Apskaitosveikla1">'Forma 6'!$O$129</definedName>
    <definedName name="VAS075_F_Kitairanga1Kitareguliuoja1" localSheetId="5">'Forma 6'!$P$129</definedName>
    <definedName name="VAS075_F_Kitairanga1Kitareguliuoja1">'Forma 6'!$P$129</definedName>
    <definedName name="VAS075_F_Kitasilgalaiki11IS" localSheetId="5">'Forma 6'!$D$34</definedName>
    <definedName name="VAS075_F_Kitasilgalaiki11IS">'Forma 6'!$D$34</definedName>
    <definedName name="VAS075_F_Kitasilgalaiki131GeriamojoVandens" localSheetId="5">'Forma 6'!$F$34</definedName>
    <definedName name="VAS075_F_Kitasilgalaiki131GeriamojoVandens">'Forma 6'!$F$34</definedName>
    <definedName name="VAS075_F_Kitasilgalaiki132GeriamojoVandens" localSheetId="5">'Forma 6'!$G$34</definedName>
    <definedName name="VAS075_F_Kitasilgalaiki132GeriamojoVandens">'Forma 6'!$G$34</definedName>
    <definedName name="VAS075_F_Kitasilgalaiki133GeriamojoVandens" localSheetId="5">'Forma 6'!$H$34</definedName>
    <definedName name="VAS075_F_Kitasilgalaiki133GeriamojoVandens">'Forma 6'!$H$34</definedName>
    <definedName name="VAS075_F_Kitasilgalaiki13IsViso" localSheetId="5">'Forma 6'!$E$34</definedName>
    <definedName name="VAS075_F_Kitasilgalaiki13IsViso">'Forma 6'!$E$34</definedName>
    <definedName name="VAS075_F_Kitasilgalaiki141NuotekuSurinkimas" localSheetId="5">'Forma 6'!$J$34</definedName>
    <definedName name="VAS075_F_Kitasilgalaiki141NuotekuSurinkimas">'Forma 6'!$J$34</definedName>
    <definedName name="VAS075_F_Kitasilgalaiki142NuotekuValymas" localSheetId="5">'Forma 6'!$K$34</definedName>
    <definedName name="VAS075_F_Kitasilgalaiki142NuotekuValymas">'Forma 6'!$K$34</definedName>
    <definedName name="VAS075_F_Kitasilgalaiki143NuotekuDumblo" localSheetId="5">'Forma 6'!$L$34</definedName>
    <definedName name="VAS075_F_Kitasilgalaiki143NuotekuDumblo">'Forma 6'!$L$34</definedName>
    <definedName name="VAS075_F_Kitasilgalaiki14IsViso" localSheetId="5">'Forma 6'!$I$34</definedName>
    <definedName name="VAS075_F_Kitasilgalaiki14IsViso">'Forma 6'!$I$34</definedName>
    <definedName name="VAS075_F_Kitasilgalaiki15PavirsiniuNuoteku" localSheetId="5">'Forma 6'!$M$34</definedName>
    <definedName name="VAS075_F_Kitasilgalaiki15PavirsiniuNuoteku">'Forma 6'!$M$34</definedName>
    <definedName name="VAS075_F_Kitasilgalaiki16KitosReguliuojamosios" localSheetId="5">'Forma 6'!$N$34</definedName>
    <definedName name="VAS075_F_Kitasilgalaiki16KitosReguliuojamosios">'Forma 6'!$N$34</definedName>
    <definedName name="VAS075_F_Kitasilgalaiki17KitosVeiklos" localSheetId="5">'Forma 6'!$Q$34</definedName>
    <definedName name="VAS075_F_Kitasilgalaiki17KitosVeiklos">'Forma 6'!$Q$34</definedName>
    <definedName name="VAS075_F_Kitasilgalaiki1Apskaitosveikla1" localSheetId="5">'Forma 6'!$O$34</definedName>
    <definedName name="VAS075_F_Kitasilgalaiki1Apskaitosveikla1">'Forma 6'!$O$34</definedName>
    <definedName name="VAS075_F_Kitasilgalaiki1Kitareguliuoja1" localSheetId="5">'Forma 6'!$P$34</definedName>
    <definedName name="VAS075_F_Kitasilgalaiki1Kitareguliuoja1">'Forma 6'!$P$34</definedName>
    <definedName name="VAS075_F_Kitasilgalaiki21IS" localSheetId="5">'Forma 6'!$D$62</definedName>
    <definedName name="VAS075_F_Kitasilgalaiki21IS">'Forma 6'!$D$62</definedName>
    <definedName name="VAS075_F_Kitasilgalaiki231GeriamojoVandens" localSheetId="5">'Forma 6'!$F$62</definedName>
    <definedName name="VAS075_F_Kitasilgalaiki231GeriamojoVandens">'Forma 6'!$F$62</definedName>
    <definedName name="VAS075_F_Kitasilgalaiki232GeriamojoVandens" localSheetId="5">'Forma 6'!$G$62</definedName>
    <definedName name="VAS075_F_Kitasilgalaiki232GeriamojoVandens">'Forma 6'!$G$62</definedName>
    <definedName name="VAS075_F_Kitasilgalaiki233GeriamojoVandens" localSheetId="5">'Forma 6'!$H$62</definedName>
    <definedName name="VAS075_F_Kitasilgalaiki233GeriamojoVandens">'Forma 6'!$H$62</definedName>
    <definedName name="VAS075_F_Kitasilgalaiki23IsViso" localSheetId="5">'Forma 6'!$E$62</definedName>
    <definedName name="VAS075_F_Kitasilgalaiki23IsViso">'Forma 6'!$E$62</definedName>
    <definedName name="VAS075_F_Kitasilgalaiki241NuotekuSurinkimas" localSheetId="5">'Forma 6'!$J$62</definedName>
    <definedName name="VAS075_F_Kitasilgalaiki241NuotekuSurinkimas">'Forma 6'!$J$62</definedName>
    <definedName name="VAS075_F_Kitasilgalaiki242NuotekuValymas" localSheetId="5">'Forma 6'!$K$62</definedName>
    <definedName name="VAS075_F_Kitasilgalaiki242NuotekuValymas">'Forma 6'!$K$62</definedName>
    <definedName name="VAS075_F_Kitasilgalaiki243NuotekuDumblo" localSheetId="5">'Forma 6'!$L$62</definedName>
    <definedName name="VAS075_F_Kitasilgalaiki243NuotekuDumblo">'Forma 6'!$L$62</definedName>
    <definedName name="VAS075_F_Kitasilgalaiki24IsViso" localSheetId="5">'Forma 6'!$I$62</definedName>
    <definedName name="VAS075_F_Kitasilgalaiki24IsViso">'Forma 6'!$I$62</definedName>
    <definedName name="VAS075_F_Kitasilgalaiki25PavirsiniuNuoteku" localSheetId="5">'Forma 6'!$M$62</definedName>
    <definedName name="VAS075_F_Kitasilgalaiki25PavirsiniuNuoteku">'Forma 6'!$M$62</definedName>
    <definedName name="VAS075_F_Kitasilgalaiki26KitosReguliuojamosios" localSheetId="5">'Forma 6'!$N$62</definedName>
    <definedName name="VAS075_F_Kitasilgalaiki26KitosReguliuojamosios">'Forma 6'!$N$62</definedName>
    <definedName name="VAS075_F_Kitasilgalaiki27KitosVeiklos" localSheetId="5">'Forma 6'!$Q$62</definedName>
    <definedName name="VAS075_F_Kitasilgalaiki27KitosVeiklos">'Forma 6'!$Q$62</definedName>
    <definedName name="VAS075_F_Kitasilgalaiki2Apskaitosveikla1" localSheetId="5">'Forma 6'!$O$62</definedName>
    <definedName name="VAS075_F_Kitasilgalaiki2Apskaitosveikla1">'Forma 6'!$O$62</definedName>
    <definedName name="VAS075_F_Kitasilgalaiki2Kitareguliuoja1" localSheetId="5">'Forma 6'!$P$62</definedName>
    <definedName name="VAS075_F_Kitasilgalaiki2Kitareguliuoja1">'Forma 6'!$P$62</definedName>
    <definedName name="VAS075_F_Kitasilgalaiki31IS" localSheetId="5">'Forma 6'!$D$90</definedName>
    <definedName name="VAS075_F_Kitasilgalaiki31IS">'Forma 6'!$D$90</definedName>
    <definedName name="VAS075_F_Kitasilgalaiki331GeriamojoVandens" localSheetId="5">'Forma 6'!$F$90</definedName>
    <definedName name="VAS075_F_Kitasilgalaiki331GeriamojoVandens">'Forma 6'!$F$90</definedName>
    <definedName name="VAS075_F_Kitasilgalaiki332GeriamojoVandens" localSheetId="5">'Forma 6'!$G$90</definedName>
    <definedName name="VAS075_F_Kitasilgalaiki332GeriamojoVandens">'Forma 6'!$G$90</definedName>
    <definedName name="VAS075_F_Kitasilgalaiki333GeriamojoVandens" localSheetId="5">'Forma 6'!$H$90</definedName>
    <definedName name="VAS075_F_Kitasilgalaiki333GeriamojoVandens">'Forma 6'!$H$90</definedName>
    <definedName name="VAS075_F_Kitasilgalaiki33IsViso" localSheetId="5">'Forma 6'!$E$90</definedName>
    <definedName name="VAS075_F_Kitasilgalaiki33IsViso">'Forma 6'!$E$90</definedName>
    <definedName name="VAS075_F_Kitasilgalaiki341NuotekuSurinkimas" localSheetId="5">'Forma 6'!$J$90</definedName>
    <definedName name="VAS075_F_Kitasilgalaiki341NuotekuSurinkimas">'Forma 6'!$J$90</definedName>
    <definedName name="VAS075_F_Kitasilgalaiki342NuotekuValymas" localSheetId="5">'Forma 6'!$K$90</definedName>
    <definedName name="VAS075_F_Kitasilgalaiki342NuotekuValymas">'Forma 6'!$K$90</definedName>
    <definedName name="VAS075_F_Kitasilgalaiki343NuotekuDumblo" localSheetId="5">'Forma 6'!$L$90</definedName>
    <definedName name="VAS075_F_Kitasilgalaiki343NuotekuDumblo">'Forma 6'!$L$90</definedName>
    <definedName name="VAS075_F_Kitasilgalaiki34IsViso" localSheetId="5">'Forma 6'!$I$90</definedName>
    <definedName name="VAS075_F_Kitasilgalaiki34IsViso">'Forma 6'!$I$90</definedName>
    <definedName name="VAS075_F_Kitasilgalaiki35PavirsiniuNuoteku" localSheetId="5">'Forma 6'!$M$90</definedName>
    <definedName name="VAS075_F_Kitasilgalaiki35PavirsiniuNuoteku">'Forma 6'!$M$90</definedName>
    <definedName name="VAS075_F_Kitasilgalaiki36KitosReguliuojamosios" localSheetId="5">'Forma 6'!$N$90</definedName>
    <definedName name="VAS075_F_Kitasilgalaiki36KitosReguliuojamosios">'Forma 6'!$N$90</definedName>
    <definedName name="VAS075_F_Kitasilgalaiki37KitosVeiklos" localSheetId="5">'Forma 6'!$Q$90</definedName>
    <definedName name="VAS075_F_Kitasilgalaiki37KitosVeiklos">'Forma 6'!$Q$90</definedName>
    <definedName name="VAS075_F_Kitasilgalaiki3Apskaitosveikla1" localSheetId="5">'Forma 6'!$O$90</definedName>
    <definedName name="VAS075_F_Kitasilgalaiki3Apskaitosveikla1">'Forma 6'!$O$90</definedName>
    <definedName name="VAS075_F_Kitasilgalaiki3Kitareguliuoja1" localSheetId="5">'Forma 6'!$P$90</definedName>
    <definedName name="VAS075_F_Kitasilgalaiki3Kitareguliuoja1">'Forma 6'!$P$90</definedName>
    <definedName name="VAS075_F_Kitasilgalaiki41IS" localSheetId="5">'Forma 6'!$D$139</definedName>
    <definedName name="VAS075_F_Kitasilgalaiki41IS">'Forma 6'!$D$139</definedName>
    <definedName name="VAS075_F_Kitasilgalaiki431GeriamojoVandens" localSheetId="5">'Forma 6'!$F$139</definedName>
    <definedName name="VAS075_F_Kitasilgalaiki431GeriamojoVandens">'Forma 6'!$F$139</definedName>
    <definedName name="VAS075_F_Kitasilgalaiki432GeriamojoVandens" localSheetId="5">'Forma 6'!$G$139</definedName>
    <definedName name="VAS075_F_Kitasilgalaiki432GeriamojoVandens">'Forma 6'!$G$139</definedName>
    <definedName name="VAS075_F_Kitasilgalaiki433GeriamojoVandens" localSheetId="5">'Forma 6'!$H$139</definedName>
    <definedName name="VAS075_F_Kitasilgalaiki433GeriamojoVandens">'Forma 6'!$H$139</definedName>
    <definedName name="VAS075_F_Kitasilgalaiki43IsViso" localSheetId="5">'Forma 6'!$E$139</definedName>
    <definedName name="VAS075_F_Kitasilgalaiki43IsViso">'Forma 6'!$E$139</definedName>
    <definedName name="VAS075_F_Kitasilgalaiki441NuotekuSurinkimas" localSheetId="5">'Forma 6'!$J$139</definedName>
    <definedName name="VAS075_F_Kitasilgalaiki441NuotekuSurinkimas">'Forma 6'!$J$139</definedName>
    <definedName name="VAS075_F_Kitasilgalaiki442NuotekuValymas" localSheetId="5">'Forma 6'!$K$139</definedName>
    <definedName name="VAS075_F_Kitasilgalaiki442NuotekuValymas">'Forma 6'!$K$139</definedName>
    <definedName name="VAS075_F_Kitasilgalaiki443NuotekuDumblo" localSheetId="5">'Forma 6'!$L$139</definedName>
    <definedName name="VAS075_F_Kitasilgalaiki443NuotekuDumblo">'Forma 6'!$L$139</definedName>
    <definedName name="VAS075_F_Kitasilgalaiki44IsViso" localSheetId="5">'Forma 6'!$I$139</definedName>
    <definedName name="VAS075_F_Kitasilgalaiki44IsViso">'Forma 6'!$I$139</definedName>
    <definedName name="VAS075_F_Kitasilgalaiki45PavirsiniuNuoteku" localSheetId="5">'Forma 6'!$M$139</definedName>
    <definedName name="VAS075_F_Kitasilgalaiki45PavirsiniuNuoteku">'Forma 6'!$M$139</definedName>
    <definedName name="VAS075_F_Kitasilgalaiki46KitosReguliuojamosios" localSheetId="5">'Forma 6'!$N$139</definedName>
    <definedName name="VAS075_F_Kitasilgalaiki46KitosReguliuojamosios">'Forma 6'!$N$139</definedName>
    <definedName name="VAS075_F_Kitasilgalaiki47KitosVeiklos" localSheetId="5">'Forma 6'!$Q$139</definedName>
    <definedName name="VAS075_F_Kitasilgalaiki47KitosVeiklos">'Forma 6'!$Q$139</definedName>
    <definedName name="VAS075_F_Kitasilgalaiki4Apskaitosveikla1" localSheetId="5">'Forma 6'!$O$139</definedName>
    <definedName name="VAS075_F_Kitasilgalaiki4Apskaitosveikla1">'Forma 6'!$O$139</definedName>
    <definedName name="VAS075_F_Kitasilgalaiki4Kitareguliuoja1" localSheetId="5">'Forma 6'!$P$139</definedName>
    <definedName name="VAS075_F_Kitasilgalaiki4Kitareguliuoja1">'Forma 6'!$P$139</definedName>
    <definedName name="VAS075_F_Kitasnemateria21IS" localSheetId="5">'Forma 6'!$D$14</definedName>
    <definedName name="VAS075_F_Kitasnemateria21IS">'Forma 6'!$D$14</definedName>
    <definedName name="VAS075_F_Kitasnemateria231GeriamojoVandens" localSheetId="5">'Forma 6'!$F$14</definedName>
    <definedName name="VAS075_F_Kitasnemateria231GeriamojoVandens">'Forma 6'!$F$14</definedName>
    <definedName name="VAS075_F_Kitasnemateria232GeriamojoVandens" localSheetId="5">'Forma 6'!$G$14</definedName>
    <definedName name="VAS075_F_Kitasnemateria232GeriamojoVandens">'Forma 6'!$G$14</definedName>
    <definedName name="VAS075_F_Kitasnemateria233GeriamojoVandens" localSheetId="5">'Forma 6'!$H$14</definedName>
    <definedName name="VAS075_F_Kitasnemateria233GeriamojoVandens">'Forma 6'!$H$14</definedName>
    <definedName name="VAS075_F_Kitasnemateria23IsViso" localSheetId="5">'Forma 6'!$E$14</definedName>
    <definedName name="VAS075_F_Kitasnemateria23IsViso">'Forma 6'!$E$14</definedName>
    <definedName name="VAS075_F_Kitasnemateria241NuotekuSurinkimas" localSheetId="5">'Forma 6'!$J$14</definedName>
    <definedName name="VAS075_F_Kitasnemateria241NuotekuSurinkimas">'Forma 6'!$J$14</definedName>
    <definedName name="VAS075_F_Kitasnemateria242NuotekuValymas" localSheetId="5">'Forma 6'!$K$14</definedName>
    <definedName name="VAS075_F_Kitasnemateria242NuotekuValymas">'Forma 6'!$K$14</definedName>
    <definedName name="VAS075_F_Kitasnemateria243NuotekuDumblo" localSheetId="5">'Forma 6'!$L$14</definedName>
    <definedName name="VAS075_F_Kitasnemateria243NuotekuDumblo">'Forma 6'!$L$14</definedName>
    <definedName name="VAS075_F_Kitasnemateria24IsViso" localSheetId="5">'Forma 6'!$I$14</definedName>
    <definedName name="VAS075_F_Kitasnemateria24IsViso">'Forma 6'!$I$14</definedName>
    <definedName name="VAS075_F_Kitasnemateria25PavirsiniuNuoteku" localSheetId="5">'Forma 6'!$M$14</definedName>
    <definedName name="VAS075_F_Kitasnemateria25PavirsiniuNuoteku">'Forma 6'!$M$14</definedName>
    <definedName name="VAS075_F_Kitasnemateria26KitosReguliuojamosios" localSheetId="5">'Forma 6'!$N$14</definedName>
    <definedName name="VAS075_F_Kitasnemateria26KitosReguliuojamosios">'Forma 6'!$N$14</definedName>
    <definedName name="VAS075_F_Kitasnemateria27KitosVeiklos" localSheetId="5">'Forma 6'!$Q$14</definedName>
    <definedName name="VAS075_F_Kitasnemateria27KitosVeiklos">'Forma 6'!$Q$14</definedName>
    <definedName name="VAS075_F_Kitasnemateria2Apskaitosveikla1" localSheetId="5">'Forma 6'!$O$14</definedName>
    <definedName name="VAS075_F_Kitasnemateria2Apskaitosveikla1">'Forma 6'!$O$14</definedName>
    <definedName name="VAS075_F_Kitasnemateria2Kitareguliuoja1" localSheetId="5">'Forma 6'!$P$14</definedName>
    <definedName name="VAS075_F_Kitasnemateria2Kitareguliuoja1">'Forma 6'!$P$14</definedName>
    <definedName name="VAS075_F_Kitasnemateria31IS" localSheetId="5">'Forma 6'!$D$42</definedName>
    <definedName name="VAS075_F_Kitasnemateria31IS">'Forma 6'!$D$42</definedName>
    <definedName name="VAS075_F_Kitasnemateria331GeriamojoVandens" localSheetId="5">'Forma 6'!$F$42</definedName>
    <definedName name="VAS075_F_Kitasnemateria331GeriamojoVandens">'Forma 6'!$F$42</definedName>
    <definedName name="VAS075_F_Kitasnemateria332GeriamojoVandens" localSheetId="5">'Forma 6'!$G$42</definedName>
    <definedName name="VAS075_F_Kitasnemateria332GeriamojoVandens">'Forma 6'!$G$42</definedName>
    <definedName name="VAS075_F_Kitasnemateria333GeriamojoVandens" localSheetId="5">'Forma 6'!$H$42</definedName>
    <definedName name="VAS075_F_Kitasnemateria333GeriamojoVandens">'Forma 6'!$H$42</definedName>
    <definedName name="VAS075_F_Kitasnemateria33IsViso" localSheetId="5">'Forma 6'!$E$42</definedName>
    <definedName name="VAS075_F_Kitasnemateria33IsViso">'Forma 6'!$E$42</definedName>
    <definedName name="VAS075_F_Kitasnemateria341NuotekuSurinkimas" localSheetId="5">'Forma 6'!$J$42</definedName>
    <definedName name="VAS075_F_Kitasnemateria341NuotekuSurinkimas">'Forma 6'!$J$42</definedName>
    <definedName name="VAS075_F_Kitasnemateria342NuotekuValymas" localSheetId="5">'Forma 6'!$K$42</definedName>
    <definedName name="VAS075_F_Kitasnemateria342NuotekuValymas">'Forma 6'!$K$42</definedName>
    <definedName name="VAS075_F_Kitasnemateria343NuotekuDumblo" localSheetId="5">'Forma 6'!$L$42</definedName>
    <definedName name="VAS075_F_Kitasnemateria343NuotekuDumblo">'Forma 6'!$L$42</definedName>
    <definedName name="VAS075_F_Kitasnemateria34IsViso" localSheetId="5">'Forma 6'!$I$42</definedName>
    <definedName name="VAS075_F_Kitasnemateria34IsViso">'Forma 6'!$I$42</definedName>
    <definedName name="VAS075_F_Kitasnemateria35PavirsiniuNuoteku" localSheetId="5">'Forma 6'!$M$42</definedName>
    <definedName name="VAS075_F_Kitasnemateria35PavirsiniuNuoteku">'Forma 6'!$M$42</definedName>
    <definedName name="VAS075_F_Kitasnemateria36KitosReguliuojamosios" localSheetId="5">'Forma 6'!$N$42</definedName>
    <definedName name="VAS075_F_Kitasnemateria36KitosReguliuojamosios">'Forma 6'!$N$42</definedName>
    <definedName name="VAS075_F_Kitasnemateria37KitosVeiklos" localSheetId="5">'Forma 6'!$Q$42</definedName>
    <definedName name="VAS075_F_Kitasnemateria37KitosVeiklos">'Forma 6'!$Q$42</definedName>
    <definedName name="VAS075_F_Kitasnemateria3Apskaitosveikla1" localSheetId="5">'Forma 6'!$O$42</definedName>
    <definedName name="VAS075_F_Kitasnemateria3Apskaitosveikla1">'Forma 6'!$O$42</definedName>
    <definedName name="VAS075_F_Kitasnemateria3Kitareguliuoja1" localSheetId="5">'Forma 6'!$P$42</definedName>
    <definedName name="VAS075_F_Kitasnemateria3Kitareguliuoja1">'Forma 6'!$P$42</definedName>
    <definedName name="VAS075_F_Kitasnemateria41IS" localSheetId="5">'Forma 6'!$D$70</definedName>
    <definedName name="VAS075_F_Kitasnemateria41IS">'Forma 6'!$D$70</definedName>
    <definedName name="VAS075_F_Kitasnemateria431GeriamojoVandens" localSheetId="5">'Forma 6'!$F$70</definedName>
    <definedName name="VAS075_F_Kitasnemateria431GeriamojoVandens">'Forma 6'!$F$70</definedName>
    <definedName name="VAS075_F_Kitasnemateria432GeriamojoVandens" localSheetId="5">'Forma 6'!$G$70</definedName>
    <definedName name="VAS075_F_Kitasnemateria432GeriamojoVandens">'Forma 6'!$G$70</definedName>
    <definedName name="VAS075_F_Kitasnemateria433GeriamojoVandens" localSheetId="5">'Forma 6'!$H$70</definedName>
    <definedName name="VAS075_F_Kitasnemateria433GeriamojoVandens">'Forma 6'!$H$70</definedName>
    <definedName name="VAS075_F_Kitasnemateria43IsViso" localSheetId="5">'Forma 6'!$E$70</definedName>
    <definedName name="VAS075_F_Kitasnemateria43IsViso">'Forma 6'!$E$70</definedName>
    <definedName name="VAS075_F_Kitasnemateria441NuotekuSurinkimas" localSheetId="5">'Forma 6'!$J$70</definedName>
    <definedName name="VAS075_F_Kitasnemateria441NuotekuSurinkimas">'Forma 6'!$J$70</definedName>
    <definedName name="VAS075_F_Kitasnemateria442NuotekuValymas" localSheetId="5">'Forma 6'!$K$70</definedName>
    <definedName name="VAS075_F_Kitasnemateria442NuotekuValymas">'Forma 6'!$K$70</definedName>
    <definedName name="VAS075_F_Kitasnemateria443NuotekuDumblo" localSheetId="5">'Forma 6'!$L$70</definedName>
    <definedName name="VAS075_F_Kitasnemateria443NuotekuDumblo">'Forma 6'!$L$70</definedName>
    <definedName name="VAS075_F_Kitasnemateria44IsViso" localSheetId="5">'Forma 6'!$I$70</definedName>
    <definedName name="VAS075_F_Kitasnemateria44IsViso">'Forma 6'!$I$70</definedName>
    <definedName name="VAS075_F_Kitasnemateria45PavirsiniuNuoteku" localSheetId="5">'Forma 6'!$M$70</definedName>
    <definedName name="VAS075_F_Kitasnemateria45PavirsiniuNuoteku">'Forma 6'!$M$70</definedName>
    <definedName name="VAS075_F_Kitasnemateria46KitosReguliuojamosios" localSheetId="5">'Forma 6'!$N$70</definedName>
    <definedName name="VAS075_F_Kitasnemateria46KitosReguliuojamosios">'Forma 6'!$N$70</definedName>
    <definedName name="VAS075_F_Kitasnemateria47KitosVeiklos" localSheetId="5">'Forma 6'!$Q$70</definedName>
    <definedName name="VAS075_F_Kitasnemateria47KitosVeiklos">'Forma 6'!$Q$70</definedName>
    <definedName name="VAS075_F_Kitasnemateria4Apskaitosveikla1" localSheetId="5">'Forma 6'!$O$70</definedName>
    <definedName name="VAS075_F_Kitasnemateria4Apskaitosveikla1">'Forma 6'!$O$70</definedName>
    <definedName name="VAS075_F_Kitasnemateria4Kitareguliuoja1" localSheetId="5">'Forma 6'!$P$70</definedName>
    <definedName name="VAS075_F_Kitasnemateria4Kitareguliuoja1">'Forma 6'!$P$70</definedName>
    <definedName name="VAS075_F_Kitasnemateria51IS" localSheetId="5">'Forma 6'!$D$120</definedName>
    <definedName name="VAS075_F_Kitasnemateria51IS">'Forma 6'!$D$120</definedName>
    <definedName name="VAS075_F_Kitasnemateria531GeriamojoVandens" localSheetId="5">'Forma 6'!$F$120</definedName>
    <definedName name="VAS075_F_Kitasnemateria531GeriamojoVandens">'Forma 6'!$F$120</definedName>
    <definedName name="VAS075_F_Kitasnemateria532GeriamojoVandens" localSheetId="5">'Forma 6'!$G$120</definedName>
    <definedName name="VAS075_F_Kitasnemateria532GeriamojoVandens">'Forma 6'!$G$120</definedName>
    <definedName name="VAS075_F_Kitasnemateria533GeriamojoVandens" localSheetId="5">'Forma 6'!$H$120</definedName>
    <definedName name="VAS075_F_Kitasnemateria533GeriamojoVandens">'Forma 6'!$H$120</definedName>
    <definedName name="VAS075_F_Kitasnemateria53IsViso" localSheetId="5">'Forma 6'!$E$120</definedName>
    <definedName name="VAS075_F_Kitasnemateria53IsViso">'Forma 6'!$E$120</definedName>
    <definedName name="VAS075_F_Kitasnemateria541NuotekuSurinkimas" localSheetId="5">'Forma 6'!$J$120</definedName>
    <definedName name="VAS075_F_Kitasnemateria541NuotekuSurinkimas">'Forma 6'!$J$120</definedName>
    <definedName name="VAS075_F_Kitasnemateria542NuotekuValymas" localSheetId="5">'Forma 6'!$K$120</definedName>
    <definedName name="VAS075_F_Kitasnemateria542NuotekuValymas">'Forma 6'!$K$120</definedName>
    <definedName name="VAS075_F_Kitasnemateria543NuotekuDumblo" localSheetId="5">'Forma 6'!$L$120</definedName>
    <definedName name="VAS075_F_Kitasnemateria543NuotekuDumblo">'Forma 6'!$L$120</definedName>
    <definedName name="VAS075_F_Kitasnemateria54IsViso" localSheetId="5">'Forma 6'!$I$120</definedName>
    <definedName name="VAS075_F_Kitasnemateria54IsViso">'Forma 6'!$I$120</definedName>
    <definedName name="VAS075_F_Kitasnemateria55PavirsiniuNuoteku" localSheetId="5">'Forma 6'!$M$120</definedName>
    <definedName name="VAS075_F_Kitasnemateria55PavirsiniuNuoteku">'Forma 6'!$M$120</definedName>
    <definedName name="VAS075_F_Kitasnemateria56KitosReguliuojamosios" localSheetId="5">'Forma 6'!$N$120</definedName>
    <definedName name="VAS075_F_Kitasnemateria56KitosReguliuojamosios">'Forma 6'!$N$120</definedName>
    <definedName name="VAS075_F_Kitasnemateria57KitosVeiklos" localSheetId="5">'Forma 6'!$Q$120</definedName>
    <definedName name="VAS075_F_Kitasnemateria57KitosVeiklos">'Forma 6'!$Q$120</definedName>
    <definedName name="VAS075_F_Kitasnemateria5Apskaitosveikla1" localSheetId="5">'Forma 6'!$O$120</definedName>
    <definedName name="VAS075_F_Kitasnemateria5Apskaitosveikla1">'Forma 6'!$O$120</definedName>
    <definedName name="VAS075_F_Kitasnemateria5Kitareguliuoja1" localSheetId="5">'Forma 6'!$P$120</definedName>
    <definedName name="VAS075_F_Kitasnemateria5Kitareguliuoja1">'Forma 6'!$P$120</definedName>
    <definedName name="VAS075_F_Kitigeriamojov11IS" localSheetId="5">'Forma 6'!$D$29</definedName>
    <definedName name="VAS075_F_Kitigeriamojov11IS">'Forma 6'!$D$29</definedName>
    <definedName name="VAS075_F_Kitigeriamojov131GeriamojoVandens" localSheetId="5">'Forma 6'!$F$29</definedName>
    <definedName name="VAS075_F_Kitigeriamojov131GeriamojoVandens">'Forma 6'!$F$29</definedName>
    <definedName name="VAS075_F_Kitigeriamojov132GeriamojoVandens" localSheetId="5">'Forma 6'!$G$29</definedName>
    <definedName name="VAS075_F_Kitigeriamojov132GeriamojoVandens">'Forma 6'!$G$29</definedName>
    <definedName name="VAS075_F_Kitigeriamojov133GeriamojoVandens" localSheetId="5">'Forma 6'!$H$29</definedName>
    <definedName name="VAS075_F_Kitigeriamojov133GeriamojoVandens">'Forma 6'!$H$29</definedName>
    <definedName name="VAS075_F_Kitigeriamojov13IsViso" localSheetId="5">'Forma 6'!$E$29</definedName>
    <definedName name="VAS075_F_Kitigeriamojov13IsViso">'Forma 6'!$E$29</definedName>
    <definedName name="VAS075_F_Kitigeriamojov141NuotekuSurinkimas" localSheetId="5">'Forma 6'!$J$29</definedName>
    <definedName name="VAS075_F_Kitigeriamojov141NuotekuSurinkimas">'Forma 6'!$J$29</definedName>
    <definedName name="VAS075_F_Kitigeriamojov142NuotekuValymas" localSheetId="5">'Forma 6'!$K$29</definedName>
    <definedName name="VAS075_F_Kitigeriamojov142NuotekuValymas">'Forma 6'!$K$29</definedName>
    <definedName name="VAS075_F_Kitigeriamojov143NuotekuDumblo" localSheetId="5">'Forma 6'!$L$29</definedName>
    <definedName name="VAS075_F_Kitigeriamojov143NuotekuDumblo">'Forma 6'!$L$29</definedName>
    <definedName name="VAS075_F_Kitigeriamojov14IsViso" localSheetId="5">'Forma 6'!$I$29</definedName>
    <definedName name="VAS075_F_Kitigeriamojov14IsViso">'Forma 6'!$I$29</definedName>
    <definedName name="VAS075_F_Kitigeriamojov15PavirsiniuNuoteku" localSheetId="5">'Forma 6'!$M$29</definedName>
    <definedName name="VAS075_F_Kitigeriamojov15PavirsiniuNuoteku">'Forma 6'!$M$29</definedName>
    <definedName name="VAS075_F_Kitigeriamojov16KitosReguliuojamosios" localSheetId="5">'Forma 6'!$N$29</definedName>
    <definedName name="VAS075_F_Kitigeriamojov16KitosReguliuojamosios">'Forma 6'!$N$29</definedName>
    <definedName name="VAS075_F_Kitigeriamojov17KitosVeiklos" localSheetId="5">'Forma 6'!$Q$29</definedName>
    <definedName name="VAS075_F_Kitigeriamojov17KitosVeiklos">'Forma 6'!$Q$29</definedName>
    <definedName name="VAS075_F_Kitigeriamojov1Apskaitosveikla1" localSheetId="5">'Forma 6'!$O$29</definedName>
    <definedName name="VAS075_F_Kitigeriamojov1Apskaitosveikla1">'Forma 6'!$O$29</definedName>
    <definedName name="VAS075_F_Kitigeriamojov1Kitareguliuoja1" localSheetId="5">'Forma 6'!$P$29</definedName>
    <definedName name="VAS075_F_Kitigeriamojov1Kitareguliuoja1">'Forma 6'!$P$29</definedName>
    <definedName name="VAS075_F_Kitigeriamojov21IS" localSheetId="5">'Forma 6'!$D$57</definedName>
    <definedName name="VAS075_F_Kitigeriamojov21IS">'Forma 6'!$D$57</definedName>
    <definedName name="VAS075_F_Kitigeriamojov231GeriamojoVandens" localSheetId="5">'Forma 6'!$F$57</definedName>
    <definedName name="VAS075_F_Kitigeriamojov231GeriamojoVandens">'Forma 6'!$F$57</definedName>
    <definedName name="VAS075_F_Kitigeriamojov232GeriamojoVandens" localSheetId="5">'Forma 6'!$G$57</definedName>
    <definedName name="VAS075_F_Kitigeriamojov232GeriamojoVandens">'Forma 6'!$G$57</definedName>
    <definedName name="VAS075_F_Kitigeriamojov233GeriamojoVandens" localSheetId="5">'Forma 6'!$H$57</definedName>
    <definedName name="VAS075_F_Kitigeriamojov233GeriamojoVandens">'Forma 6'!$H$57</definedName>
    <definedName name="VAS075_F_Kitigeriamojov23IsViso" localSheetId="5">'Forma 6'!$E$57</definedName>
    <definedName name="VAS075_F_Kitigeriamojov23IsViso">'Forma 6'!$E$57</definedName>
    <definedName name="VAS075_F_Kitigeriamojov241NuotekuSurinkimas" localSheetId="5">'Forma 6'!$J$57</definedName>
    <definedName name="VAS075_F_Kitigeriamojov241NuotekuSurinkimas">'Forma 6'!$J$57</definedName>
    <definedName name="VAS075_F_Kitigeriamojov242NuotekuValymas" localSheetId="5">'Forma 6'!$K$57</definedName>
    <definedName name="VAS075_F_Kitigeriamojov242NuotekuValymas">'Forma 6'!$K$57</definedName>
    <definedName name="VAS075_F_Kitigeriamojov243NuotekuDumblo" localSheetId="5">'Forma 6'!$L$57</definedName>
    <definedName name="VAS075_F_Kitigeriamojov243NuotekuDumblo">'Forma 6'!$L$57</definedName>
    <definedName name="VAS075_F_Kitigeriamojov24IsViso" localSheetId="5">'Forma 6'!$I$57</definedName>
    <definedName name="VAS075_F_Kitigeriamojov24IsViso">'Forma 6'!$I$57</definedName>
    <definedName name="VAS075_F_Kitigeriamojov25PavirsiniuNuoteku" localSheetId="5">'Forma 6'!$M$57</definedName>
    <definedName name="VAS075_F_Kitigeriamojov25PavirsiniuNuoteku">'Forma 6'!$M$57</definedName>
    <definedName name="VAS075_F_Kitigeriamojov26KitosReguliuojamosios" localSheetId="5">'Forma 6'!$N$57</definedName>
    <definedName name="VAS075_F_Kitigeriamojov26KitosReguliuojamosios">'Forma 6'!$N$57</definedName>
    <definedName name="VAS075_F_Kitigeriamojov27KitosVeiklos" localSheetId="5">'Forma 6'!$Q$57</definedName>
    <definedName name="VAS075_F_Kitigeriamojov27KitosVeiklos">'Forma 6'!$Q$57</definedName>
    <definedName name="VAS075_F_Kitigeriamojov2Apskaitosveikla1" localSheetId="5">'Forma 6'!$O$57</definedName>
    <definedName name="VAS075_F_Kitigeriamojov2Apskaitosveikla1">'Forma 6'!$O$57</definedName>
    <definedName name="VAS075_F_Kitigeriamojov2Kitareguliuoja1" localSheetId="5">'Forma 6'!$P$57</definedName>
    <definedName name="VAS075_F_Kitigeriamojov2Kitareguliuoja1">'Forma 6'!$P$57</definedName>
    <definedName name="VAS075_F_Kitigeriamojov31IS" localSheetId="5">'Forma 6'!$D$85</definedName>
    <definedName name="VAS075_F_Kitigeriamojov31IS">'Forma 6'!$D$85</definedName>
    <definedName name="VAS075_F_Kitigeriamojov331GeriamojoVandens" localSheetId="5">'Forma 6'!$F$85</definedName>
    <definedName name="VAS075_F_Kitigeriamojov331GeriamojoVandens">'Forma 6'!$F$85</definedName>
    <definedName name="VAS075_F_Kitigeriamojov332GeriamojoVandens" localSheetId="5">'Forma 6'!$G$85</definedName>
    <definedName name="VAS075_F_Kitigeriamojov332GeriamojoVandens">'Forma 6'!$G$85</definedName>
    <definedName name="VAS075_F_Kitigeriamojov333GeriamojoVandens" localSheetId="5">'Forma 6'!$H$85</definedName>
    <definedName name="VAS075_F_Kitigeriamojov333GeriamojoVandens">'Forma 6'!$H$85</definedName>
    <definedName name="VAS075_F_Kitigeriamojov33IsViso" localSheetId="5">'Forma 6'!$E$85</definedName>
    <definedName name="VAS075_F_Kitigeriamojov33IsViso">'Forma 6'!$E$85</definedName>
    <definedName name="VAS075_F_Kitigeriamojov341NuotekuSurinkimas" localSheetId="5">'Forma 6'!$J$85</definedName>
    <definedName name="VAS075_F_Kitigeriamojov341NuotekuSurinkimas">'Forma 6'!$J$85</definedName>
    <definedName name="VAS075_F_Kitigeriamojov342NuotekuValymas" localSheetId="5">'Forma 6'!$K$85</definedName>
    <definedName name="VAS075_F_Kitigeriamojov342NuotekuValymas">'Forma 6'!$K$85</definedName>
    <definedName name="VAS075_F_Kitigeriamojov343NuotekuDumblo" localSheetId="5">'Forma 6'!$L$85</definedName>
    <definedName name="VAS075_F_Kitigeriamojov343NuotekuDumblo">'Forma 6'!$L$85</definedName>
    <definedName name="VAS075_F_Kitigeriamojov34IsViso" localSheetId="5">'Forma 6'!$I$85</definedName>
    <definedName name="VAS075_F_Kitigeriamojov34IsViso">'Forma 6'!$I$85</definedName>
    <definedName name="VAS075_F_Kitigeriamojov35PavirsiniuNuoteku" localSheetId="5">'Forma 6'!$M$85</definedName>
    <definedName name="VAS075_F_Kitigeriamojov35PavirsiniuNuoteku">'Forma 6'!$M$85</definedName>
    <definedName name="VAS075_F_Kitigeriamojov36KitosReguliuojamosios" localSheetId="5">'Forma 6'!$N$85</definedName>
    <definedName name="VAS075_F_Kitigeriamojov36KitosReguliuojamosios">'Forma 6'!$N$85</definedName>
    <definedName name="VAS075_F_Kitigeriamojov37KitosVeiklos" localSheetId="5">'Forma 6'!$Q$85</definedName>
    <definedName name="VAS075_F_Kitigeriamojov37KitosVeiklos">'Forma 6'!$Q$85</definedName>
    <definedName name="VAS075_F_Kitigeriamojov3Apskaitosveikla1" localSheetId="5">'Forma 6'!$O$85</definedName>
    <definedName name="VAS075_F_Kitigeriamojov3Apskaitosveikla1">'Forma 6'!$O$85</definedName>
    <definedName name="VAS075_F_Kitigeriamojov3Kitareguliuoja1" localSheetId="5">'Forma 6'!$P$85</definedName>
    <definedName name="VAS075_F_Kitigeriamojov3Kitareguliuoja1">'Forma 6'!$P$85</definedName>
    <definedName name="VAS075_F_Kitigeriamojov41IS" localSheetId="5">'Forma 6'!$D$134</definedName>
    <definedName name="VAS075_F_Kitigeriamojov41IS">'Forma 6'!$D$134</definedName>
    <definedName name="VAS075_F_Kitigeriamojov431GeriamojoVandens" localSheetId="5">'Forma 6'!$F$134</definedName>
    <definedName name="VAS075_F_Kitigeriamojov431GeriamojoVandens">'Forma 6'!$F$134</definedName>
    <definedName name="VAS075_F_Kitigeriamojov432GeriamojoVandens" localSheetId="5">'Forma 6'!$G$134</definedName>
    <definedName name="VAS075_F_Kitigeriamojov432GeriamojoVandens">'Forma 6'!$G$134</definedName>
    <definedName name="VAS075_F_Kitigeriamojov433GeriamojoVandens" localSheetId="5">'Forma 6'!$H$134</definedName>
    <definedName name="VAS075_F_Kitigeriamojov433GeriamojoVandens">'Forma 6'!$H$134</definedName>
    <definedName name="VAS075_F_Kitigeriamojov43IsViso" localSheetId="5">'Forma 6'!$E$134</definedName>
    <definedName name="VAS075_F_Kitigeriamojov43IsViso">'Forma 6'!$E$134</definedName>
    <definedName name="VAS075_F_Kitigeriamojov441NuotekuSurinkimas" localSheetId="5">'Forma 6'!$J$134</definedName>
    <definedName name="VAS075_F_Kitigeriamojov441NuotekuSurinkimas">'Forma 6'!$J$134</definedName>
    <definedName name="VAS075_F_Kitigeriamojov442NuotekuValymas" localSheetId="5">'Forma 6'!$K$134</definedName>
    <definedName name="VAS075_F_Kitigeriamojov442NuotekuValymas">'Forma 6'!$K$134</definedName>
    <definedName name="VAS075_F_Kitigeriamojov443NuotekuDumblo" localSheetId="5">'Forma 6'!$L$134</definedName>
    <definedName name="VAS075_F_Kitigeriamojov443NuotekuDumblo">'Forma 6'!$L$134</definedName>
    <definedName name="VAS075_F_Kitigeriamojov44IsViso" localSheetId="5">'Forma 6'!$I$134</definedName>
    <definedName name="VAS075_F_Kitigeriamojov44IsViso">'Forma 6'!$I$134</definedName>
    <definedName name="VAS075_F_Kitigeriamojov45PavirsiniuNuoteku" localSheetId="5">'Forma 6'!$M$134</definedName>
    <definedName name="VAS075_F_Kitigeriamojov45PavirsiniuNuoteku">'Forma 6'!$M$134</definedName>
    <definedName name="VAS075_F_Kitigeriamojov46KitosReguliuojamosios" localSheetId="5">'Forma 6'!$N$134</definedName>
    <definedName name="VAS075_F_Kitigeriamojov46KitosReguliuojamosios">'Forma 6'!$N$134</definedName>
    <definedName name="VAS075_F_Kitigeriamojov47KitosVeiklos" localSheetId="5">'Forma 6'!$Q$134</definedName>
    <definedName name="VAS075_F_Kitigeriamojov47KitosVeiklos">'Forma 6'!$Q$134</definedName>
    <definedName name="VAS075_F_Kitigeriamojov4Apskaitosveikla1" localSheetId="5">'Forma 6'!$O$134</definedName>
    <definedName name="VAS075_F_Kitigeriamojov4Apskaitosveikla1">'Forma 6'!$O$134</definedName>
    <definedName name="VAS075_F_Kitigeriamojov4Kitareguliuoja1" localSheetId="5">'Forma 6'!$P$134</definedName>
    <definedName name="VAS075_F_Kitigeriamojov4Kitareguliuoja1">'Forma 6'!$P$134</definedName>
    <definedName name="VAS075_F_Kitiirenginiai101IS" localSheetId="5">'Forma 6'!$D$130</definedName>
    <definedName name="VAS075_F_Kitiirenginiai101IS">'Forma 6'!$D$130</definedName>
    <definedName name="VAS075_F_Kitiirenginiai1031GeriamojoVandens" localSheetId="5">'Forma 6'!$F$130</definedName>
    <definedName name="VAS075_F_Kitiirenginiai1031GeriamojoVandens">'Forma 6'!$F$130</definedName>
    <definedName name="VAS075_F_Kitiirenginiai1032GeriamojoVandens" localSheetId="5">'Forma 6'!$G$130</definedName>
    <definedName name="VAS075_F_Kitiirenginiai1032GeriamojoVandens">'Forma 6'!$G$130</definedName>
    <definedName name="VAS075_F_Kitiirenginiai1033GeriamojoVandens" localSheetId="5">'Forma 6'!$H$130</definedName>
    <definedName name="VAS075_F_Kitiirenginiai1033GeriamojoVandens">'Forma 6'!$H$130</definedName>
    <definedName name="VAS075_F_Kitiirenginiai103IsViso" localSheetId="5">'Forma 6'!$E$130</definedName>
    <definedName name="VAS075_F_Kitiirenginiai103IsViso">'Forma 6'!$E$130</definedName>
    <definedName name="VAS075_F_Kitiirenginiai1041NuotekuSurinkimas" localSheetId="5">'Forma 6'!$J$130</definedName>
    <definedName name="VAS075_F_Kitiirenginiai1041NuotekuSurinkimas">'Forma 6'!$J$130</definedName>
    <definedName name="VAS075_F_Kitiirenginiai1042NuotekuValymas" localSheetId="5">'Forma 6'!$K$130</definedName>
    <definedName name="VAS075_F_Kitiirenginiai1042NuotekuValymas">'Forma 6'!$K$130</definedName>
    <definedName name="VAS075_F_Kitiirenginiai1043NuotekuDumblo" localSheetId="5">'Forma 6'!$L$130</definedName>
    <definedName name="VAS075_F_Kitiirenginiai1043NuotekuDumblo">'Forma 6'!$L$130</definedName>
    <definedName name="VAS075_F_Kitiirenginiai104IsViso" localSheetId="5">'Forma 6'!$I$130</definedName>
    <definedName name="VAS075_F_Kitiirenginiai104IsViso">'Forma 6'!$I$130</definedName>
    <definedName name="VAS075_F_Kitiirenginiai105PavirsiniuNuoteku" localSheetId="5">'Forma 6'!$M$130</definedName>
    <definedName name="VAS075_F_Kitiirenginiai105PavirsiniuNuoteku">'Forma 6'!$M$130</definedName>
    <definedName name="VAS075_F_Kitiirenginiai106KitosReguliuojamosios" localSheetId="5">'Forma 6'!$N$130</definedName>
    <definedName name="VAS075_F_Kitiirenginiai106KitosReguliuojamosios">'Forma 6'!$N$130</definedName>
    <definedName name="VAS075_F_Kitiirenginiai107KitosVeiklos" localSheetId="5">'Forma 6'!$Q$130</definedName>
    <definedName name="VAS075_F_Kitiirenginiai107KitosVeiklos">'Forma 6'!$Q$130</definedName>
    <definedName name="VAS075_F_Kitiirenginiai10Apskaitosveikla1" localSheetId="5">'Forma 6'!$O$130</definedName>
    <definedName name="VAS075_F_Kitiirenginiai10Apskaitosveikla1">'Forma 6'!$O$130</definedName>
    <definedName name="VAS075_F_Kitiirenginiai10Kitareguliuoja1" localSheetId="5">'Forma 6'!$P$130</definedName>
    <definedName name="VAS075_F_Kitiirenginiai10Kitareguliuoja1">'Forma 6'!$P$130</definedName>
    <definedName name="VAS075_F_Kitiirenginiai31IS" localSheetId="5">'Forma 6'!$D$21</definedName>
    <definedName name="VAS075_F_Kitiirenginiai31IS">'Forma 6'!$D$21</definedName>
    <definedName name="VAS075_F_Kitiirenginiai331GeriamojoVandens" localSheetId="5">'Forma 6'!$F$21</definedName>
    <definedName name="VAS075_F_Kitiirenginiai331GeriamojoVandens">'Forma 6'!$F$21</definedName>
    <definedName name="VAS075_F_Kitiirenginiai332GeriamojoVandens" localSheetId="5">'Forma 6'!$G$21</definedName>
    <definedName name="VAS075_F_Kitiirenginiai332GeriamojoVandens">'Forma 6'!$G$21</definedName>
    <definedName name="VAS075_F_Kitiirenginiai333GeriamojoVandens" localSheetId="5">'Forma 6'!$H$21</definedName>
    <definedName name="VAS075_F_Kitiirenginiai333GeriamojoVandens">'Forma 6'!$H$21</definedName>
    <definedName name="VAS075_F_Kitiirenginiai33IsViso" localSheetId="5">'Forma 6'!$E$21</definedName>
    <definedName name="VAS075_F_Kitiirenginiai33IsViso">'Forma 6'!$E$21</definedName>
    <definedName name="VAS075_F_Kitiirenginiai341NuotekuSurinkimas" localSheetId="5">'Forma 6'!$J$21</definedName>
    <definedName name="VAS075_F_Kitiirenginiai341NuotekuSurinkimas">'Forma 6'!$J$21</definedName>
    <definedName name="VAS075_F_Kitiirenginiai342NuotekuValymas" localSheetId="5">'Forma 6'!$K$21</definedName>
    <definedName name="VAS075_F_Kitiirenginiai342NuotekuValymas">'Forma 6'!$K$21</definedName>
    <definedName name="VAS075_F_Kitiirenginiai343NuotekuDumblo" localSheetId="5">'Forma 6'!$L$21</definedName>
    <definedName name="VAS075_F_Kitiirenginiai343NuotekuDumblo">'Forma 6'!$L$21</definedName>
    <definedName name="VAS075_F_Kitiirenginiai34IsViso" localSheetId="5">'Forma 6'!$I$21</definedName>
    <definedName name="VAS075_F_Kitiirenginiai34IsViso">'Forma 6'!$I$21</definedName>
    <definedName name="VAS075_F_Kitiirenginiai35PavirsiniuNuoteku" localSheetId="5">'Forma 6'!$M$21</definedName>
    <definedName name="VAS075_F_Kitiirenginiai35PavirsiniuNuoteku">'Forma 6'!$M$21</definedName>
    <definedName name="VAS075_F_Kitiirenginiai36KitosReguliuojamosios" localSheetId="5">'Forma 6'!$N$21</definedName>
    <definedName name="VAS075_F_Kitiirenginiai36KitosReguliuojamosios">'Forma 6'!$N$21</definedName>
    <definedName name="VAS075_F_Kitiirenginiai37KitosVeiklos" localSheetId="5">'Forma 6'!$Q$21</definedName>
    <definedName name="VAS075_F_Kitiirenginiai37KitosVeiklos">'Forma 6'!$Q$21</definedName>
    <definedName name="VAS075_F_Kitiirenginiai3Apskaitosveikla1" localSheetId="5">'Forma 6'!$O$21</definedName>
    <definedName name="VAS075_F_Kitiirenginiai3Apskaitosveikla1">'Forma 6'!$O$21</definedName>
    <definedName name="VAS075_F_Kitiirenginiai3Kitareguliuoja1" localSheetId="5">'Forma 6'!$P$21</definedName>
    <definedName name="VAS075_F_Kitiirenginiai3Kitareguliuoja1">'Forma 6'!$P$21</definedName>
    <definedName name="VAS075_F_Kitiirenginiai41IS" localSheetId="5">'Forma 6'!$D$25</definedName>
    <definedName name="VAS075_F_Kitiirenginiai41IS">'Forma 6'!$D$25</definedName>
    <definedName name="VAS075_F_Kitiirenginiai431GeriamojoVandens" localSheetId="5">'Forma 6'!$F$25</definedName>
    <definedName name="VAS075_F_Kitiirenginiai431GeriamojoVandens">'Forma 6'!$F$25</definedName>
    <definedName name="VAS075_F_Kitiirenginiai432GeriamojoVandens" localSheetId="5">'Forma 6'!$G$25</definedName>
    <definedName name="VAS075_F_Kitiirenginiai432GeriamojoVandens">'Forma 6'!$G$25</definedName>
    <definedName name="VAS075_F_Kitiirenginiai433GeriamojoVandens" localSheetId="5">'Forma 6'!$H$25</definedName>
    <definedName name="VAS075_F_Kitiirenginiai433GeriamojoVandens">'Forma 6'!$H$25</definedName>
    <definedName name="VAS075_F_Kitiirenginiai43IsViso" localSheetId="5">'Forma 6'!$E$25</definedName>
    <definedName name="VAS075_F_Kitiirenginiai43IsViso">'Forma 6'!$E$25</definedName>
    <definedName name="VAS075_F_Kitiirenginiai441NuotekuSurinkimas" localSheetId="5">'Forma 6'!$J$25</definedName>
    <definedName name="VAS075_F_Kitiirenginiai441NuotekuSurinkimas">'Forma 6'!$J$25</definedName>
    <definedName name="VAS075_F_Kitiirenginiai442NuotekuValymas" localSheetId="5">'Forma 6'!$K$25</definedName>
    <definedName name="VAS075_F_Kitiirenginiai442NuotekuValymas">'Forma 6'!$K$25</definedName>
    <definedName name="VAS075_F_Kitiirenginiai443NuotekuDumblo" localSheetId="5">'Forma 6'!$L$25</definedName>
    <definedName name="VAS075_F_Kitiirenginiai443NuotekuDumblo">'Forma 6'!$L$25</definedName>
    <definedName name="VAS075_F_Kitiirenginiai44IsViso" localSheetId="5">'Forma 6'!$I$25</definedName>
    <definedName name="VAS075_F_Kitiirenginiai44IsViso">'Forma 6'!$I$25</definedName>
    <definedName name="VAS075_F_Kitiirenginiai45PavirsiniuNuoteku" localSheetId="5">'Forma 6'!$M$25</definedName>
    <definedName name="VAS075_F_Kitiirenginiai45PavirsiniuNuoteku">'Forma 6'!$M$25</definedName>
    <definedName name="VAS075_F_Kitiirenginiai46KitosReguliuojamosios" localSheetId="5">'Forma 6'!$N$25</definedName>
    <definedName name="VAS075_F_Kitiirenginiai46KitosReguliuojamosios">'Forma 6'!$N$25</definedName>
    <definedName name="VAS075_F_Kitiirenginiai47KitosVeiklos" localSheetId="5">'Forma 6'!$Q$25</definedName>
    <definedName name="VAS075_F_Kitiirenginiai47KitosVeiklos">'Forma 6'!$Q$25</definedName>
    <definedName name="VAS075_F_Kitiirenginiai4Apskaitosveikla1" localSheetId="5">'Forma 6'!$O$25</definedName>
    <definedName name="VAS075_F_Kitiirenginiai4Apskaitosveikla1">'Forma 6'!$O$25</definedName>
    <definedName name="VAS075_F_Kitiirenginiai4Kitareguliuoja1" localSheetId="5">'Forma 6'!$P$25</definedName>
    <definedName name="VAS075_F_Kitiirenginiai4Kitareguliuoja1">'Forma 6'!$P$25</definedName>
    <definedName name="VAS075_F_Kitiirenginiai51IS" localSheetId="5">'Forma 6'!$D$49</definedName>
    <definedName name="VAS075_F_Kitiirenginiai51IS">'Forma 6'!$D$49</definedName>
    <definedName name="VAS075_F_Kitiirenginiai531GeriamojoVandens" localSheetId="5">'Forma 6'!$F$49</definedName>
    <definedName name="VAS075_F_Kitiirenginiai531GeriamojoVandens">'Forma 6'!$F$49</definedName>
    <definedName name="VAS075_F_Kitiirenginiai532GeriamojoVandens" localSheetId="5">'Forma 6'!$G$49</definedName>
    <definedName name="VAS075_F_Kitiirenginiai532GeriamojoVandens">'Forma 6'!$G$49</definedName>
    <definedName name="VAS075_F_Kitiirenginiai533GeriamojoVandens" localSheetId="5">'Forma 6'!$H$49</definedName>
    <definedName name="VAS075_F_Kitiirenginiai533GeriamojoVandens">'Forma 6'!$H$49</definedName>
    <definedName name="VAS075_F_Kitiirenginiai53IsViso" localSheetId="5">'Forma 6'!$E$49</definedName>
    <definedName name="VAS075_F_Kitiirenginiai53IsViso">'Forma 6'!$E$49</definedName>
    <definedName name="VAS075_F_Kitiirenginiai541NuotekuSurinkimas" localSheetId="5">'Forma 6'!$J$49</definedName>
    <definedName name="VAS075_F_Kitiirenginiai541NuotekuSurinkimas">'Forma 6'!$J$49</definedName>
    <definedName name="VAS075_F_Kitiirenginiai542NuotekuValymas" localSheetId="5">'Forma 6'!$K$49</definedName>
    <definedName name="VAS075_F_Kitiirenginiai542NuotekuValymas">'Forma 6'!$K$49</definedName>
    <definedName name="VAS075_F_Kitiirenginiai543NuotekuDumblo" localSheetId="5">'Forma 6'!$L$49</definedName>
    <definedName name="VAS075_F_Kitiirenginiai543NuotekuDumblo">'Forma 6'!$L$49</definedName>
    <definedName name="VAS075_F_Kitiirenginiai54IsViso" localSheetId="5">'Forma 6'!$I$49</definedName>
    <definedName name="VAS075_F_Kitiirenginiai54IsViso">'Forma 6'!$I$49</definedName>
    <definedName name="VAS075_F_Kitiirenginiai55PavirsiniuNuoteku" localSheetId="5">'Forma 6'!$M$49</definedName>
    <definedName name="VAS075_F_Kitiirenginiai55PavirsiniuNuoteku">'Forma 6'!$M$49</definedName>
    <definedName name="VAS075_F_Kitiirenginiai56KitosReguliuojamosios" localSheetId="5">'Forma 6'!$N$49</definedName>
    <definedName name="VAS075_F_Kitiirenginiai56KitosReguliuojamosios">'Forma 6'!$N$49</definedName>
    <definedName name="VAS075_F_Kitiirenginiai57KitosVeiklos" localSheetId="5">'Forma 6'!$Q$49</definedName>
    <definedName name="VAS075_F_Kitiirenginiai57KitosVeiklos">'Forma 6'!$Q$49</definedName>
    <definedName name="VAS075_F_Kitiirenginiai5Apskaitosveikla1" localSheetId="5">'Forma 6'!$O$49</definedName>
    <definedName name="VAS075_F_Kitiirenginiai5Apskaitosveikla1">'Forma 6'!$O$49</definedName>
    <definedName name="VAS075_F_Kitiirenginiai5Kitareguliuoja1" localSheetId="5">'Forma 6'!$P$49</definedName>
    <definedName name="VAS075_F_Kitiirenginiai5Kitareguliuoja1">'Forma 6'!$P$49</definedName>
    <definedName name="VAS075_F_Kitiirenginiai61IS" localSheetId="5">'Forma 6'!$D$53</definedName>
    <definedName name="VAS075_F_Kitiirenginiai61IS">'Forma 6'!$D$53</definedName>
    <definedName name="VAS075_F_Kitiirenginiai631GeriamojoVandens" localSheetId="5">'Forma 6'!$F$53</definedName>
    <definedName name="VAS075_F_Kitiirenginiai631GeriamojoVandens">'Forma 6'!$F$53</definedName>
    <definedName name="VAS075_F_Kitiirenginiai632GeriamojoVandens" localSheetId="5">'Forma 6'!$G$53</definedName>
    <definedName name="VAS075_F_Kitiirenginiai632GeriamojoVandens">'Forma 6'!$G$53</definedName>
    <definedName name="VAS075_F_Kitiirenginiai633GeriamojoVandens" localSheetId="5">'Forma 6'!$H$53</definedName>
    <definedName name="VAS075_F_Kitiirenginiai633GeriamojoVandens">'Forma 6'!$H$53</definedName>
    <definedName name="VAS075_F_Kitiirenginiai63IsViso" localSheetId="5">'Forma 6'!$E$53</definedName>
    <definedName name="VAS075_F_Kitiirenginiai63IsViso">'Forma 6'!$E$53</definedName>
    <definedName name="VAS075_F_Kitiirenginiai641NuotekuSurinkimas" localSheetId="5">'Forma 6'!$J$53</definedName>
    <definedName name="VAS075_F_Kitiirenginiai641NuotekuSurinkimas">'Forma 6'!$J$53</definedName>
    <definedName name="VAS075_F_Kitiirenginiai642NuotekuValymas" localSheetId="5">'Forma 6'!$K$53</definedName>
    <definedName name="VAS075_F_Kitiirenginiai642NuotekuValymas">'Forma 6'!$K$53</definedName>
    <definedName name="VAS075_F_Kitiirenginiai643NuotekuDumblo" localSheetId="5">'Forma 6'!$L$53</definedName>
    <definedName name="VAS075_F_Kitiirenginiai643NuotekuDumblo">'Forma 6'!$L$53</definedName>
    <definedName name="VAS075_F_Kitiirenginiai64IsViso" localSheetId="5">'Forma 6'!$I$53</definedName>
    <definedName name="VAS075_F_Kitiirenginiai64IsViso">'Forma 6'!$I$53</definedName>
    <definedName name="VAS075_F_Kitiirenginiai65PavirsiniuNuoteku" localSheetId="5">'Forma 6'!$M$53</definedName>
    <definedName name="VAS075_F_Kitiirenginiai65PavirsiniuNuoteku">'Forma 6'!$M$53</definedName>
    <definedName name="VAS075_F_Kitiirenginiai66KitosReguliuojamosios" localSheetId="5">'Forma 6'!$N$53</definedName>
    <definedName name="VAS075_F_Kitiirenginiai66KitosReguliuojamosios">'Forma 6'!$N$53</definedName>
    <definedName name="VAS075_F_Kitiirenginiai67KitosVeiklos" localSheetId="5">'Forma 6'!$Q$53</definedName>
    <definedName name="VAS075_F_Kitiirenginiai67KitosVeiklos">'Forma 6'!$Q$53</definedName>
    <definedName name="VAS075_F_Kitiirenginiai6Apskaitosveikla1" localSheetId="5">'Forma 6'!$O$53</definedName>
    <definedName name="VAS075_F_Kitiirenginiai6Apskaitosveikla1">'Forma 6'!$O$53</definedName>
    <definedName name="VAS075_F_Kitiirenginiai6Kitareguliuoja1" localSheetId="5">'Forma 6'!$P$53</definedName>
    <definedName name="VAS075_F_Kitiirenginiai6Kitareguliuoja1">'Forma 6'!$P$53</definedName>
    <definedName name="VAS075_F_Kitiirenginiai71IS" localSheetId="5">'Forma 6'!$D$77</definedName>
    <definedName name="VAS075_F_Kitiirenginiai71IS">'Forma 6'!$D$77</definedName>
    <definedName name="VAS075_F_Kitiirenginiai731GeriamojoVandens" localSheetId="5">'Forma 6'!$F$77</definedName>
    <definedName name="VAS075_F_Kitiirenginiai731GeriamojoVandens">'Forma 6'!$F$77</definedName>
    <definedName name="VAS075_F_Kitiirenginiai732GeriamojoVandens" localSheetId="5">'Forma 6'!$G$77</definedName>
    <definedName name="VAS075_F_Kitiirenginiai732GeriamojoVandens">'Forma 6'!$G$77</definedName>
    <definedName name="VAS075_F_Kitiirenginiai733GeriamojoVandens" localSheetId="5">'Forma 6'!$H$77</definedName>
    <definedName name="VAS075_F_Kitiirenginiai733GeriamojoVandens">'Forma 6'!$H$77</definedName>
    <definedName name="VAS075_F_Kitiirenginiai73IsViso" localSheetId="5">'Forma 6'!$E$77</definedName>
    <definedName name="VAS075_F_Kitiirenginiai73IsViso">'Forma 6'!$E$77</definedName>
    <definedName name="VAS075_F_Kitiirenginiai741NuotekuSurinkimas" localSheetId="5">'Forma 6'!$J$77</definedName>
    <definedName name="VAS075_F_Kitiirenginiai741NuotekuSurinkimas">'Forma 6'!$J$77</definedName>
    <definedName name="VAS075_F_Kitiirenginiai742NuotekuValymas" localSheetId="5">'Forma 6'!$K$77</definedName>
    <definedName name="VAS075_F_Kitiirenginiai742NuotekuValymas">'Forma 6'!$K$77</definedName>
    <definedName name="VAS075_F_Kitiirenginiai743NuotekuDumblo" localSheetId="5">'Forma 6'!$L$77</definedName>
    <definedName name="VAS075_F_Kitiirenginiai743NuotekuDumblo">'Forma 6'!$L$77</definedName>
    <definedName name="VAS075_F_Kitiirenginiai74IsViso" localSheetId="5">'Forma 6'!$I$77</definedName>
    <definedName name="VAS075_F_Kitiirenginiai74IsViso">'Forma 6'!$I$77</definedName>
    <definedName name="VAS075_F_Kitiirenginiai75PavirsiniuNuoteku" localSheetId="5">'Forma 6'!$M$77</definedName>
    <definedName name="VAS075_F_Kitiirenginiai75PavirsiniuNuoteku">'Forma 6'!$M$77</definedName>
    <definedName name="VAS075_F_Kitiirenginiai76KitosReguliuojamosios" localSheetId="5">'Forma 6'!$N$77</definedName>
    <definedName name="VAS075_F_Kitiirenginiai76KitosReguliuojamosios">'Forma 6'!$N$77</definedName>
    <definedName name="VAS075_F_Kitiirenginiai77KitosVeiklos" localSheetId="5">'Forma 6'!$Q$77</definedName>
    <definedName name="VAS075_F_Kitiirenginiai77KitosVeiklos">'Forma 6'!$Q$77</definedName>
    <definedName name="VAS075_F_Kitiirenginiai7Apskaitosveikla1" localSheetId="5">'Forma 6'!$O$77</definedName>
    <definedName name="VAS075_F_Kitiirenginiai7Apskaitosveikla1">'Forma 6'!$O$77</definedName>
    <definedName name="VAS075_F_Kitiirenginiai7Kitareguliuoja1" localSheetId="5">'Forma 6'!$P$77</definedName>
    <definedName name="VAS075_F_Kitiirenginiai7Kitareguliuoja1">'Forma 6'!$P$77</definedName>
    <definedName name="VAS075_F_Kitiirenginiai81IS" localSheetId="5">'Forma 6'!$D$81</definedName>
    <definedName name="VAS075_F_Kitiirenginiai81IS">'Forma 6'!$D$81</definedName>
    <definedName name="VAS075_F_Kitiirenginiai831GeriamojoVandens" localSheetId="5">'Forma 6'!$F$81</definedName>
    <definedName name="VAS075_F_Kitiirenginiai831GeriamojoVandens">'Forma 6'!$F$81</definedName>
    <definedName name="VAS075_F_Kitiirenginiai832GeriamojoVandens" localSheetId="5">'Forma 6'!$G$81</definedName>
    <definedName name="VAS075_F_Kitiirenginiai832GeriamojoVandens">'Forma 6'!$G$81</definedName>
    <definedName name="VAS075_F_Kitiirenginiai833GeriamojoVandens" localSheetId="5">'Forma 6'!$H$81</definedName>
    <definedName name="VAS075_F_Kitiirenginiai833GeriamojoVandens">'Forma 6'!$H$81</definedName>
    <definedName name="VAS075_F_Kitiirenginiai83IsViso" localSheetId="5">'Forma 6'!$E$81</definedName>
    <definedName name="VAS075_F_Kitiirenginiai83IsViso">'Forma 6'!$E$81</definedName>
    <definedName name="VAS075_F_Kitiirenginiai841NuotekuSurinkimas" localSheetId="5">'Forma 6'!$J$81</definedName>
    <definedName name="VAS075_F_Kitiirenginiai841NuotekuSurinkimas">'Forma 6'!$J$81</definedName>
    <definedName name="VAS075_F_Kitiirenginiai842NuotekuValymas" localSheetId="5">'Forma 6'!$K$81</definedName>
    <definedName name="VAS075_F_Kitiirenginiai842NuotekuValymas">'Forma 6'!$K$81</definedName>
    <definedName name="VAS075_F_Kitiirenginiai843NuotekuDumblo" localSheetId="5">'Forma 6'!$L$81</definedName>
    <definedName name="VAS075_F_Kitiirenginiai843NuotekuDumblo">'Forma 6'!$L$81</definedName>
    <definedName name="VAS075_F_Kitiirenginiai84IsViso" localSheetId="5">'Forma 6'!$I$81</definedName>
    <definedName name="VAS075_F_Kitiirenginiai84IsViso">'Forma 6'!$I$81</definedName>
    <definedName name="VAS075_F_Kitiirenginiai85PavirsiniuNuoteku" localSheetId="5">'Forma 6'!$M$81</definedName>
    <definedName name="VAS075_F_Kitiirenginiai85PavirsiniuNuoteku">'Forma 6'!$M$81</definedName>
    <definedName name="VAS075_F_Kitiirenginiai86KitosReguliuojamosios" localSheetId="5">'Forma 6'!$N$81</definedName>
    <definedName name="VAS075_F_Kitiirenginiai86KitosReguliuojamosios">'Forma 6'!$N$81</definedName>
    <definedName name="VAS075_F_Kitiirenginiai87KitosVeiklos" localSheetId="5">'Forma 6'!$Q$81</definedName>
    <definedName name="VAS075_F_Kitiirenginiai87KitosVeiklos">'Forma 6'!$Q$81</definedName>
    <definedName name="VAS075_F_Kitiirenginiai8Apskaitosveikla1" localSheetId="5">'Forma 6'!$O$81</definedName>
    <definedName name="VAS075_F_Kitiirenginiai8Apskaitosveikla1">'Forma 6'!$O$81</definedName>
    <definedName name="VAS075_F_Kitiirenginiai8Kitareguliuoja1" localSheetId="5">'Forma 6'!$P$81</definedName>
    <definedName name="VAS075_F_Kitiirenginiai8Kitareguliuoja1">'Forma 6'!$P$81</definedName>
    <definedName name="VAS075_F_Kitiirenginiai91IS" localSheetId="5">'Forma 6'!$D$127</definedName>
    <definedName name="VAS075_F_Kitiirenginiai91IS">'Forma 6'!$D$127</definedName>
    <definedName name="VAS075_F_Kitiirenginiai931GeriamojoVandens" localSheetId="5">'Forma 6'!$F$127</definedName>
    <definedName name="VAS075_F_Kitiirenginiai931GeriamojoVandens">'Forma 6'!$F$127</definedName>
    <definedName name="VAS075_F_Kitiirenginiai932GeriamojoVandens" localSheetId="5">'Forma 6'!$G$127</definedName>
    <definedName name="VAS075_F_Kitiirenginiai932GeriamojoVandens">'Forma 6'!$G$127</definedName>
    <definedName name="VAS075_F_Kitiirenginiai933GeriamojoVandens" localSheetId="5">'Forma 6'!$H$127</definedName>
    <definedName name="VAS075_F_Kitiirenginiai933GeriamojoVandens">'Forma 6'!$H$127</definedName>
    <definedName name="VAS075_F_Kitiirenginiai93IsViso" localSheetId="5">'Forma 6'!$E$127</definedName>
    <definedName name="VAS075_F_Kitiirenginiai93IsViso">'Forma 6'!$E$127</definedName>
    <definedName name="VAS075_F_Kitiirenginiai941NuotekuSurinkimas" localSheetId="5">'Forma 6'!$J$127</definedName>
    <definedName name="VAS075_F_Kitiirenginiai941NuotekuSurinkimas">'Forma 6'!$J$127</definedName>
    <definedName name="VAS075_F_Kitiirenginiai942NuotekuValymas" localSheetId="5">'Forma 6'!$K$127</definedName>
    <definedName name="VAS075_F_Kitiirenginiai942NuotekuValymas">'Forma 6'!$K$127</definedName>
    <definedName name="VAS075_F_Kitiirenginiai943NuotekuDumblo" localSheetId="5">'Forma 6'!$L$127</definedName>
    <definedName name="VAS075_F_Kitiirenginiai943NuotekuDumblo">'Forma 6'!$L$127</definedName>
    <definedName name="VAS075_F_Kitiirenginiai94IsViso" localSheetId="5">'Forma 6'!$I$127</definedName>
    <definedName name="VAS075_F_Kitiirenginiai94IsViso">'Forma 6'!$I$127</definedName>
    <definedName name="VAS075_F_Kitiirenginiai95PavirsiniuNuoteku" localSheetId="5">'Forma 6'!$M$127</definedName>
    <definedName name="VAS075_F_Kitiirenginiai95PavirsiniuNuoteku">'Forma 6'!$M$127</definedName>
    <definedName name="VAS075_F_Kitiirenginiai96KitosReguliuojamosios" localSheetId="5">'Forma 6'!$N$127</definedName>
    <definedName name="VAS075_F_Kitiirenginiai96KitosReguliuojamosios">'Forma 6'!$N$127</definedName>
    <definedName name="VAS075_F_Kitiirenginiai97KitosVeiklos" localSheetId="5">'Forma 6'!$Q$127</definedName>
    <definedName name="VAS075_F_Kitiirenginiai97KitosVeiklos">'Forma 6'!$Q$127</definedName>
    <definedName name="VAS075_F_Kitiirenginiai9Apskaitosveikla1" localSheetId="5">'Forma 6'!$O$127</definedName>
    <definedName name="VAS075_F_Kitiirenginiai9Apskaitosveikla1">'Forma 6'!$O$127</definedName>
    <definedName name="VAS075_F_Kitiirenginiai9Kitareguliuoja1" localSheetId="5">'Forma 6'!$P$127</definedName>
    <definedName name="VAS075_F_Kitiirenginiai9Kitareguliuoja1">'Forma 6'!$P$127</definedName>
    <definedName name="VAS075_F_Kitostransport21IS" localSheetId="5">'Forma 6'!$D$33</definedName>
    <definedName name="VAS075_F_Kitostransport21IS">'Forma 6'!$D$33</definedName>
    <definedName name="VAS075_F_Kitostransport231GeriamojoVandens" localSheetId="5">'Forma 6'!$F$33</definedName>
    <definedName name="VAS075_F_Kitostransport231GeriamojoVandens">'Forma 6'!$F$33</definedName>
    <definedName name="VAS075_F_Kitostransport232GeriamojoVandens" localSheetId="5">'Forma 6'!$G$33</definedName>
    <definedName name="VAS075_F_Kitostransport232GeriamojoVandens">'Forma 6'!$G$33</definedName>
    <definedName name="VAS075_F_Kitostransport233GeriamojoVandens" localSheetId="5">'Forma 6'!$H$33</definedName>
    <definedName name="VAS075_F_Kitostransport233GeriamojoVandens">'Forma 6'!$H$33</definedName>
    <definedName name="VAS075_F_Kitostransport23IsViso" localSheetId="5">'Forma 6'!$E$33</definedName>
    <definedName name="VAS075_F_Kitostransport23IsViso">'Forma 6'!$E$33</definedName>
    <definedName name="VAS075_F_Kitostransport241NuotekuSurinkimas" localSheetId="5">'Forma 6'!$J$33</definedName>
    <definedName name="VAS075_F_Kitostransport241NuotekuSurinkimas">'Forma 6'!$J$33</definedName>
    <definedName name="VAS075_F_Kitostransport242NuotekuValymas" localSheetId="5">'Forma 6'!$K$33</definedName>
    <definedName name="VAS075_F_Kitostransport242NuotekuValymas">'Forma 6'!$K$33</definedName>
    <definedName name="VAS075_F_Kitostransport243NuotekuDumblo" localSheetId="5">'Forma 6'!$L$33</definedName>
    <definedName name="VAS075_F_Kitostransport243NuotekuDumblo">'Forma 6'!$L$33</definedName>
    <definedName name="VAS075_F_Kitostransport24IsViso" localSheetId="5">'Forma 6'!$I$33</definedName>
    <definedName name="VAS075_F_Kitostransport24IsViso">'Forma 6'!$I$33</definedName>
    <definedName name="VAS075_F_Kitostransport25PavirsiniuNuoteku" localSheetId="5">'Forma 6'!$M$33</definedName>
    <definedName name="VAS075_F_Kitostransport25PavirsiniuNuoteku">'Forma 6'!$M$33</definedName>
    <definedName name="VAS075_F_Kitostransport26KitosReguliuojamosios" localSheetId="5">'Forma 6'!$N$33</definedName>
    <definedName name="VAS075_F_Kitostransport26KitosReguliuojamosios">'Forma 6'!$N$33</definedName>
    <definedName name="VAS075_F_Kitostransport27KitosVeiklos" localSheetId="5">'Forma 6'!$Q$33</definedName>
    <definedName name="VAS075_F_Kitostransport27KitosVeiklos">'Forma 6'!$Q$33</definedName>
    <definedName name="VAS075_F_Kitostransport2Apskaitosveikla1" localSheetId="5">'Forma 6'!$O$33</definedName>
    <definedName name="VAS075_F_Kitostransport2Apskaitosveikla1">'Forma 6'!$O$33</definedName>
    <definedName name="VAS075_F_Kitostransport2Kitareguliuoja1" localSheetId="5">'Forma 6'!$P$33</definedName>
    <definedName name="VAS075_F_Kitostransport2Kitareguliuoja1">'Forma 6'!$P$33</definedName>
    <definedName name="VAS075_F_Kitostransport31IS" localSheetId="5">'Forma 6'!$D$61</definedName>
    <definedName name="VAS075_F_Kitostransport31IS">'Forma 6'!$D$61</definedName>
    <definedName name="VAS075_F_Kitostransport331GeriamojoVandens" localSheetId="5">'Forma 6'!$F$61</definedName>
    <definedName name="VAS075_F_Kitostransport331GeriamojoVandens">'Forma 6'!$F$61</definedName>
    <definedName name="VAS075_F_Kitostransport332GeriamojoVandens" localSheetId="5">'Forma 6'!$G$61</definedName>
    <definedName name="VAS075_F_Kitostransport332GeriamojoVandens">'Forma 6'!$G$61</definedName>
    <definedName name="VAS075_F_Kitostransport333GeriamojoVandens" localSheetId="5">'Forma 6'!$H$61</definedName>
    <definedName name="VAS075_F_Kitostransport333GeriamojoVandens">'Forma 6'!$H$61</definedName>
    <definedName name="VAS075_F_Kitostransport33IsViso" localSheetId="5">'Forma 6'!$E$61</definedName>
    <definedName name="VAS075_F_Kitostransport33IsViso">'Forma 6'!$E$61</definedName>
    <definedName name="VAS075_F_Kitostransport341NuotekuSurinkimas" localSheetId="5">'Forma 6'!$J$61</definedName>
    <definedName name="VAS075_F_Kitostransport341NuotekuSurinkimas">'Forma 6'!$J$61</definedName>
    <definedName name="VAS075_F_Kitostransport342NuotekuValymas" localSheetId="5">'Forma 6'!$K$61</definedName>
    <definedName name="VAS075_F_Kitostransport342NuotekuValymas">'Forma 6'!$K$61</definedName>
    <definedName name="VAS075_F_Kitostransport343NuotekuDumblo" localSheetId="5">'Forma 6'!$L$61</definedName>
    <definedName name="VAS075_F_Kitostransport343NuotekuDumblo">'Forma 6'!$L$61</definedName>
    <definedName name="VAS075_F_Kitostransport34IsViso" localSheetId="5">'Forma 6'!$I$61</definedName>
    <definedName name="VAS075_F_Kitostransport34IsViso">'Forma 6'!$I$61</definedName>
    <definedName name="VAS075_F_Kitostransport35PavirsiniuNuoteku" localSheetId="5">'Forma 6'!$M$61</definedName>
    <definedName name="VAS075_F_Kitostransport35PavirsiniuNuoteku">'Forma 6'!$M$61</definedName>
    <definedName name="VAS075_F_Kitostransport36KitosReguliuojamosios" localSheetId="5">'Forma 6'!$N$61</definedName>
    <definedName name="VAS075_F_Kitostransport36KitosReguliuojamosios">'Forma 6'!$N$61</definedName>
    <definedName name="VAS075_F_Kitostransport37KitosVeiklos" localSheetId="5">'Forma 6'!$Q$61</definedName>
    <definedName name="VAS075_F_Kitostransport37KitosVeiklos">'Forma 6'!$Q$61</definedName>
    <definedName name="VAS075_F_Kitostransport3Apskaitosveikla1" localSheetId="5">'Forma 6'!$O$61</definedName>
    <definedName name="VAS075_F_Kitostransport3Apskaitosveikla1">'Forma 6'!$O$61</definedName>
    <definedName name="VAS075_F_Kitostransport3Kitareguliuoja1" localSheetId="5">'Forma 6'!$P$61</definedName>
    <definedName name="VAS075_F_Kitostransport3Kitareguliuoja1">'Forma 6'!$P$61</definedName>
    <definedName name="VAS075_F_Kitostransport41IS" localSheetId="5">'Forma 6'!$D$89</definedName>
    <definedName name="VAS075_F_Kitostransport41IS">'Forma 6'!$D$89</definedName>
    <definedName name="VAS075_F_Kitostransport431GeriamojoVandens" localSheetId="5">'Forma 6'!$F$89</definedName>
    <definedName name="VAS075_F_Kitostransport431GeriamojoVandens">'Forma 6'!$F$89</definedName>
    <definedName name="VAS075_F_Kitostransport432GeriamojoVandens" localSheetId="5">'Forma 6'!$G$89</definedName>
    <definedName name="VAS075_F_Kitostransport432GeriamojoVandens">'Forma 6'!$G$89</definedName>
    <definedName name="VAS075_F_Kitostransport433GeriamojoVandens" localSheetId="5">'Forma 6'!$H$89</definedName>
    <definedName name="VAS075_F_Kitostransport433GeriamojoVandens">'Forma 6'!$H$89</definedName>
    <definedName name="VAS075_F_Kitostransport43IsViso" localSheetId="5">'Forma 6'!$E$89</definedName>
    <definedName name="VAS075_F_Kitostransport43IsViso">'Forma 6'!$E$89</definedName>
    <definedName name="VAS075_F_Kitostransport441NuotekuSurinkimas" localSheetId="5">'Forma 6'!$J$89</definedName>
    <definedName name="VAS075_F_Kitostransport441NuotekuSurinkimas">'Forma 6'!$J$89</definedName>
    <definedName name="VAS075_F_Kitostransport442NuotekuValymas" localSheetId="5">'Forma 6'!$K$89</definedName>
    <definedName name="VAS075_F_Kitostransport442NuotekuValymas">'Forma 6'!$K$89</definedName>
    <definedName name="VAS075_F_Kitostransport443NuotekuDumblo" localSheetId="5">'Forma 6'!$L$89</definedName>
    <definedName name="VAS075_F_Kitostransport443NuotekuDumblo">'Forma 6'!$L$89</definedName>
    <definedName name="VAS075_F_Kitostransport44IsViso" localSheetId="5">'Forma 6'!$I$89</definedName>
    <definedName name="VAS075_F_Kitostransport44IsViso">'Forma 6'!$I$89</definedName>
    <definedName name="VAS075_F_Kitostransport45PavirsiniuNuoteku" localSheetId="5">'Forma 6'!$M$89</definedName>
    <definedName name="VAS075_F_Kitostransport45PavirsiniuNuoteku">'Forma 6'!$M$89</definedName>
    <definedName name="VAS075_F_Kitostransport46KitosReguliuojamosios" localSheetId="5">'Forma 6'!$N$89</definedName>
    <definedName name="VAS075_F_Kitostransport46KitosReguliuojamosios">'Forma 6'!$N$89</definedName>
    <definedName name="VAS075_F_Kitostransport47KitosVeiklos" localSheetId="5">'Forma 6'!$Q$89</definedName>
    <definedName name="VAS075_F_Kitostransport47KitosVeiklos">'Forma 6'!$Q$89</definedName>
    <definedName name="VAS075_F_Kitostransport4Apskaitosveikla1" localSheetId="5">'Forma 6'!$O$89</definedName>
    <definedName name="VAS075_F_Kitostransport4Apskaitosveikla1">'Forma 6'!$O$89</definedName>
    <definedName name="VAS075_F_Kitostransport4Kitareguliuoja1" localSheetId="5">'Forma 6'!$P$89</definedName>
    <definedName name="VAS075_F_Kitostransport4Kitareguliuoja1">'Forma 6'!$P$89</definedName>
    <definedName name="VAS075_F_Kitostransport51IS" localSheetId="5">'Forma 6'!$D$138</definedName>
    <definedName name="VAS075_F_Kitostransport51IS">'Forma 6'!$D$138</definedName>
    <definedName name="VAS075_F_Kitostransport531GeriamojoVandens" localSheetId="5">'Forma 6'!$F$138</definedName>
    <definedName name="VAS075_F_Kitostransport531GeriamojoVandens">'Forma 6'!$F$138</definedName>
    <definedName name="VAS075_F_Kitostransport532GeriamojoVandens" localSheetId="5">'Forma 6'!$G$138</definedName>
    <definedName name="VAS075_F_Kitostransport532GeriamojoVandens">'Forma 6'!$G$138</definedName>
    <definedName name="VAS075_F_Kitostransport533GeriamojoVandens" localSheetId="5">'Forma 6'!$H$138</definedName>
    <definedName name="VAS075_F_Kitostransport533GeriamojoVandens">'Forma 6'!$H$138</definedName>
    <definedName name="VAS075_F_Kitostransport53IsViso" localSheetId="5">'Forma 6'!$E$138</definedName>
    <definedName name="VAS075_F_Kitostransport53IsViso">'Forma 6'!$E$138</definedName>
    <definedName name="VAS075_F_Kitostransport541NuotekuSurinkimas" localSheetId="5">'Forma 6'!$J$138</definedName>
    <definedName name="VAS075_F_Kitostransport541NuotekuSurinkimas">'Forma 6'!$J$138</definedName>
    <definedName name="VAS075_F_Kitostransport542NuotekuValymas" localSheetId="5">'Forma 6'!$K$138</definedName>
    <definedName name="VAS075_F_Kitostransport542NuotekuValymas">'Forma 6'!$K$138</definedName>
    <definedName name="VAS075_F_Kitostransport543NuotekuDumblo" localSheetId="5">'Forma 6'!$L$138</definedName>
    <definedName name="VAS075_F_Kitostransport543NuotekuDumblo">'Forma 6'!$L$138</definedName>
    <definedName name="VAS075_F_Kitostransport54IsViso" localSheetId="5">'Forma 6'!$I$138</definedName>
    <definedName name="VAS075_F_Kitostransport54IsViso">'Forma 6'!$I$138</definedName>
    <definedName name="VAS075_F_Kitostransport55PavirsiniuNuoteku" localSheetId="5">'Forma 6'!$M$138</definedName>
    <definedName name="VAS075_F_Kitostransport55PavirsiniuNuoteku">'Forma 6'!$M$138</definedName>
    <definedName name="VAS075_F_Kitostransport56KitosReguliuojamosios" localSheetId="5">'Forma 6'!$N$138</definedName>
    <definedName name="VAS075_F_Kitostransport56KitosReguliuojamosios">'Forma 6'!$N$138</definedName>
    <definedName name="VAS075_F_Kitostransport57KitosVeiklos" localSheetId="5">'Forma 6'!$Q$138</definedName>
    <definedName name="VAS075_F_Kitostransport57KitosVeiklos">'Forma 6'!$Q$138</definedName>
    <definedName name="VAS075_F_Kitostransport5Apskaitosveikla1" localSheetId="5">'Forma 6'!$O$138</definedName>
    <definedName name="VAS075_F_Kitostransport5Apskaitosveikla1">'Forma 6'!$O$138</definedName>
    <definedName name="VAS075_F_Kitostransport5Kitareguliuoja1" localSheetId="5">'Forma 6'!$P$138</definedName>
    <definedName name="VAS075_F_Kitostransport5Kitareguliuoja1">'Forma 6'!$P$138</definedName>
    <definedName name="VAS075_F_Lengviejiautom21IS" localSheetId="5">'Forma 6'!$D$32</definedName>
    <definedName name="VAS075_F_Lengviejiautom21IS">'Forma 6'!$D$32</definedName>
    <definedName name="VAS075_F_Lengviejiautom231GeriamojoVandens" localSheetId="5">'Forma 6'!$F$32</definedName>
    <definedName name="VAS075_F_Lengviejiautom231GeriamojoVandens">'Forma 6'!$F$32</definedName>
    <definedName name="VAS075_F_Lengviejiautom232GeriamojoVandens" localSheetId="5">'Forma 6'!$G$32</definedName>
    <definedName name="VAS075_F_Lengviejiautom232GeriamojoVandens">'Forma 6'!$G$32</definedName>
    <definedName name="VAS075_F_Lengviejiautom233GeriamojoVandens" localSheetId="5">'Forma 6'!$H$32</definedName>
    <definedName name="VAS075_F_Lengviejiautom233GeriamojoVandens">'Forma 6'!$H$32</definedName>
    <definedName name="VAS075_F_Lengviejiautom23IsViso" localSheetId="5">'Forma 6'!$E$32</definedName>
    <definedName name="VAS075_F_Lengviejiautom23IsViso">'Forma 6'!$E$32</definedName>
    <definedName name="VAS075_F_Lengviejiautom241NuotekuSurinkimas" localSheetId="5">'Forma 6'!$J$32</definedName>
    <definedName name="VAS075_F_Lengviejiautom241NuotekuSurinkimas">'Forma 6'!$J$32</definedName>
    <definedName name="VAS075_F_Lengviejiautom242NuotekuValymas" localSheetId="5">'Forma 6'!$K$32</definedName>
    <definedName name="VAS075_F_Lengviejiautom242NuotekuValymas">'Forma 6'!$K$32</definedName>
    <definedName name="VAS075_F_Lengviejiautom243NuotekuDumblo" localSheetId="5">'Forma 6'!$L$32</definedName>
    <definedName name="VAS075_F_Lengviejiautom243NuotekuDumblo">'Forma 6'!$L$32</definedName>
    <definedName name="VAS075_F_Lengviejiautom24IsViso" localSheetId="5">'Forma 6'!$I$32</definedName>
    <definedName name="VAS075_F_Lengviejiautom24IsViso">'Forma 6'!$I$32</definedName>
    <definedName name="VAS075_F_Lengviejiautom25PavirsiniuNuoteku" localSheetId="5">'Forma 6'!$M$32</definedName>
    <definedName name="VAS075_F_Lengviejiautom25PavirsiniuNuoteku">'Forma 6'!$M$32</definedName>
    <definedName name="VAS075_F_Lengviejiautom26KitosReguliuojamosios" localSheetId="5">'Forma 6'!$N$32</definedName>
    <definedName name="VAS075_F_Lengviejiautom26KitosReguliuojamosios">'Forma 6'!$N$32</definedName>
    <definedName name="VAS075_F_Lengviejiautom27KitosVeiklos" localSheetId="5">'Forma 6'!$Q$32</definedName>
    <definedName name="VAS075_F_Lengviejiautom27KitosVeiklos">'Forma 6'!$Q$32</definedName>
    <definedName name="VAS075_F_Lengviejiautom2Apskaitosveikla1" localSheetId="5">'Forma 6'!$O$32</definedName>
    <definedName name="VAS075_F_Lengviejiautom2Apskaitosveikla1">'Forma 6'!$O$32</definedName>
    <definedName name="VAS075_F_Lengviejiautom2Kitareguliuoja1" localSheetId="5">'Forma 6'!$P$32</definedName>
    <definedName name="VAS075_F_Lengviejiautom2Kitareguliuoja1">'Forma 6'!$P$32</definedName>
    <definedName name="VAS075_F_Lengviejiautom31IS" localSheetId="5">'Forma 6'!$D$60</definedName>
    <definedName name="VAS075_F_Lengviejiautom31IS">'Forma 6'!$D$60</definedName>
    <definedName name="VAS075_F_Lengviejiautom331GeriamojoVandens" localSheetId="5">'Forma 6'!$F$60</definedName>
    <definedName name="VAS075_F_Lengviejiautom331GeriamojoVandens">'Forma 6'!$F$60</definedName>
    <definedName name="VAS075_F_Lengviejiautom332GeriamojoVandens" localSheetId="5">'Forma 6'!$G$60</definedName>
    <definedName name="VAS075_F_Lengviejiautom332GeriamojoVandens">'Forma 6'!$G$60</definedName>
    <definedName name="VAS075_F_Lengviejiautom333GeriamojoVandens" localSheetId="5">'Forma 6'!$H$60</definedName>
    <definedName name="VAS075_F_Lengviejiautom333GeriamojoVandens">'Forma 6'!$H$60</definedName>
    <definedName name="VAS075_F_Lengviejiautom33IsViso" localSheetId="5">'Forma 6'!$E$60</definedName>
    <definedName name="VAS075_F_Lengviejiautom33IsViso">'Forma 6'!$E$60</definedName>
    <definedName name="VAS075_F_Lengviejiautom341NuotekuSurinkimas" localSheetId="5">'Forma 6'!$J$60</definedName>
    <definedName name="VAS075_F_Lengviejiautom341NuotekuSurinkimas">'Forma 6'!$J$60</definedName>
    <definedName name="VAS075_F_Lengviejiautom342NuotekuValymas" localSheetId="5">'Forma 6'!$K$60</definedName>
    <definedName name="VAS075_F_Lengviejiautom342NuotekuValymas">'Forma 6'!$K$60</definedName>
    <definedName name="VAS075_F_Lengviejiautom343NuotekuDumblo" localSheetId="5">'Forma 6'!$L$60</definedName>
    <definedName name="VAS075_F_Lengviejiautom343NuotekuDumblo">'Forma 6'!$L$60</definedName>
    <definedName name="VAS075_F_Lengviejiautom34IsViso" localSheetId="5">'Forma 6'!$I$60</definedName>
    <definedName name="VAS075_F_Lengviejiautom34IsViso">'Forma 6'!$I$60</definedName>
    <definedName name="VAS075_F_Lengviejiautom35PavirsiniuNuoteku" localSheetId="5">'Forma 6'!$M$60</definedName>
    <definedName name="VAS075_F_Lengviejiautom35PavirsiniuNuoteku">'Forma 6'!$M$60</definedName>
    <definedName name="VAS075_F_Lengviejiautom36KitosReguliuojamosios" localSheetId="5">'Forma 6'!$N$60</definedName>
    <definedName name="VAS075_F_Lengviejiautom36KitosReguliuojamosios">'Forma 6'!$N$60</definedName>
    <definedName name="VAS075_F_Lengviejiautom37KitosVeiklos" localSheetId="5">'Forma 6'!$Q$60</definedName>
    <definedName name="VAS075_F_Lengviejiautom37KitosVeiklos">'Forma 6'!$Q$60</definedName>
    <definedName name="VAS075_F_Lengviejiautom3Apskaitosveikla1" localSheetId="5">'Forma 6'!$O$60</definedName>
    <definedName name="VAS075_F_Lengviejiautom3Apskaitosveikla1">'Forma 6'!$O$60</definedName>
    <definedName name="VAS075_F_Lengviejiautom3Kitareguliuoja1" localSheetId="5">'Forma 6'!$P$60</definedName>
    <definedName name="VAS075_F_Lengviejiautom3Kitareguliuoja1">'Forma 6'!$P$60</definedName>
    <definedName name="VAS075_F_Lengviejiautom41IS" localSheetId="5">'Forma 6'!$D$88</definedName>
    <definedName name="VAS075_F_Lengviejiautom41IS">'Forma 6'!$D$88</definedName>
    <definedName name="VAS075_F_Lengviejiautom431GeriamojoVandens" localSheetId="5">'Forma 6'!$F$88</definedName>
    <definedName name="VAS075_F_Lengviejiautom431GeriamojoVandens">'Forma 6'!$F$88</definedName>
    <definedName name="VAS075_F_Lengviejiautom432GeriamojoVandens" localSheetId="5">'Forma 6'!$G$88</definedName>
    <definedName name="VAS075_F_Lengviejiautom432GeriamojoVandens">'Forma 6'!$G$88</definedName>
    <definedName name="VAS075_F_Lengviejiautom433GeriamojoVandens" localSheetId="5">'Forma 6'!$H$88</definedName>
    <definedName name="VAS075_F_Lengviejiautom433GeriamojoVandens">'Forma 6'!$H$88</definedName>
    <definedName name="VAS075_F_Lengviejiautom43IsViso" localSheetId="5">'Forma 6'!$E$88</definedName>
    <definedName name="VAS075_F_Lengviejiautom43IsViso">'Forma 6'!$E$88</definedName>
    <definedName name="VAS075_F_Lengviejiautom441NuotekuSurinkimas" localSheetId="5">'Forma 6'!$J$88</definedName>
    <definedName name="VAS075_F_Lengviejiautom441NuotekuSurinkimas">'Forma 6'!$J$88</definedName>
    <definedName name="VAS075_F_Lengviejiautom442NuotekuValymas" localSheetId="5">'Forma 6'!$K$88</definedName>
    <definedName name="VAS075_F_Lengviejiautom442NuotekuValymas">'Forma 6'!$K$88</definedName>
    <definedName name="VAS075_F_Lengviejiautom443NuotekuDumblo" localSheetId="5">'Forma 6'!$L$88</definedName>
    <definedName name="VAS075_F_Lengviejiautom443NuotekuDumblo">'Forma 6'!$L$88</definedName>
    <definedName name="VAS075_F_Lengviejiautom44IsViso" localSheetId="5">'Forma 6'!$I$88</definedName>
    <definedName name="VAS075_F_Lengviejiautom44IsViso">'Forma 6'!$I$88</definedName>
    <definedName name="VAS075_F_Lengviejiautom45PavirsiniuNuoteku" localSheetId="5">'Forma 6'!$M$88</definedName>
    <definedName name="VAS075_F_Lengviejiautom45PavirsiniuNuoteku">'Forma 6'!$M$88</definedName>
    <definedName name="VAS075_F_Lengviejiautom46KitosReguliuojamosios" localSheetId="5">'Forma 6'!$N$88</definedName>
    <definedName name="VAS075_F_Lengviejiautom46KitosReguliuojamosios">'Forma 6'!$N$88</definedName>
    <definedName name="VAS075_F_Lengviejiautom47KitosVeiklos" localSheetId="5">'Forma 6'!$Q$88</definedName>
    <definedName name="VAS075_F_Lengviejiautom47KitosVeiklos">'Forma 6'!$Q$88</definedName>
    <definedName name="VAS075_F_Lengviejiautom4Apskaitosveikla1" localSheetId="5">'Forma 6'!$O$88</definedName>
    <definedName name="VAS075_F_Lengviejiautom4Apskaitosveikla1">'Forma 6'!$O$88</definedName>
    <definedName name="VAS075_F_Lengviejiautom4Kitareguliuoja1" localSheetId="5">'Forma 6'!$P$88</definedName>
    <definedName name="VAS075_F_Lengviejiautom4Kitareguliuoja1">'Forma 6'!$P$88</definedName>
    <definedName name="VAS075_F_Lengviejiautom51IS" localSheetId="5">'Forma 6'!$D$137</definedName>
    <definedName name="VAS075_F_Lengviejiautom51IS">'Forma 6'!$D$137</definedName>
    <definedName name="VAS075_F_Lengviejiautom531GeriamojoVandens" localSheetId="5">'Forma 6'!$F$137</definedName>
    <definedName name="VAS075_F_Lengviejiautom531GeriamojoVandens">'Forma 6'!$F$137</definedName>
    <definedName name="VAS075_F_Lengviejiautom532GeriamojoVandens" localSheetId="5">'Forma 6'!$G$137</definedName>
    <definedName name="VAS075_F_Lengviejiautom532GeriamojoVandens">'Forma 6'!$G$137</definedName>
    <definedName name="VAS075_F_Lengviejiautom533GeriamojoVandens" localSheetId="5">'Forma 6'!$H$137</definedName>
    <definedName name="VAS075_F_Lengviejiautom533GeriamojoVandens">'Forma 6'!$H$137</definedName>
    <definedName name="VAS075_F_Lengviejiautom53IsViso" localSheetId="5">'Forma 6'!$E$137</definedName>
    <definedName name="VAS075_F_Lengviejiautom53IsViso">'Forma 6'!$E$137</definedName>
    <definedName name="VAS075_F_Lengviejiautom541NuotekuSurinkimas" localSheetId="5">'Forma 6'!$J$137</definedName>
    <definedName name="VAS075_F_Lengviejiautom541NuotekuSurinkimas">'Forma 6'!$J$137</definedName>
    <definedName name="VAS075_F_Lengviejiautom542NuotekuValymas" localSheetId="5">'Forma 6'!$K$137</definedName>
    <definedName name="VAS075_F_Lengviejiautom542NuotekuValymas">'Forma 6'!$K$137</definedName>
    <definedName name="VAS075_F_Lengviejiautom543NuotekuDumblo" localSheetId="5">'Forma 6'!$L$137</definedName>
    <definedName name="VAS075_F_Lengviejiautom543NuotekuDumblo">'Forma 6'!$L$137</definedName>
    <definedName name="VAS075_F_Lengviejiautom54IsViso" localSheetId="5">'Forma 6'!$I$137</definedName>
    <definedName name="VAS075_F_Lengviejiautom54IsViso">'Forma 6'!$I$137</definedName>
    <definedName name="VAS075_F_Lengviejiautom55PavirsiniuNuoteku" localSheetId="5">'Forma 6'!$M$137</definedName>
    <definedName name="VAS075_F_Lengviejiautom55PavirsiniuNuoteku">'Forma 6'!$M$137</definedName>
    <definedName name="VAS075_F_Lengviejiautom56KitosReguliuojamosios" localSheetId="5">'Forma 6'!$N$137</definedName>
    <definedName name="VAS075_F_Lengviejiautom56KitosReguliuojamosios">'Forma 6'!$N$137</definedName>
    <definedName name="VAS075_F_Lengviejiautom57KitosVeiklos" localSheetId="5">'Forma 6'!$Q$137</definedName>
    <definedName name="VAS075_F_Lengviejiautom57KitosVeiklos">'Forma 6'!$Q$137</definedName>
    <definedName name="VAS075_F_Lengviejiautom5Apskaitosveikla1" localSheetId="5">'Forma 6'!$O$137</definedName>
    <definedName name="VAS075_F_Lengviejiautom5Apskaitosveikla1">'Forma 6'!$O$137</definedName>
    <definedName name="VAS075_F_Lengviejiautom5Kitareguliuoja1" localSheetId="5">'Forma 6'!$P$137</definedName>
    <definedName name="VAS075_F_Lengviejiautom5Kitareguliuoja1">'Forma 6'!$P$137</definedName>
    <definedName name="VAS075_F_Masinosiriranga21IS" localSheetId="5">'Forma 6'!$D$22</definedName>
    <definedName name="VAS075_F_Masinosiriranga21IS">'Forma 6'!$D$22</definedName>
    <definedName name="VAS075_F_Masinosiriranga231GeriamojoVandens" localSheetId="5">'Forma 6'!$F$22</definedName>
    <definedName name="VAS075_F_Masinosiriranga231GeriamojoVandens">'Forma 6'!$F$22</definedName>
    <definedName name="VAS075_F_Masinosiriranga232GeriamojoVandens" localSheetId="5">'Forma 6'!$G$22</definedName>
    <definedName name="VAS075_F_Masinosiriranga232GeriamojoVandens">'Forma 6'!$G$22</definedName>
    <definedName name="VAS075_F_Masinosiriranga233GeriamojoVandens" localSheetId="5">'Forma 6'!$H$22</definedName>
    <definedName name="VAS075_F_Masinosiriranga233GeriamojoVandens">'Forma 6'!$H$22</definedName>
    <definedName name="VAS075_F_Masinosiriranga23IsViso" localSheetId="5">'Forma 6'!$E$22</definedName>
    <definedName name="VAS075_F_Masinosiriranga23IsViso">'Forma 6'!$E$22</definedName>
    <definedName name="VAS075_F_Masinosiriranga241NuotekuSurinkimas" localSheetId="5">'Forma 6'!$J$22</definedName>
    <definedName name="VAS075_F_Masinosiriranga241NuotekuSurinkimas">'Forma 6'!$J$22</definedName>
    <definedName name="VAS075_F_Masinosiriranga242NuotekuValymas" localSheetId="5">'Forma 6'!$K$22</definedName>
    <definedName name="VAS075_F_Masinosiriranga242NuotekuValymas">'Forma 6'!$K$22</definedName>
    <definedName name="VAS075_F_Masinosiriranga243NuotekuDumblo" localSheetId="5">'Forma 6'!$L$22</definedName>
    <definedName name="VAS075_F_Masinosiriranga243NuotekuDumblo">'Forma 6'!$L$22</definedName>
    <definedName name="VAS075_F_Masinosiriranga24IsViso" localSheetId="5">'Forma 6'!$I$22</definedName>
    <definedName name="VAS075_F_Masinosiriranga24IsViso">'Forma 6'!$I$22</definedName>
    <definedName name="VAS075_F_Masinosiriranga25PavirsiniuNuoteku" localSheetId="5">'Forma 6'!$M$22</definedName>
    <definedName name="VAS075_F_Masinosiriranga25PavirsiniuNuoteku">'Forma 6'!$M$22</definedName>
    <definedName name="VAS075_F_Masinosiriranga26KitosReguliuojamosios" localSheetId="5">'Forma 6'!$N$22</definedName>
    <definedName name="VAS075_F_Masinosiriranga26KitosReguliuojamosios">'Forma 6'!$N$22</definedName>
    <definedName name="VAS075_F_Masinosiriranga27KitosVeiklos" localSheetId="5">'Forma 6'!$Q$22</definedName>
    <definedName name="VAS075_F_Masinosiriranga27KitosVeiklos">'Forma 6'!$Q$22</definedName>
    <definedName name="VAS075_F_Masinosiriranga2Apskaitosveikla1" localSheetId="5">'Forma 6'!$O$22</definedName>
    <definedName name="VAS075_F_Masinosiriranga2Apskaitosveikla1">'Forma 6'!$O$22</definedName>
    <definedName name="VAS075_F_Masinosiriranga2Kitareguliuoja1" localSheetId="5">'Forma 6'!$P$22</definedName>
    <definedName name="VAS075_F_Masinosiriranga2Kitareguliuoja1">'Forma 6'!$P$22</definedName>
    <definedName name="VAS075_F_Masinosiriranga31IS" localSheetId="5">'Forma 6'!$D$50</definedName>
    <definedName name="VAS075_F_Masinosiriranga31IS">'Forma 6'!$D$50</definedName>
    <definedName name="VAS075_F_Masinosiriranga331GeriamojoVandens" localSheetId="5">'Forma 6'!$F$50</definedName>
    <definedName name="VAS075_F_Masinosiriranga331GeriamojoVandens">'Forma 6'!$F$50</definedName>
    <definedName name="VAS075_F_Masinosiriranga332GeriamojoVandens" localSheetId="5">'Forma 6'!$G$50</definedName>
    <definedName name="VAS075_F_Masinosiriranga332GeriamojoVandens">'Forma 6'!$G$50</definedName>
    <definedName name="VAS075_F_Masinosiriranga333GeriamojoVandens" localSheetId="5">'Forma 6'!$H$50</definedName>
    <definedName name="VAS075_F_Masinosiriranga333GeriamojoVandens">'Forma 6'!$H$50</definedName>
    <definedName name="VAS075_F_Masinosiriranga33IsViso" localSheetId="5">'Forma 6'!$E$50</definedName>
    <definedName name="VAS075_F_Masinosiriranga33IsViso">'Forma 6'!$E$50</definedName>
    <definedName name="VAS075_F_Masinosiriranga341NuotekuSurinkimas" localSheetId="5">'Forma 6'!$J$50</definedName>
    <definedName name="VAS075_F_Masinosiriranga341NuotekuSurinkimas">'Forma 6'!$J$50</definedName>
    <definedName name="VAS075_F_Masinosiriranga342NuotekuValymas" localSheetId="5">'Forma 6'!$K$50</definedName>
    <definedName name="VAS075_F_Masinosiriranga342NuotekuValymas">'Forma 6'!$K$50</definedName>
    <definedName name="VAS075_F_Masinosiriranga343NuotekuDumblo" localSheetId="5">'Forma 6'!$L$50</definedName>
    <definedName name="VAS075_F_Masinosiriranga343NuotekuDumblo">'Forma 6'!$L$50</definedName>
    <definedName name="VAS075_F_Masinosiriranga34IsViso" localSheetId="5">'Forma 6'!$I$50</definedName>
    <definedName name="VAS075_F_Masinosiriranga34IsViso">'Forma 6'!$I$50</definedName>
    <definedName name="VAS075_F_Masinosiriranga35PavirsiniuNuoteku" localSheetId="5">'Forma 6'!$M$50</definedName>
    <definedName name="VAS075_F_Masinosiriranga35PavirsiniuNuoteku">'Forma 6'!$M$50</definedName>
    <definedName name="VAS075_F_Masinosiriranga36KitosReguliuojamosios" localSheetId="5">'Forma 6'!$N$50</definedName>
    <definedName name="VAS075_F_Masinosiriranga36KitosReguliuojamosios">'Forma 6'!$N$50</definedName>
    <definedName name="VAS075_F_Masinosiriranga37KitosVeiklos" localSheetId="5">'Forma 6'!$Q$50</definedName>
    <definedName name="VAS075_F_Masinosiriranga37KitosVeiklos">'Forma 6'!$Q$50</definedName>
    <definedName name="VAS075_F_Masinosiriranga3Apskaitosveikla1" localSheetId="5">'Forma 6'!$O$50</definedName>
    <definedName name="VAS075_F_Masinosiriranga3Apskaitosveikla1">'Forma 6'!$O$50</definedName>
    <definedName name="VAS075_F_Masinosiriranga3Kitareguliuoja1" localSheetId="5">'Forma 6'!$P$50</definedName>
    <definedName name="VAS075_F_Masinosiriranga3Kitareguliuoja1">'Forma 6'!$P$50</definedName>
    <definedName name="VAS075_F_Masinosiriranga41IS" localSheetId="5">'Forma 6'!$D$78</definedName>
    <definedName name="VAS075_F_Masinosiriranga41IS">'Forma 6'!$D$78</definedName>
    <definedName name="VAS075_F_Masinosiriranga431GeriamojoVandens" localSheetId="5">'Forma 6'!$F$78</definedName>
    <definedName name="VAS075_F_Masinosiriranga431GeriamojoVandens">'Forma 6'!$F$78</definedName>
    <definedName name="VAS075_F_Masinosiriranga432GeriamojoVandens" localSheetId="5">'Forma 6'!$G$78</definedName>
    <definedName name="VAS075_F_Masinosiriranga432GeriamojoVandens">'Forma 6'!$G$78</definedName>
    <definedName name="VAS075_F_Masinosiriranga433GeriamojoVandens" localSheetId="5">'Forma 6'!$H$78</definedName>
    <definedName name="VAS075_F_Masinosiriranga433GeriamojoVandens">'Forma 6'!$H$78</definedName>
    <definedName name="VAS075_F_Masinosiriranga43IsViso" localSheetId="5">'Forma 6'!$E$78</definedName>
    <definedName name="VAS075_F_Masinosiriranga43IsViso">'Forma 6'!$E$78</definedName>
    <definedName name="VAS075_F_Masinosiriranga441NuotekuSurinkimas" localSheetId="5">'Forma 6'!$J$78</definedName>
    <definedName name="VAS075_F_Masinosiriranga441NuotekuSurinkimas">'Forma 6'!$J$78</definedName>
    <definedName name="VAS075_F_Masinosiriranga442NuotekuValymas" localSheetId="5">'Forma 6'!$K$78</definedName>
    <definedName name="VAS075_F_Masinosiriranga442NuotekuValymas">'Forma 6'!$K$78</definedName>
    <definedName name="VAS075_F_Masinosiriranga443NuotekuDumblo" localSheetId="5">'Forma 6'!$L$78</definedName>
    <definedName name="VAS075_F_Masinosiriranga443NuotekuDumblo">'Forma 6'!$L$78</definedName>
    <definedName name="VAS075_F_Masinosiriranga44IsViso" localSheetId="5">'Forma 6'!$I$78</definedName>
    <definedName name="VAS075_F_Masinosiriranga44IsViso">'Forma 6'!$I$78</definedName>
    <definedName name="VAS075_F_Masinosiriranga45PavirsiniuNuoteku" localSheetId="5">'Forma 6'!$M$78</definedName>
    <definedName name="VAS075_F_Masinosiriranga45PavirsiniuNuoteku">'Forma 6'!$M$78</definedName>
    <definedName name="VAS075_F_Masinosiriranga46KitosReguliuojamosios" localSheetId="5">'Forma 6'!$N$78</definedName>
    <definedName name="VAS075_F_Masinosiriranga46KitosReguliuojamosios">'Forma 6'!$N$78</definedName>
    <definedName name="VAS075_F_Masinosiriranga47KitosVeiklos" localSheetId="5">'Forma 6'!$Q$78</definedName>
    <definedName name="VAS075_F_Masinosiriranga47KitosVeiklos">'Forma 6'!$Q$78</definedName>
    <definedName name="VAS075_F_Masinosiriranga4Apskaitosveikla1" localSheetId="5">'Forma 6'!$O$78</definedName>
    <definedName name="VAS075_F_Masinosiriranga4Apskaitosveikla1">'Forma 6'!$O$78</definedName>
    <definedName name="VAS075_F_Masinosiriranga4Kitareguliuoja1" localSheetId="5">'Forma 6'!$P$78</definedName>
    <definedName name="VAS075_F_Masinosiriranga4Kitareguliuoja1">'Forma 6'!$P$78</definedName>
    <definedName name="VAS075_F_Masinosiriranga51IS" localSheetId="5">'Forma 6'!$D$128</definedName>
    <definedName name="VAS075_F_Masinosiriranga51IS">'Forma 6'!$D$128</definedName>
    <definedName name="VAS075_F_Masinosiriranga531GeriamojoVandens" localSheetId="5">'Forma 6'!$F$128</definedName>
    <definedName name="VAS075_F_Masinosiriranga531GeriamojoVandens">'Forma 6'!$F$128</definedName>
    <definedName name="VAS075_F_Masinosiriranga532GeriamojoVandens" localSheetId="5">'Forma 6'!$G$128</definedName>
    <definedName name="VAS075_F_Masinosiriranga532GeriamojoVandens">'Forma 6'!$G$128</definedName>
    <definedName name="VAS075_F_Masinosiriranga533GeriamojoVandens" localSheetId="5">'Forma 6'!$H$128</definedName>
    <definedName name="VAS075_F_Masinosiriranga533GeriamojoVandens">'Forma 6'!$H$128</definedName>
    <definedName name="VAS075_F_Masinosiriranga53IsViso" localSheetId="5">'Forma 6'!$E$128</definedName>
    <definedName name="VAS075_F_Masinosiriranga53IsViso">'Forma 6'!$E$128</definedName>
    <definedName name="VAS075_F_Masinosiriranga541NuotekuSurinkimas" localSheetId="5">'Forma 6'!$J$128</definedName>
    <definedName name="VAS075_F_Masinosiriranga541NuotekuSurinkimas">'Forma 6'!$J$128</definedName>
    <definedName name="VAS075_F_Masinosiriranga542NuotekuValymas" localSheetId="5">'Forma 6'!$K$128</definedName>
    <definedName name="VAS075_F_Masinosiriranga542NuotekuValymas">'Forma 6'!$K$128</definedName>
    <definedName name="VAS075_F_Masinosiriranga543NuotekuDumblo" localSheetId="5">'Forma 6'!$L$128</definedName>
    <definedName name="VAS075_F_Masinosiriranga543NuotekuDumblo">'Forma 6'!$L$128</definedName>
    <definedName name="VAS075_F_Masinosiriranga54IsViso" localSheetId="5">'Forma 6'!$I$128</definedName>
    <definedName name="VAS075_F_Masinosiriranga54IsViso">'Forma 6'!$I$128</definedName>
    <definedName name="VAS075_F_Masinosiriranga55PavirsiniuNuoteku" localSheetId="5">'Forma 6'!$M$128</definedName>
    <definedName name="VAS075_F_Masinosiriranga55PavirsiniuNuoteku">'Forma 6'!$M$128</definedName>
    <definedName name="VAS075_F_Masinosiriranga56KitosReguliuojamosios" localSheetId="5">'Forma 6'!$N$128</definedName>
    <definedName name="VAS075_F_Masinosiriranga56KitosReguliuojamosios">'Forma 6'!$N$128</definedName>
    <definedName name="VAS075_F_Masinosiriranga57KitosVeiklos" localSheetId="5">'Forma 6'!$Q$128</definedName>
    <definedName name="VAS075_F_Masinosiriranga57KitosVeiklos">'Forma 6'!$Q$128</definedName>
    <definedName name="VAS075_F_Masinosiriranga5Apskaitosveikla1" localSheetId="5">'Forma 6'!$O$128</definedName>
    <definedName name="VAS075_F_Masinosiriranga5Apskaitosveikla1">'Forma 6'!$O$128</definedName>
    <definedName name="VAS075_F_Masinosiriranga5Kitareguliuoja1" localSheetId="5">'Forma 6'!$P$128</definedName>
    <definedName name="VAS075_F_Masinosiriranga5Kitareguliuoja1">'Forma 6'!$P$128</definedName>
    <definedName name="VAS075_F_Nematerialusis21IS" localSheetId="5">'Forma 6'!$D$11</definedName>
    <definedName name="VAS075_F_Nematerialusis21IS">'Forma 6'!$D$11</definedName>
    <definedName name="VAS075_F_Nematerialusis231GeriamojoVandens" localSheetId="5">'Forma 6'!$F$11</definedName>
    <definedName name="VAS075_F_Nematerialusis231GeriamojoVandens">'Forma 6'!$F$11</definedName>
    <definedName name="VAS075_F_Nematerialusis232GeriamojoVandens" localSheetId="5">'Forma 6'!$G$11</definedName>
    <definedName name="VAS075_F_Nematerialusis232GeriamojoVandens">'Forma 6'!$G$11</definedName>
    <definedName name="VAS075_F_Nematerialusis233GeriamojoVandens" localSheetId="5">'Forma 6'!$H$11</definedName>
    <definedName name="VAS075_F_Nematerialusis233GeriamojoVandens">'Forma 6'!$H$11</definedName>
    <definedName name="VAS075_F_Nematerialusis23IsViso" localSheetId="5">'Forma 6'!$E$11</definedName>
    <definedName name="VAS075_F_Nematerialusis23IsViso">'Forma 6'!$E$11</definedName>
    <definedName name="VAS075_F_Nematerialusis241NuotekuSurinkimas" localSheetId="5">'Forma 6'!$J$11</definedName>
    <definedName name="VAS075_F_Nematerialusis241NuotekuSurinkimas">'Forma 6'!$J$11</definedName>
    <definedName name="VAS075_F_Nematerialusis242NuotekuValymas" localSheetId="5">'Forma 6'!$K$11</definedName>
    <definedName name="VAS075_F_Nematerialusis242NuotekuValymas">'Forma 6'!$K$11</definedName>
    <definedName name="VAS075_F_Nematerialusis243NuotekuDumblo" localSheetId="5">'Forma 6'!$L$11</definedName>
    <definedName name="VAS075_F_Nematerialusis243NuotekuDumblo">'Forma 6'!$L$11</definedName>
    <definedName name="VAS075_F_Nematerialusis24IsViso" localSheetId="5">'Forma 6'!$I$11</definedName>
    <definedName name="VAS075_F_Nematerialusis24IsViso">'Forma 6'!$I$11</definedName>
    <definedName name="VAS075_F_Nematerialusis25PavirsiniuNuoteku" localSheetId="5">'Forma 6'!$M$11</definedName>
    <definedName name="VAS075_F_Nematerialusis25PavirsiniuNuoteku">'Forma 6'!$M$11</definedName>
    <definedName name="VAS075_F_Nematerialusis26KitosReguliuojamosios" localSheetId="5">'Forma 6'!$N$11</definedName>
    <definedName name="VAS075_F_Nematerialusis26KitosReguliuojamosios">'Forma 6'!$N$11</definedName>
    <definedName name="VAS075_F_Nematerialusis27KitosVeiklos" localSheetId="5">'Forma 6'!$Q$11</definedName>
    <definedName name="VAS075_F_Nematerialusis27KitosVeiklos">'Forma 6'!$Q$11</definedName>
    <definedName name="VAS075_F_Nematerialusis2Apskaitosveikla1" localSheetId="5">'Forma 6'!$O$11</definedName>
    <definedName name="VAS075_F_Nematerialusis2Apskaitosveikla1">'Forma 6'!$O$11</definedName>
    <definedName name="VAS075_F_Nematerialusis2Kitareguliuoja1" localSheetId="5">'Forma 6'!$P$11</definedName>
    <definedName name="VAS075_F_Nematerialusis2Kitareguliuoja1">'Forma 6'!$P$11</definedName>
    <definedName name="VAS075_F_Nematerialusis31IS" localSheetId="5">'Forma 6'!$D$39</definedName>
    <definedName name="VAS075_F_Nematerialusis31IS">'Forma 6'!$D$39</definedName>
    <definedName name="VAS075_F_Nematerialusis331GeriamojoVandens" localSheetId="5">'Forma 6'!$F$39</definedName>
    <definedName name="VAS075_F_Nematerialusis331GeriamojoVandens">'Forma 6'!$F$39</definedName>
    <definedName name="VAS075_F_Nematerialusis332GeriamojoVandens" localSheetId="5">'Forma 6'!$G$39</definedName>
    <definedName name="VAS075_F_Nematerialusis332GeriamojoVandens">'Forma 6'!$G$39</definedName>
    <definedName name="VAS075_F_Nematerialusis333GeriamojoVandens" localSheetId="5">'Forma 6'!$H$39</definedName>
    <definedName name="VAS075_F_Nematerialusis333GeriamojoVandens">'Forma 6'!$H$39</definedName>
    <definedName name="VAS075_F_Nematerialusis33IsViso" localSheetId="5">'Forma 6'!$E$39</definedName>
    <definedName name="VAS075_F_Nematerialusis33IsViso">'Forma 6'!$E$39</definedName>
    <definedName name="VAS075_F_Nematerialusis341NuotekuSurinkimas" localSheetId="5">'Forma 6'!$J$39</definedName>
    <definedName name="VAS075_F_Nematerialusis341NuotekuSurinkimas">'Forma 6'!$J$39</definedName>
    <definedName name="VAS075_F_Nematerialusis342NuotekuValymas" localSheetId="5">'Forma 6'!$K$39</definedName>
    <definedName name="VAS075_F_Nematerialusis342NuotekuValymas">'Forma 6'!$K$39</definedName>
    <definedName name="VAS075_F_Nematerialusis343NuotekuDumblo" localSheetId="5">'Forma 6'!$L$39</definedName>
    <definedName name="VAS075_F_Nematerialusis343NuotekuDumblo">'Forma 6'!$L$39</definedName>
    <definedName name="VAS075_F_Nematerialusis34IsViso" localSheetId="5">'Forma 6'!$I$39</definedName>
    <definedName name="VAS075_F_Nematerialusis34IsViso">'Forma 6'!$I$39</definedName>
    <definedName name="VAS075_F_Nematerialusis35PavirsiniuNuoteku" localSheetId="5">'Forma 6'!$M$39</definedName>
    <definedName name="VAS075_F_Nematerialusis35PavirsiniuNuoteku">'Forma 6'!$M$39</definedName>
    <definedName name="VAS075_F_Nematerialusis36KitosReguliuojamosios" localSheetId="5">'Forma 6'!$N$39</definedName>
    <definedName name="VAS075_F_Nematerialusis36KitosReguliuojamosios">'Forma 6'!$N$39</definedName>
    <definedName name="VAS075_F_Nematerialusis37KitosVeiklos" localSheetId="5">'Forma 6'!$Q$39</definedName>
    <definedName name="VAS075_F_Nematerialusis37KitosVeiklos">'Forma 6'!$Q$39</definedName>
    <definedName name="VAS075_F_Nematerialusis3Apskaitosveikla1" localSheetId="5">'Forma 6'!$O$39</definedName>
    <definedName name="VAS075_F_Nematerialusis3Apskaitosveikla1">'Forma 6'!$O$39</definedName>
    <definedName name="VAS075_F_Nematerialusis3Kitareguliuoja1" localSheetId="5">'Forma 6'!$P$39</definedName>
    <definedName name="VAS075_F_Nematerialusis3Kitareguliuoja1">'Forma 6'!$P$39</definedName>
    <definedName name="VAS075_F_Nematerialusis41IS" localSheetId="5">'Forma 6'!$D$67</definedName>
    <definedName name="VAS075_F_Nematerialusis41IS">'Forma 6'!$D$67</definedName>
    <definedName name="VAS075_F_Nematerialusis431GeriamojoVandens" localSheetId="5">'Forma 6'!$F$67</definedName>
    <definedName name="VAS075_F_Nematerialusis431GeriamojoVandens">'Forma 6'!$F$67</definedName>
    <definedName name="VAS075_F_Nematerialusis432GeriamojoVandens" localSheetId="5">'Forma 6'!$G$67</definedName>
    <definedName name="VAS075_F_Nematerialusis432GeriamojoVandens">'Forma 6'!$G$67</definedName>
    <definedName name="VAS075_F_Nematerialusis433GeriamojoVandens" localSheetId="5">'Forma 6'!$H$67</definedName>
    <definedName name="VAS075_F_Nematerialusis433GeriamojoVandens">'Forma 6'!$H$67</definedName>
    <definedName name="VAS075_F_Nematerialusis43IsViso" localSheetId="5">'Forma 6'!$E$67</definedName>
    <definedName name="VAS075_F_Nematerialusis43IsViso">'Forma 6'!$E$67</definedName>
    <definedName name="VAS075_F_Nematerialusis441NuotekuSurinkimas" localSheetId="5">'Forma 6'!$J$67</definedName>
    <definedName name="VAS075_F_Nematerialusis441NuotekuSurinkimas">'Forma 6'!$J$67</definedName>
    <definedName name="VAS075_F_Nematerialusis442NuotekuValymas" localSheetId="5">'Forma 6'!$K$67</definedName>
    <definedName name="VAS075_F_Nematerialusis442NuotekuValymas">'Forma 6'!$K$67</definedName>
    <definedName name="VAS075_F_Nematerialusis443NuotekuDumblo" localSheetId="5">'Forma 6'!$L$67</definedName>
    <definedName name="VAS075_F_Nematerialusis443NuotekuDumblo">'Forma 6'!$L$67</definedName>
    <definedName name="VAS075_F_Nematerialusis44IsViso" localSheetId="5">'Forma 6'!$I$67</definedName>
    <definedName name="VAS075_F_Nematerialusis44IsViso">'Forma 6'!$I$67</definedName>
    <definedName name="VAS075_F_Nematerialusis45PavirsiniuNuoteku" localSheetId="5">'Forma 6'!$M$67</definedName>
    <definedName name="VAS075_F_Nematerialusis45PavirsiniuNuoteku">'Forma 6'!$M$67</definedName>
    <definedName name="VAS075_F_Nematerialusis46KitosReguliuojamosios" localSheetId="5">'Forma 6'!$N$67</definedName>
    <definedName name="VAS075_F_Nematerialusis46KitosReguliuojamosios">'Forma 6'!$N$67</definedName>
    <definedName name="VAS075_F_Nematerialusis47KitosVeiklos" localSheetId="5">'Forma 6'!$Q$67</definedName>
    <definedName name="VAS075_F_Nematerialusis47KitosVeiklos">'Forma 6'!$Q$67</definedName>
    <definedName name="VAS075_F_Nematerialusis4Apskaitosveikla1" localSheetId="5">'Forma 6'!$O$67</definedName>
    <definedName name="VAS075_F_Nematerialusis4Apskaitosveikla1">'Forma 6'!$O$67</definedName>
    <definedName name="VAS075_F_Nematerialusis4Kitareguliuoja1" localSheetId="5">'Forma 6'!$P$67</definedName>
    <definedName name="VAS075_F_Nematerialusis4Kitareguliuoja1">'Forma 6'!$P$67</definedName>
    <definedName name="VAS075_F_Nematerialusis51IS" localSheetId="5">'Forma 6'!$D$117</definedName>
    <definedName name="VAS075_F_Nematerialusis51IS">'Forma 6'!$D$117</definedName>
    <definedName name="VAS075_F_Nematerialusis531GeriamojoVandens" localSheetId="5">'Forma 6'!$F$117</definedName>
    <definedName name="VAS075_F_Nematerialusis531GeriamojoVandens">'Forma 6'!$F$117</definedName>
    <definedName name="VAS075_F_Nematerialusis532GeriamojoVandens" localSheetId="5">'Forma 6'!$G$117</definedName>
    <definedName name="VAS075_F_Nematerialusis532GeriamojoVandens">'Forma 6'!$G$117</definedName>
    <definedName name="VAS075_F_Nematerialusis533GeriamojoVandens" localSheetId="5">'Forma 6'!$H$117</definedName>
    <definedName name="VAS075_F_Nematerialusis533GeriamojoVandens">'Forma 6'!$H$117</definedName>
    <definedName name="VAS075_F_Nematerialusis53IsViso" localSheetId="5">'Forma 6'!$E$117</definedName>
    <definedName name="VAS075_F_Nematerialusis53IsViso">'Forma 6'!$E$117</definedName>
    <definedName name="VAS075_F_Nematerialusis541NuotekuSurinkimas" localSheetId="5">'Forma 6'!$J$117</definedName>
    <definedName name="VAS075_F_Nematerialusis541NuotekuSurinkimas">'Forma 6'!$J$117</definedName>
    <definedName name="VAS075_F_Nematerialusis542NuotekuValymas" localSheetId="5">'Forma 6'!$K$117</definedName>
    <definedName name="VAS075_F_Nematerialusis542NuotekuValymas">'Forma 6'!$K$117</definedName>
    <definedName name="VAS075_F_Nematerialusis543NuotekuDumblo" localSheetId="5">'Forma 6'!$L$117</definedName>
    <definedName name="VAS075_F_Nematerialusis543NuotekuDumblo">'Forma 6'!$L$117</definedName>
    <definedName name="VAS075_F_Nematerialusis54IsViso" localSheetId="5">'Forma 6'!$I$117</definedName>
    <definedName name="VAS075_F_Nematerialusis54IsViso">'Forma 6'!$I$117</definedName>
    <definedName name="VAS075_F_Nematerialusis55PavirsiniuNuoteku" localSheetId="5">'Forma 6'!$M$117</definedName>
    <definedName name="VAS075_F_Nematerialusis55PavirsiniuNuoteku">'Forma 6'!$M$117</definedName>
    <definedName name="VAS075_F_Nematerialusis56KitosReguliuojamosios" localSheetId="5">'Forma 6'!$N$117</definedName>
    <definedName name="VAS075_F_Nematerialusis56KitosReguliuojamosios">'Forma 6'!$N$117</definedName>
    <definedName name="VAS075_F_Nematerialusis57KitosVeiklos" localSheetId="5">'Forma 6'!$Q$117</definedName>
    <definedName name="VAS075_F_Nematerialusis57KitosVeiklos">'Forma 6'!$Q$117</definedName>
    <definedName name="VAS075_F_Nematerialusis5Apskaitosveikla1" localSheetId="5">'Forma 6'!$O$117</definedName>
    <definedName name="VAS075_F_Nematerialusis5Apskaitosveikla1">'Forma 6'!$O$117</definedName>
    <definedName name="VAS075_F_Nematerialusis5Kitareguliuoja1" localSheetId="5">'Forma 6'!$P$117</definedName>
    <definedName name="VAS075_F_Nematerialusis5Kitareguliuoja1">'Forma 6'!$P$117</definedName>
    <definedName name="VAS075_F_Netiesiogiaipa11IS" localSheetId="5">'Forma 6'!$D$66</definedName>
    <definedName name="VAS075_F_Netiesiogiaipa11IS">'Forma 6'!$D$66</definedName>
    <definedName name="VAS075_F_Netiesiogiaipa131GeriamojoVandens" localSheetId="5">'Forma 6'!$F$66</definedName>
    <definedName name="VAS075_F_Netiesiogiaipa131GeriamojoVandens">'Forma 6'!$F$66</definedName>
    <definedName name="VAS075_F_Netiesiogiaipa132GeriamojoVandens" localSheetId="5">'Forma 6'!$G$66</definedName>
    <definedName name="VAS075_F_Netiesiogiaipa132GeriamojoVandens">'Forma 6'!$G$66</definedName>
    <definedName name="VAS075_F_Netiesiogiaipa133GeriamojoVandens" localSheetId="5">'Forma 6'!$H$66</definedName>
    <definedName name="VAS075_F_Netiesiogiaipa133GeriamojoVandens">'Forma 6'!$H$66</definedName>
    <definedName name="VAS075_F_Netiesiogiaipa13IsViso" localSheetId="5">'Forma 6'!$E$66</definedName>
    <definedName name="VAS075_F_Netiesiogiaipa13IsViso">'Forma 6'!$E$66</definedName>
    <definedName name="VAS075_F_Netiesiogiaipa141NuotekuSurinkimas" localSheetId="5">'Forma 6'!$J$66</definedName>
    <definedName name="VAS075_F_Netiesiogiaipa141NuotekuSurinkimas">'Forma 6'!$J$66</definedName>
    <definedName name="VAS075_F_Netiesiogiaipa142NuotekuValymas" localSheetId="5">'Forma 6'!$K$66</definedName>
    <definedName name="VAS075_F_Netiesiogiaipa142NuotekuValymas">'Forma 6'!$K$66</definedName>
    <definedName name="VAS075_F_Netiesiogiaipa143NuotekuDumblo" localSheetId="5">'Forma 6'!$L$66</definedName>
    <definedName name="VAS075_F_Netiesiogiaipa143NuotekuDumblo">'Forma 6'!$L$66</definedName>
    <definedName name="VAS075_F_Netiesiogiaipa14IsViso" localSheetId="5">'Forma 6'!$I$66</definedName>
    <definedName name="VAS075_F_Netiesiogiaipa14IsViso">'Forma 6'!$I$66</definedName>
    <definedName name="VAS075_F_Netiesiogiaipa15PavirsiniuNuoteku" localSheetId="5">'Forma 6'!$M$66</definedName>
    <definedName name="VAS075_F_Netiesiogiaipa15PavirsiniuNuoteku">'Forma 6'!$M$66</definedName>
    <definedName name="VAS075_F_Netiesiogiaipa16KitosReguliuojamosios" localSheetId="5">'Forma 6'!$N$66</definedName>
    <definedName name="VAS075_F_Netiesiogiaipa16KitosReguliuojamosios">'Forma 6'!$N$66</definedName>
    <definedName name="VAS075_F_Netiesiogiaipa17KitosVeiklos" localSheetId="5">'Forma 6'!$Q$66</definedName>
    <definedName name="VAS075_F_Netiesiogiaipa17KitosVeiklos">'Forma 6'!$Q$66</definedName>
    <definedName name="VAS075_F_Netiesiogiaipa1Apskaitosveikla1" localSheetId="5">'Forma 6'!$O$66</definedName>
    <definedName name="VAS075_F_Netiesiogiaipa1Apskaitosveikla1">'Forma 6'!$O$66</definedName>
    <definedName name="VAS075_F_Netiesiogiaipa1Kitareguliuoja1" localSheetId="5">'Forma 6'!$P$66</definedName>
    <definedName name="VAS075_F_Netiesiogiaipa1Kitareguliuoja1">'Forma 6'!$P$66</definedName>
    <definedName name="VAS075_F_Nuotekuirdumbl21IS" localSheetId="5">'Forma 6'!$D$24</definedName>
    <definedName name="VAS075_F_Nuotekuirdumbl21IS">'Forma 6'!$D$24</definedName>
    <definedName name="VAS075_F_Nuotekuirdumbl231GeriamojoVandens" localSheetId="5">'Forma 6'!$F$24</definedName>
    <definedName name="VAS075_F_Nuotekuirdumbl231GeriamojoVandens">'Forma 6'!$F$24</definedName>
    <definedName name="VAS075_F_Nuotekuirdumbl232GeriamojoVandens" localSheetId="5">'Forma 6'!$G$24</definedName>
    <definedName name="VAS075_F_Nuotekuirdumbl232GeriamojoVandens">'Forma 6'!$G$24</definedName>
    <definedName name="VAS075_F_Nuotekuirdumbl233GeriamojoVandens" localSheetId="5">'Forma 6'!$H$24</definedName>
    <definedName name="VAS075_F_Nuotekuirdumbl233GeriamojoVandens">'Forma 6'!$H$24</definedName>
    <definedName name="VAS075_F_Nuotekuirdumbl23IsViso" localSheetId="5">'Forma 6'!$E$24</definedName>
    <definedName name="VAS075_F_Nuotekuirdumbl23IsViso">'Forma 6'!$E$24</definedName>
    <definedName name="VAS075_F_Nuotekuirdumbl241NuotekuSurinkimas" localSheetId="5">'Forma 6'!$J$24</definedName>
    <definedName name="VAS075_F_Nuotekuirdumbl241NuotekuSurinkimas">'Forma 6'!$J$24</definedName>
    <definedName name="VAS075_F_Nuotekuirdumbl242NuotekuValymas" localSheetId="5">'Forma 6'!$K$24</definedName>
    <definedName name="VAS075_F_Nuotekuirdumbl242NuotekuValymas">'Forma 6'!$K$24</definedName>
    <definedName name="VAS075_F_Nuotekuirdumbl243NuotekuDumblo" localSheetId="5">'Forma 6'!$L$24</definedName>
    <definedName name="VAS075_F_Nuotekuirdumbl243NuotekuDumblo">'Forma 6'!$L$24</definedName>
    <definedName name="VAS075_F_Nuotekuirdumbl24IsViso" localSheetId="5">'Forma 6'!$I$24</definedName>
    <definedName name="VAS075_F_Nuotekuirdumbl24IsViso">'Forma 6'!$I$24</definedName>
    <definedName name="VAS075_F_Nuotekuirdumbl25PavirsiniuNuoteku" localSheetId="5">'Forma 6'!$M$24</definedName>
    <definedName name="VAS075_F_Nuotekuirdumbl25PavirsiniuNuoteku">'Forma 6'!$M$24</definedName>
    <definedName name="VAS075_F_Nuotekuirdumbl26KitosReguliuojamosios" localSheetId="5">'Forma 6'!$N$24</definedName>
    <definedName name="VAS075_F_Nuotekuirdumbl26KitosReguliuojamosios">'Forma 6'!$N$24</definedName>
    <definedName name="VAS075_F_Nuotekuirdumbl27KitosVeiklos" localSheetId="5">'Forma 6'!$Q$24</definedName>
    <definedName name="VAS075_F_Nuotekuirdumbl27KitosVeiklos">'Forma 6'!$Q$24</definedName>
    <definedName name="VAS075_F_Nuotekuirdumbl2Apskaitosveikla1" localSheetId="5">'Forma 6'!$O$24</definedName>
    <definedName name="VAS075_F_Nuotekuirdumbl2Apskaitosveikla1">'Forma 6'!$O$24</definedName>
    <definedName name="VAS075_F_Nuotekuirdumbl2Kitareguliuoja1" localSheetId="5">'Forma 6'!$P$24</definedName>
    <definedName name="VAS075_F_Nuotekuirdumbl2Kitareguliuoja1">'Forma 6'!$P$24</definedName>
    <definedName name="VAS075_F_Nuotekuirdumbl31IS" localSheetId="5">'Forma 6'!$D$52</definedName>
    <definedName name="VAS075_F_Nuotekuirdumbl31IS">'Forma 6'!$D$52</definedName>
    <definedName name="VAS075_F_Nuotekuirdumbl331GeriamojoVandens" localSheetId="5">'Forma 6'!$F$52</definedName>
    <definedName name="VAS075_F_Nuotekuirdumbl331GeriamojoVandens">'Forma 6'!$F$52</definedName>
    <definedName name="VAS075_F_Nuotekuirdumbl332GeriamojoVandens" localSheetId="5">'Forma 6'!$G$52</definedName>
    <definedName name="VAS075_F_Nuotekuirdumbl332GeriamojoVandens">'Forma 6'!$G$52</definedName>
    <definedName name="VAS075_F_Nuotekuirdumbl333GeriamojoVandens" localSheetId="5">'Forma 6'!$H$52</definedName>
    <definedName name="VAS075_F_Nuotekuirdumbl333GeriamojoVandens">'Forma 6'!$H$52</definedName>
    <definedName name="VAS075_F_Nuotekuirdumbl33IsViso" localSheetId="5">'Forma 6'!$E$52</definedName>
    <definedName name="VAS075_F_Nuotekuirdumbl33IsViso">'Forma 6'!$E$52</definedName>
    <definedName name="VAS075_F_Nuotekuirdumbl341NuotekuSurinkimas" localSheetId="5">'Forma 6'!$J$52</definedName>
    <definedName name="VAS075_F_Nuotekuirdumbl341NuotekuSurinkimas">'Forma 6'!$J$52</definedName>
    <definedName name="VAS075_F_Nuotekuirdumbl342NuotekuValymas" localSheetId="5">'Forma 6'!$K$52</definedName>
    <definedName name="VAS075_F_Nuotekuirdumbl342NuotekuValymas">'Forma 6'!$K$52</definedName>
    <definedName name="VAS075_F_Nuotekuirdumbl343NuotekuDumblo" localSheetId="5">'Forma 6'!$L$52</definedName>
    <definedName name="VAS075_F_Nuotekuirdumbl343NuotekuDumblo">'Forma 6'!$L$52</definedName>
    <definedName name="VAS075_F_Nuotekuirdumbl34IsViso" localSheetId="5">'Forma 6'!$I$52</definedName>
    <definedName name="VAS075_F_Nuotekuirdumbl34IsViso">'Forma 6'!$I$52</definedName>
    <definedName name="VAS075_F_Nuotekuirdumbl35PavirsiniuNuoteku" localSheetId="5">'Forma 6'!$M$52</definedName>
    <definedName name="VAS075_F_Nuotekuirdumbl35PavirsiniuNuoteku">'Forma 6'!$M$52</definedName>
    <definedName name="VAS075_F_Nuotekuirdumbl36KitosReguliuojamosios" localSheetId="5">'Forma 6'!$N$52</definedName>
    <definedName name="VAS075_F_Nuotekuirdumbl36KitosReguliuojamosios">'Forma 6'!$N$52</definedName>
    <definedName name="VAS075_F_Nuotekuirdumbl37KitosVeiklos" localSheetId="5">'Forma 6'!$Q$52</definedName>
    <definedName name="VAS075_F_Nuotekuirdumbl37KitosVeiklos">'Forma 6'!$Q$52</definedName>
    <definedName name="VAS075_F_Nuotekuirdumbl3Apskaitosveikla1" localSheetId="5">'Forma 6'!$O$52</definedName>
    <definedName name="VAS075_F_Nuotekuirdumbl3Apskaitosveikla1">'Forma 6'!$O$52</definedName>
    <definedName name="VAS075_F_Nuotekuirdumbl3Kitareguliuoja1" localSheetId="5">'Forma 6'!$P$52</definedName>
    <definedName name="VAS075_F_Nuotekuirdumbl3Kitareguliuoja1">'Forma 6'!$P$52</definedName>
    <definedName name="VAS075_F_Nuotekuirdumbl41IS" localSheetId="5">'Forma 6'!$D$80</definedName>
    <definedName name="VAS075_F_Nuotekuirdumbl41IS">'Forma 6'!$D$80</definedName>
    <definedName name="VAS075_F_Nuotekuirdumbl431GeriamojoVandens" localSheetId="5">'Forma 6'!$F$80</definedName>
    <definedName name="VAS075_F_Nuotekuirdumbl431GeriamojoVandens">'Forma 6'!$F$80</definedName>
    <definedName name="VAS075_F_Nuotekuirdumbl432GeriamojoVandens" localSheetId="5">'Forma 6'!$G$80</definedName>
    <definedName name="VAS075_F_Nuotekuirdumbl432GeriamojoVandens">'Forma 6'!$G$80</definedName>
    <definedName name="VAS075_F_Nuotekuirdumbl433GeriamojoVandens" localSheetId="5">'Forma 6'!$H$80</definedName>
    <definedName name="VAS075_F_Nuotekuirdumbl433GeriamojoVandens">'Forma 6'!$H$80</definedName>
    <definedName name="VAS075_F_Nuotekuirdumbl43IsViso" localSheetId="5">'Forma 6'!$E$80</definedName>
    <definedName name="VAS075_F_Nuotekuirdumbl43IsViso">'Forma 6'!$E$80</definedName>
    <definedName name="VAS075_F_Nuotekuirdumbl441NuotekuSurinkimas" localSheetId="5">'Forma 6'!$J$80</definedName>
    <definedName name="VAS075_F_Nuotekuirdumbl441NuotekuSurinkimas">'Forma 6'!$J$80</definedName>
    <definedName name="VAS075_F_Nuotekuirdumbl442NuotekuValymas" localSheetId="5">'Forma 6'!$K$80</definedName>
    <definedName name="VAS075_F_Nuotekuirdumbl442NuotekuValymas">'Forma 6'!$K$80</definedName>
    <definedName name="VAS075_F_Nuotekuirdumbl443NuotekuDumblo" localSheetId="5">'Forma 6'!$L$80</definedName>
    <definedName name="VAS075_F_Nuotekuirdumbl443NuotekuDumblo">'Forma 6'!$L$80</definedName>
    <definedName name="VAS075_F_Nuotekuirdumbl44IsViso" localSheetId="5">'Forma 6'!$I$80</definedName>
    <definedName name="VAS075_F_Nuotekuirdumbl44IsViso">'Forma 6'!$I$80</definedName>
    <definedName name="VAS075_F_Nuotekuirdumbl45PavirsiniuNuoteku" localSheetId="5">'Forma 6'!$M$80</definedName>
    <definedName name="VAS075_F_Nuotekuirdumbl45PavirsiniuNuoteku">'Forma 6'!$M$80</definedName>
    <definedName name="VAS075_F_Nuotekuirdumbl46KitosReguliuojamosios" localSheetId="5">'Forma 6'!$N$80</definedName>
    <definedName name="VAS075_F_Nuotekuirdumbl46KitosReguliuojamosios">'Forma 6'!$N$80</definedName>
    <definedName name="VAS075_F_Nuotekuirdumbl47KitosVeiklos" localSheetId="5">'Forma 6'!$Q$80</definedName>
    <definedName name="VAS075_F_Nuotekuirdumbl47KitosVeiklos">'Forma 6'!$Q$80</definedName>
    <definedName name="VAS075_F_Nuotekuirdumbl4Apskaitosveikla1" localSheetId="5">'Forma 6'!$O$80</definedName>
    <definedName name="VAS075_F_Nuotekuirdumbl4Apskaitosveikla1">'Forma 6'!$O$80</definedName>
    <definedName name="VAS075_F_Nuotekuirdumbl4Kitareguliuoja1" localSheetId="5">'Forma 6'!$P$80</definedName>
    <definedName name="VAS075_F_Nuotekuirdumbl4Kitareguliuoja1">'Forma 6'!$P$80</definedName>
    <definedName name="VAS075_F_Paskirstomasil11IS" localSheetId="5">'Forma 6'!$D$10</definedName>
    <definedName name="VAS075_F_Paskirstomasil11IS">'Forma 6'!$D$10</definedName>
    <definedName name="VAS075_F_Paskirstomasil131GeriamojoVandens" localSheetId="5">'Forma 6'!$F$10</definedName>
    <definedName name="VAS075_F_Paskirstomasil131GeriamojoVandens">'Forma 6'!$F$10</definedName>
    <definedName name="VAS075_F_Paskirstomasil132GeriamojoVandens" localSheetId="5">'Forma 6'!$G$10</definedName>
    <definedName name="VAS075_F_Paskirstomasil132GeriamojoVandens">'Forma 6'!$G$10</definedName>
    <definedName name="VAS075_F_Paskirstomasil133GeriamojoVandens" localSheetId="5">'Forma 6'!$H$10</definedName>
    <definedName name="VAS075_F_Paskirstomasil133GeriamojoVandens">'Forma 6'!$H$10</definedName>
    <definedName name="VAS075_F_Paskirstomasil13IsViso" localSheetId="5">'Forma 6'!$E$10</definedName>
    <definedName name="VAS075_F_Paskirstomasil13IsViso">'Forma 6'!$E$10</definedName>
    <definedName name="VAS075_F_Paskirstomasil141NuotekuSurinkimas" localSheetId="5">'Forma 6'!$J$10</definedName>
    <definedName name="VAS075_F_Paskirstomasil141NuotekuSurinkimas">'Forma 6'!$J$10</definedName>
    <definedName name="VAS075_F_Paskirstomasil142NuotekuValymas" localSheetId="5">'Forma 6'!$K$10</definedName>
    <definedName name="VAS075_F_Paskirstomasil142NuotekuValymas">'Forma 6'!$K$10</definedName>
    <definedName name="VAS075_F_Paskirstomasil143NuotekuDumblo" localSheetId="5">'Forma 6'!$L$10</definedName>
    <definedName name="VAS075_F_Paskirstomasil143NuotekuDumblo">'Forma 6'!$L$10</definedName>
    <definedName name="VAS075_F_Paskirstomasil14IsViso" localSheetId="5">'Forma 6'!$I$10</definedName>
    <definedName name="VAS075_F_Paskirstomasil14IsViso">'Forma 6'!$I$10</definedName>
    <definedName name="VAS075_F_Paskirstomasil15PavirsiniuNuoteku" localSheetId="5">'Forma 6'!$M$10</definedName>
    <definedName name="VAS075_F_Paskirstomasil15PavirsiniuNuoteku">'Forma 6'!$M$10</definedName>
    <definedName name="VAS075_F_Paskirstomasil16KitosReguliuojamosios" localSheetId="5">'Forma 6'!$N$10</definedName>
    <definedName name="VAS075_F_Paskirstomasil16KitosReguliuojamosios">'Forma 6'!$N$10</definedName>
    <definedName name="VAS075_F_Paskirstomasil17KitosVeiklos" localSheetId="5">'Forma 6'!$Q$10</definedName>
    <definedName name="VAS075_F_Paskirstomasil17KitosVeiklos">'Forma 6'!$Q$10</definedName>
    <definedName name="VAS075_F_Paskirstomasil1Apskaitosveikla1" localSheetId="5">'Forma 6'!$O$10</definedName>
    <definedName name="VAS075_F_Paskirstomasil1Apskaitosveikla1">'Forma 6'!$O$10</definedName>
    <definedName name="VAS075_F_Paskirstomasil1Kitareguliuoja1" localSheetId="5">'Forma 6'!$P$10</definedName>
    <definedName name="VAS075_F_Paskirstomasil1Kitareguliuoja1">'Forma 6'!$P$10</definedName>
    <definedName name="VAS075_F_Pastataiadmini21IS" localSheetId="5">'Forma 6'!$D$16</definedName>
    <definedName name="VAS075_F_Pastataiadmini21IS">'Forma 6'!$D$16</definedName>
    <definedName name="VAS075_F_Pastataiadmini231GeriamojoVandens" localSheetId="5">'Forma 6'!$F$16</definedName>
    <definedName name="VAS075_F_Pastataiadmini231GeriamojoVandens">'Forma 6'!$F$16</definedName>
    <definedName name="VAS075_F_Pastataiadmini232GeriamojoVandens" localSheetId="5">'Forma 6'!$G$16</definedName>
    <definedName name="VAS075_F_Pastataiadmini232GeriamojoVandens">'Forma 6'!$G$16</definedName>
    <definedName name="VAS075_F_Pastataiadmini233GeriamojoVandens" localSheetId="5">'Forma 6'!$H$16</definedName>
    <definedName name="VAS075_F_Pastataiadmini233GeriamojoVandens">'Forma 6'!$H$16</definedName>
    <definedName name="VAS075_F_Pastataiadmini23IsViso" localSheetId="5">'Forma 6'!$E$16</definedName>
    <definedName name="VAS075_F_Pastataiadmini23IsViso">'Forma 6'!$E$16</definedName>
    <definedName name="VAS075_F_Pastataiadmini241NuotekuSurinkimas" localSheetId="5">'Forma 6'!$J$16</definedName>
    <definedName name="VAS075_F_Pastataiadmini241NuotekuSurinkimas">'Forma 6'!$J$16</definedName>
    <definedName name="VAS075_F_Pastataiadmini242NuotekuValymas" localSheetId="5">'Forma 6'!$K$16</definedName>
    <definedName name="VAS075_F_Pastataiadmini242NuotekuValymas">'Forma 6'!$K$16</definedName>
    <definedName name="VAS075_F_Pastataiadmini243NuotekuDumblo" localSheetId="5">'Forma 6'!$L$16</definedName>
    <definedName name="VAS075_F_Pastataiadmini243NuotekuDumblo">'Forma 6'!$L$16</definedName>
    <definedName name="VAS075_F_Pastataiadmini24IsViso" localSheetId="5">'Forma 6'!$I$16</definedName>
    <definedName name="VAS075_F_Pastataiadmini24IsViso">'Forma 6'!$I$16</definedName>
    <definedName name="VAS075_F_Pastataiadmini25PavirsiniuNuoteku" localSheetId="5">'Forma 6'!$M$16</definedName>
    <definedName name="VAS075_F_Pastataiadmini25PavirsiniuNuoteku">'Forma 6'!$M$16</definedName>
    <definedName name="VAS075_F_Pastataiadmini26KitosReguliuojamosios" localSheetId="5">'Forma 6'!$N$16</definedName>
    <definedName name="VAS075_F_Pastataiadmini26KitosReguliuojamosios">'Forma 6'!$N$16</definedName>
    <definedName name="VAS075_F_Pastataiadmini27KitosVeiklos" localSheetId="5">'Forma 6'!$Q$16</definedName>
    <definedName name="VAS075_F_Pastataiadmini27KitosVeiklos">'Forma 6'!$Q$16</definedName>
    <definedName name="VAS075_F_Pastataiadmini2Apskaitosveikla1" localSheetId="5">'Forma 6'!$O$16</definedName>
    <definedName name="VAS075_F_Pastataiadmini2Apskaitosveikla1">'Forma 6'!$O$16</definedName>
    <definedName name="VAS075_F_Pastataiadmini2Kitareguliuoja1" localSheetId="5">'Forma 6'!$P$16</definedName>
    <definedName name="VAS075_F_Pastataiadmini2Kitareguliuoja1">'Forma 6'!$P$16</definedName>
    <definedName name="VAS075_F_Pastataiadmini31IS" localSheetId="5">'Forma 6'!$D$44</definedName>
    <definedName name="VAS075_F_Pastataiadmini31IS">'Forma 6'!$D$44</definedName>
    <definedName name="VAS075_F_Pastataiadmini331GeriamojoVandens" localSheetId="5">'Forma 6'!$F$44</definedName>
    <definedName name="VAS075_F_Pastataiadmini331GeriamojoVandens">'Forma 6'!$F$44</definedName>
    <definedName name="VAS075_F_Pastataiadmini332GeriamojoVandens" localSheetId="5">'Forma 6'!$G$44</definedName>
    <definedName name="VAS075_F_Pastataiadmini332GeriamojoVandens">'Forma 6'!$G$44</definedName>
    <definedName name="VAS075_F_Pastataiadmini333GeriamojoVandens" localSheetId="5">'Forma 6'!$H$44</definedName>
    <definedName name="VAS075_F_Pastataiadmini333GeriamojoVandens">'Forma 6'!$H$44</definedName>
    <definedName name="VAS075_F_Pastataiadmini33IsViso" localSheetId="5">'Forma 6'!$E$44</definedName>
    <definedName name="VAS075_F_Pastataiadmini33IsViso">'Forma 6'!$E$44</definedName>
    <definedName name="VAS075_F_Pastataiadmini341NuotekuSurinkimas" localSheetId="5">'Forma 6'!$J$44</definedName>
    <definedName name="VAS075_F_Pastataiadmini341NuotekuSurinkimas">'Forma 6'!$J$44</definedName>
    <definedName name="VAS075_F_Pastataiadmini342NuotekuValymas" localSheetId="5">'Forma 6'!$K$44</definedName>
    <definedName name="VAS075_F_Pastataiadmini342NuotekuValymas">'Forma 6'!$K$44</definedName>
    <definedName name="VAS075_F_Pastataiadmini343NuotekuDumblo" localSheetId="5">'Forma 6'!$L$44</definedName>
    <definedName name="VAS075_F_Pastataiadmini343NuotekuDumblo">'Forma 6'!$L$44</definedName>
    <definedName name="VAS075_F_Pastataiadmini34IsViso" localSheetId="5">'Forma 6'!$I$44</definedName>
    <definedName name="VAS075_F_Pastataiadmini34IsViso">'Forma 6'!$I$44</definedName>
    <definedName name="VAS075_F_Pastataiadmini35PavirsiniuNuoteku" localSheetId="5">'Forma 6'!$M$44</definedName>
    <definedName name="VAS075_F_Pastataiadmini35PavirsiniuNuoteku">'Forma 6'!$M$44</definedName>
    <definedName name="VAS075_F_Pastataiadmini36KitosReguliuojamosios" localSheetId="5">'Forma 6'!$N$44</definedName>
    <definedName name="VAS075_F_Pastataiadmini36KitosReguliuojamosios">'Forma 6'!$N$44</definedName>
    <definedName name="VAS075_F_Pastataiadmini37KitosVeiklos" localSheetId="5">'Forma 6'!$Q$44</definedName>
    <definedName name="VAS075_F_Pastataiadmini37KitosVeiklos">'Forma 6'!$Q$44</definedName>
    <definedName name="VAS075_F_Pastataiadmini3Apskaitosveikla1" localSheetId="5">'Forma 6'!$O$44</definedName>
    <definedName name="VAS075_F_Pastataiadmini3Apskaitosveikla1">'Forma 6'!$O$44</definedName>
    <definedName name="VAS075_F_Pastataiadmini3Kitareguliuoja1" localSheetId="5">'Forma 6'!$P$44</definedName>
    <definedName name="VAS075_F_Pastataiadmini3Kitareguliuoja1">'Forma 6'!$P$44</definedName>
    <definedName name="VAS075_F_Pastataiadmini41IS" localSheetId="5">'Forma 6'!$D$72</definedName>
    <definedName name="VAS075_F_Pastataiadmini41IS">'Forma 6'!$D$72</definedName>
    <definedName name="VAS075_F_Pastataiadmini431GeriamojoVandens" localSheetId="5">'Forma 6'!$F$72</definedName>
    <definedName name="VAS075_F_Pastataiadmini431GeriamojoVandens">'Forma 6'!$F$72</definedName>
    <definedName name="VAS075_F_Pastataiadmini432GeriamojoVandens" localSheetId="5">'Forma 6'!$G$72</definedName>
    <definedName name="VAS075_F_Pastataiadmini432GeriamojoVandens">'Forma 6'!$G$72</definedName>
    <definedName name="VAS075_F_Pastataiadmini433GeriamojoVandens" localSheetId="5">'Forma 6'!$H$72</definedName>
    <definedName name="VAS075_F_Pastataiadmini433GeriamojoVandens">'Forma 6'!$H$72</definedName>
    <definedName name="VAS075_F_Pastataiadmini43IsViso" localSheetId="5">'Forma 6'!$E$72</definedName>
    <definedName name="VAS075_F_Pastataiadmini43IsViso">'Forma 6'!$E$72</definedName>
    <definedName name="VAS075_F_Pastataiadmini441NuotekuSurinkimas" localSheetId="5">'Forma 6'!$J$72</definedName>
    <definedName name="VAS075_F_Pastataiadmini441NuotekuSurinkimas">'Forma 6'!$J$72</definedName>
    <definedName name="VAS075_F_Pastataiadmini442NuotekuValymas" localSheetId="5">'Forma 6'!$K$72</definedName>
    <definedName name="VAS075_F_Pastataiadmini442NuotekuValymas">'Forma 6'!$K$72</definedName>
    <definedName name="VAS075_F_Pastataiadmini443NuotekuDumblo" localSheetId="5">'Forma 6'!$L$72</definedName>
    <definedName name="VAS075_F_Pastataiadmini443NuotekuDumblo">'Forma 6'!$L$72</definedName>
    <definedName name="VAS075_F_Pastataiadmini44IsViso" localSheetId="5">'Forma 6'!$I$72</definedName>
    <definedName name="VAS075_F_Pastataiadmini44IsViso">'Forma 6'!$I$72</definedName>
    <definedName name="VAS075_F_Pastataiadmini45PavirsiniuNuoteku" localSheetId="5">'Forma 6'!$M$72</definedName>
    <definedName name="VAS075_F_Pastataiadmini45PavirsiniuNuoteku">'Forma 6'!$M$72</definedName>
    <definedName name="VAS075_F_Pastataiadmini46KitosReguliuojamosios" localSheetId="5">'Forma 6'!$N$72</definedName>
    <definedName name="VAS075_F_Pastataiadmini46KitosReguliuojamosios">'Forma 6'!$N$72</definedName>
    <definedName name="VAS075_F_Pastataiadmini47KitosVeiklos" localSheetId="5">'Forma 6'!$Q$72</definedName>
    <definedName name="VAS075_F_Pastataiadmini47KitosVeiklos">'Forma 6'!$Q$72</definedName>
    <definedName name="VAS075_F_Pastataiadmini4Apskaitosveikla1" localSheetId="5">'Forma 6'!$O$72</definedName>
    <definedName name="VAS075_F_Pastataiadmini4Apskaitosveikla1">'Forma 6'!$O$72</definedName>
    <definedName name="VAS075_F_Pastataiadmini4Kitareguliuoja1" localSheetId="5">'Forma 6'!$P$72</definedName>
    <definedName name="VAS075_F_Pastataiadmini4Kitareguliuoja1">'Forma 6'!$P$72</definedName>
    <definedName name="VAS075_F_Pastataiadmini51IS" localSheetId="5">'Forma 6'!$D$122</definedName>
    <definedName name="VAS075_F_Pastataiadmini51IS">'Forma 6'!$D$122</definedName>
    <definedName name="VAS075_F_Pastataiadmini531GeriamojoVandens" localSheetId="5">'Forma 6'!$F$122</definedName>
    <definedName name="VAS075_F_Pastataiadmini531GeriamojoVandens">'Forma 6'!$F$122</definedName>
    <definedName name="VAS075_F_Pastataiadmini532GeriamojoVandens" localSheetId="5">'Forma 6'!$G$122</definedName>
    <definedName name="VAS075_F_Pastataiadmini532GeriamojoVandens">'Forma 6'!$G$122</definedName>
    <definedName name="VAS075_F_Pastataiadmini533GeriamojoVandens" localSheetId="5">'Forma 6'!$H$122</definedName>
    <definedName name="VAS075_F_Pastataiadmini533GeriamojoVandens">'Forma 6'!$H$122</definedName>
    <definedName name="VAS075_F_Pastataiadmini53IsViso" localSheetId="5">'Forma 6'!$E$122</definedName>
    <definedName name="VAS075_F_Pastataiadmini53IsViso">'Forma 6'!$E$122</definedName>
    <definedName name="VAS075_F_Pastataiadmini541NuotekuSurinkimas" localSheetId="5">'Forma 6'!$J$122</definedName>
    <definedName name="VAS075_F_Pastataiadmini541NuotekuSurinkimas">'Forma 6'!$J$122</definedName>
    <definedName name="VAS075_F_Pastataiadmini542NuotekuValymas" localSheetId="5">'Forma 6'!$K$122</definedName>
    <definedName name="VAS075_F_Pastataiadmini542NuotekuValymas">'Forma 6'!$K$122</definedName>
    <definedName name="VAS075_F_Pastataiadmini543NuotekuDumblo" localSheetId="5">'Forma 6'!$L$122</definedName>
    <definedName name="VAS075_F_Pastataiadmini543NuotekuDumblo">'Forma 6'!$L$122</definedName>
    <definedName name="VAS075_F_Pastataiadmini54IsViso" localSheetId="5">'Forma 6'!$I$122</definedName>
    <definedName name="VAS075_F_Pastataiadmini54IsViso">'Forma 6'!$I$122</definedName>
    <definedName name="VAS075_F_Pastataiadmini55PavirsiniuNuoteku" localSheetId="5">'Forma 6'!$M$122</definedName>
    <definedName name="VAS075_F_Pastataiadmini55PavirsiniuNuoteku">'Forma 6'!$M$122</definedName>
    <definedName name="VAS075_F_Pastataiadmini56KitosReguliuojamosios" localSheetId="5">'Forma 6'!$N$122</definedName>
    <definedName name="VAS075_F_Pastataiadmini56KitosReguliuojamosios">'Forma 6'!$N$122</definedName>
    <definedName name="VAS075_F_Pastataiadmini57KitosVeiklos" localSheetId="5">'Forma 6'!$Q$122</definedName>
    <definedName name="VAS075_F_Pastataiadmini57KitosVeiklos">'Forma 6'!$Q$122</definedName>
    <definedName name="VAS075_F_Pastataiadmini5Apskaitosveikla1" localSheetId="5">'Forma 6'!$O$122</definedName>
    <definedName name="VAS075_F_Pastataiadmini5Apskaitosveikla1">'Forma 6'!$O$122</definedName>
    <definedName name="VAS075_F_Pastataiadmini5Kitareguliuoja1" localSheetId="5">'Forma 6'!$P$122</definedName>
    <definedName name="VAS075_F_Pastataiadmini5Kitareguliuoja1">'Forma 6'!$P$122</definedName>
    <definedName name="VAS075_F_Pastataiirstat21IS" localSheetId="5">'Forma 6'!$D$15</definedName>
    <definedName name="VAS075_F_Pastataiirstat21IS">'Forma 6'!$D$15</definedName>
    <definedName name="VAS075_F_Pastataiirstat231GeriamojoVandens" localSheetId="5">'Forma 6'!$F$15</definedName>
    <definedName name="VAS075_F_Pastataiirstat231GeriamojoVandens">'Forma 6'!$F$15</definedName>
    <definedName name="VAS075_F_Pastataiirstat232GeriamojoVandens" localSheetId="5">'Forma 6'!$G$15</definedName>
    <definedName name="VAS075_F_Pastataiirstat232GeriamojoVandens">'Forma 6'!$G$15</definedName>
    <definedName name="VAS075_F_Pastataiirstat233GeriamojoVandens" localSheetId="5">'Forma 6'!$H$15</definedName>
    <definedName name="VAS075_F_Pastataiirstat233GeriamojoVandens">'Forma 6'!$H$15</definedName>
    <definedName name="VAS075_F_Pastataiirstat23IsViso" localSheetId="5">'Forma 6'!$E$15</definedName>
    <definedName name="VAS075_F_Pastataiirstat23IsViso">'Forma 6'!$E$15</definedName>
    <definedName name="VAS075_F_Pastataiirstat241NuotekuSurinkimas" localSheetId="5">'Forma 6'!$J$15</definedName>
    <definedName name="VAS075_F_Pastataiirstat241NuotekuSurinkimas">'Forma 6'!$J$15</definedName>
    <definedName name="VAS075_F_Pastataiirstat242NuotekuValymas" localSheetId="5">'Forma 6'!$K$15</definedName>
    <definedName name="VAS075_F_Pastataiirstat242NuotekuValymas">'Forma 6'!$K$15</definedName>
    <definedName name="VAS075_F_Pastataiirstat243NuotekuDumblo" localSheetId="5">'Forma 6'!$L$15</definedName>
    <definedName name="VAS075_F_Pastataiirstat243NuotekuDumblo">'Forma 6'!$L$15</definedName>
    <definedName name="VAS075_F_Pastataiirstat24IsViso" localSheetId="5">'Forma 6'!$I$15</definedName>
    <definedName name="VAS075_F_Pastataiirstat24IsViso">'Forma 6'!$I$15</definedName>
    <definedName name="VAS075_F_Pastataiirstat25PavirsiniuNuoteku" localSheetId="5">'Forma 6'!$M$15</definedName>
    <definedName name="VAS075_F_Pastataiirstat25PavirsiniuNuoteku">'Forma 6'!$M$15</definedName>
    <definedName name="VAS075_F_Pastataiirstat26KitosReguliuojamosios" localSheetId="5">'Forma 6'!$N$15</definedName>
    <definedName name="VAS075_F_Pastataiirstat26KitosReguliuojamosios">'Forma 6'!$N$15</definedName>
    <definedName name="VAS075_F_Pastataiirstat27KitosVeiklos" localSheetId="5">'Forma 6'!$Q$15</definedName>
    <definedName name="VAS075_F_Pastataiirstat27KitosVeiklos">'Forma 6'!$Q$15</definedName>
    <definedName name="VAS075_F_Pastataiirstat2Apskaitosveikla1" localSheetId="5">'Forma 6'!$O$15</definedName>
    <definedName name="VAS075_F_Pastataiirstat2Apskaitosveikla1">'Forma 6'!$O$15</definedName>
    <definedName name="VAS075_F_Pastataiirstat2Kitareguliuoja1" localSheetId="5">'Forma 6'!$P$15</definedName>
    <definedName name="VAS075_F_Pastataiirstat2Kitareguliuoja1">'Forma 6'!$P$15</definedName>
    <definedName name="VAS075_F_Pastataiirstat31IS" localSheetId="5">'Forma 6'!$D$43</definedName>
    <definedName name="VAS075_F_Pastataiirstat31IS">'Forma 6'!$D$43</definedName>
    <definedName name="VAS075_F_Pastataiirstat331GeriamojoVandens" localSheetId="5">'Forma 6'!$F$43</definedName>
    <definedName name="VAS075_F_Pastataiirstat331GeriamojoVandens">'Forma 6'!$F$43</definedName>
    <definedName name="VAS075_F_Pastataiirstat332GeriamojoVandens" localSheetId="5">'Forma 6'!$G$43</definedName>
    <definedName name="VAS075_F_Pastataiirstat332GeriamojoVandens">'Forma 6'!$G$43</definedName>
    <definedName name="VAS075_F_Pastataiirstat333GeriamojoVandens" localSheetId="5">'Forma 6'!$H$43</definedName>
    <definedName name="VAS075_F_Pastataiirstat333GeriamojoVandens">'Forma 6'!$H$43</definedName>
    <definedName name="VAS075_F_Pastataiirstat33IsViso" localSheetId="5">'Forma 6'!$E$43</definedName>
    <definedName name="VAS075_F_Pastataiirstat33IsViso">'Forma 6'!$E$43</definedName>
    <definedName name="VAS075_F_Pastataiirstat341NuotekuSurinkimas" localSheetId="5">'Forma 6'!$J$43</definedName>
    <definedName name="VAS075_F_Pastataiirstat341NuotekuSurinkimas">'Forma 6'!$J$43</definedName>
    <definedName name="VAS075_F_Pastataiirstat342NuotekuValymas" localSheetId="5">'Forma 6'!$K$43</definedName>
    <definedName name="VAS075_F_Pastataiirstat342NuotekuValymas">'Forma 6'!$K$43</definedName>
    <definedName name="VAS075_F_Pastataiirstat343NuotekuDumblo" localSheetId="5">'Forma 6'!$L$43</definedName>
    <definedName name="VAS075_F_Pastataiirstat343NuotekuDumblo">'Forma 6'!$L$43</definedName>
    <definedName name="VAS075_F_Pastataiirstat34IsViso" localSheetId="5">'Forma 6'!$I$43</definedName>
    <definedName name="VAS075_F_Pastataiirstat34IsViso">'Forma 6'!$I$43</definedName>
    <definedName name="VAS075_F_Pastataiirstat35PavirsiniuNuoteku" localSheetId="5">'Forma 6'!$M$43</definedName>
    <definedName name="VAS075_F_Pastataiirstat35PavirsiniuNuoteku">'Forma 6'!$M$43</definedName>
    <definedName name="VAS075_F_Pastataiirstat36KitosReguliuojamosios" localSheetId="5">'Forma 6'!$N$43</definedName>
    <definedName name="VAS075_F_Pastataiirstat36KitosReguliuojamosios">'Forma 6'!$N$43</definedName>
    <definedName name="VAS075_F_Pastataiirstat37KitosVeiklos" localSheetId="5">'Forma 6'!$Q$43</definedName>
    <definedName name="VAS075_F_Pastataiirstat37KitosVeiklos">'Forma 6'!$Q$43</definedName>
    <definedName name="VAS075_F_Pastataiirstat3Apskaitosveikla1" localSheetId="5">'Forma 6'!$O$43</definedName>
    <definedName name="VAS075_F_Pastataiirstat3Apskaitosveikla1">'Forma 6'!$O$43</definedName>
    <definedName name="VAS075_F_Pastataiirstat3Kitareguliuoja1" localSheetId="5">'Forma 6'!$P$43</definedName>
    <definedName name="VAS075_F_Pastataiirstat3Kitareguliuoja1">'Forma 6'!$P$43</definedName>
    <definedName name="VAS075_F_Pastataiirstat41IS" localSheetId="5">'Forma 6'!$D$71</definedName>
    <definedName name="VAS075_F_Pastataiirstat41IS">'Forma 6'!$D$71</definedName>
    <definedName name="VAS075_F_Pastataiirstat431GeriamojoVandens" localSheetId="5">'Forma 6'!$F$71</definedName>
    <definedName name="VAS075_F_Pastataiirstat431GeriamojoVandens">'Forma 6'!$F$71</definedName>
    <definedName name="VAS075_F_Pastataiirstat432GeriamojoVandens" localSheetId="5">'Forma 6'!$G$71</definedName>
    <definedName name="VAS075_F_Pastataiirstat432GeriamojoVandens">'Forma 6'!$G$71</definedName>
    <definedName name="VAS075_F_Pastataiirstat433GeriamojoVandens" localSheetId="5">'Forma 6'!$H$71</definedName>
    <definedName name="VAS075_F_Pastataiirstat433GeriamojoVandens">'Forma 6'!$H$71</definedName>
    <definedName name="VAS075_F_Pastataiirstat43IsViso" localSheetId="5">'Forma 6'!$E$71</definedName>
    <definedName name="VAS075_F_Pastataiirstat43IsViso">'Forma 6'!$E$71</definedName>
    <definedName name="VAS075_F_Pastataiirstat441NuotekuSurinkimas" localSheetId="5">'Forma 6'!$J$71</definedName>
    <definedName name="VAS075_F_Pastataiirstat441NuotekuSurinkimas">'Forma 6'!$J$71</definedName>
    <definedName name="VAS075_F_Pastataiirstat442NuotekuValymas" localSheetId="5">'Forma 6'!$K$71</definedName>
    <definedName name="VAS075_F_Pastataiirstat442NuotekuValymas">'Forma 6'!$K$71</definedName>
    <definedName name="VAS075_F_Pastataiirstat443NuotekuDumblo" localSheetId="5">'Forma 6'!$L$71</definedName>
    <definedName name="VAS075_F_Pastataiirstat443NuotekuDumblo">'Forma 6'!$L$71</definedName>
    <definedName name="VAS075_F_Pastataiirstat44IsViso" localSheetId="5">'Forma 6'!$I$71</definedName>
    <definedName name="VAS075_F_Pastataiirstat44IsViso">'Forma 6'!$I$71</definedName>
    <definedName name="VAS075_F_Pastataiirstat45PavirsiniuNuoteku" localSheetId="5">'Forma 6'!$M$71</definedName>
    <definedName name="VAS075_F_Pastataiirstat45PavirsiniuNuoteku">'Forma 6'!$M$71</definedName>
    <definedName name="VAS075_F_Pastataiirstat46KitosReguliuojamosios" localSheetId="5">'Forma 6'!$N$71</definedName>
    <definedName name="VAS075_F_Pastataiirstat46KitosReguliuojamosios">'Forma 6'!$N$71</definedName>
    <definedName name="VAS075_F_Pastataiirstat47KitosVeiklos" localSheetId="5">'Forma 6'!$Q$71</definedName>
    <definedName name="VAS075_F_Pastataiirstat47KitosVeiklos">'Forma 6'!$Q$71</definedName>
    <definedName name="VAS075_F_Pastataiirstat4Apskaitosveikla1" localSheetId="5">'Forma 6'!$O$71</definedName>
    <definedName name="VAS075_F_Pastataiirstat4Apskaitosveikla1">'Forma 6'!$O$71</definedName>
    <definedName name="VAS075_F_Pastataiirstat4Kitareguliuoja1" localSheetId="5">'Forma 6'!$P$71</definedName>
    <definedName name="VAS075_F_Pastataiirstat4Kitareguliuoja1">'Forma 6'!$P$71</definedName>
    <definedName name="VAS075_F_Pastataiirstat51IS" localSheetId="5">'Forma 6'!$D$121</definedName>
    <definedName name="VAS075_F_Pastataiirstat51IS">'Forma 6'!$D$121</definedName>
    <definedName name="VAS075_F_Pastataiirstat531GeriamojoVandens" localSheetId="5">'Forma 6'!$F$121</definedName>
    <definedName name="VAS075_F_Pastataiirstat531GeriamojoVandens">'Forma 6'!$F$121</definedName>
    <definedName name="VAS075_F_Pastataiirstat532GeriamojoVandens" localSheetId="5">'Forma 6'!$G$121</definedName>
    <definedName name="VAS075_F_Pastataiirstat532GeriamojoVandens">'Forma 6'!$G$121</definedName>
    <definedName name="VAS075_F_Pastataiirstat533GeriamojoVandens" localSheetId="5">'Forma 6'!$H$121</definedName>
    <definedName name="VAS075_F_Pastataiirstat533GeriamojoVandens">'Forma 6'!$H$121</definedName>
    <definedName name="VAS075_F_Pastataiirstat53IsViso" localSheetId="5">'Forma 6'!$E$121</definedName>
    <definedName name="VAS075_F_Pastataiirstat53IsViso">'Forma 6'!$E$121</definedName>
    <definedName name="VAS075_F_Pastataiirstat541NuotekuSurinkimas" localSheetId="5">'Forma 6'!$J$121</definedName>
    <definedName name="VAS075_F_Pastataiirstat541NuotekuSurinkimas">'Forma 6'!$J$121</definedName>
    <definedName name="VAS075_F_Pastataiirstat542NuotekuValymas" localSheetId="5">'Forma 6'!$K$121</definedName>
    <definedName name="VAS075_F_Pastataiirstat542NuotekuValymas">'Forma 6'!$K$121</definedName>
    <definedName name="VAS075_F_Pastataiirstat543NuotekuDumblo" localSheetId="5">'Forma 6'!$L$121</definedName>
    <definedName name="VAS075_F_Pastataiirstat543NuotekuDumblo">'Forma 6'!$L$121</definedName>
    <definedName name="VAS075_F_Pastataiirstat54IsViso" localSheetId="5">'Forma 6'!$I$121</definedName>
    <definedName name="VAS075_F_Pastataiirstat54IsViso">'Forma 6'!$I$121</definedName>
    <definedName name="VAS075_F_Pastataiirstat55PavirsiniuNuoteku" localSheetId="5">'Forma 6'!$M$121</definedName>
    <definedName name="VAS075_F_Pastataiirstat55PavirsiniuNuoteku">'Forma 6'!$M$121</definedName>
    <definedName name="VAS075_F_Pastataiirstat56KitosReguliuojamosios" localSheetId="5">'Forma 6'!$N$121</definedName>
    <definedName name="VAS075_F_Pastataiirstat56KitosReguliuojamosios">'Forma 6'!$N$121</definedName>
    <definedName name="VAS075_F_Pastataiirstat57KitosVeiklos" localSheetId="5">'Forma 6'!$Q$121</definedName>
    <definedName name="VAS075_F_Pastataiirstat57KitosVeiklos">'Forma 6'!$Q$121</definedName>
    <definedName name="VAS075_F_Pastataiirstat5Apskaitosveikla1" localSheetId="5">'Forma 6'!$O$121</definedName>
    <definedName name="VAS075_F_Pastataiirstat5Apskaitosveikla1">'Forma 6'!$O$121</definedName>
    <definedName name="VAS075_F_Pastataiirstat5Kitareguliuoja1" localSheetId="5">'Forma 6'!$P$121</definedName>
    <definedName name="VAS075_F_Pastataiirstat5Kitareguliuoja1">'Forma 6'!$P$121</definedName>
    <definedName name="VAS075_F_Saulessviesose11IS" localSheetId="5">'Forma 6'!$D$20</definedName>
    <definedName name="VAS075_F_Saulessviesose11IS">'Forma 6'!$D$20</definedName>
    <definedName name="VAS075_F_Saulessviesose131GeriamojoVandens" localSheetId="5">'Forma 6'!$F$20</definedName>
    <definedName name="VAS075_F_Saulessviesose131GeriamojoVandens">'Forma 6'!$F$20</definedName>
    <definedName name="VAS075_F_Saulessviesose132GeriamojoVandens" localSheetId="5">'Forma 6'!$G$20</definedName>
    <definedName name="VAS075_F_Saulessviesose132GeriamojoVandens">'Forma 6'!$G$20</definedName>
    <definedName name="VAS075_F_Saulessviesose133GeriamojoVandens" localSheetId="5">'Forma 6'!$H$20</definedName>
    <definedName name="VAS075_F_Saulessviesose133GeriamojoVandens">'Forma 6'!$H$20</definedName>
    <definedName name="VAS075_F_Saulessviesose13IsViso" localSheetId="5">'Forma 6'!$E$20</definedName>
    <definedName name="VAS075_F_Saulessviesose13IsViso">'Forma 6'!$E$20</definedName>
    <definedName name="VAS075_F_Saulessviesose141NuotekuSurinkimas" localSheetId="5">'Forma 6'!$J$20</definedName>
    <definedName name="VAS075_F_Saulessviesose141NuotekuSurinkimas">'Forma 6'!$J$20</definedName>
    <definedName name="VAS075_F_Saulessviesose142NuotekuValymas" localSheetId="5">'Forma 6'!$K$20</definedName>
    <definedName name="VAS075_F_Saulessviesose142NuotekuValymas">'Forma 6'!$K$20</definedName>
    <definedName name="VAS075_F_Saulessviesose143NuotekuDumblo" localSheetId="5">'Forma 6'!$L$20</definedName>
    <definedName name="VAS075_F_Saulessviesose143NuotekuDumblo">'Forma 6'!$L$20</definedName>
    <definedName name="VAS075_F_Saulessviesose14IsViso" localSheetId="5">'Forma 6'!$I$20</definedName>
    <definedName name="VAS075_F_Saulessviesose14IsViso">'Forma 6'!$I$20</definedName>
    <definedName name="VAS075_F_Saulessviesose15PavirsiniuNuoteku" localSheetId="5">'Forma 6'!$M$20</definedName>
    <definedName name="VAS075_F_Saulessviesose15PavirsiniuNuoteku">'Forma 6'!$M$20</definedName>
    <definedName name="VAS075_F_Saulessviesose16KitosReguliuojamosios" localSheetId="5">'Forma 6'!$N$20</definedName>
    <definedName name="VAS075_F_Saulessviesose16KitosReguliuojamosios">'Forma 6'!$N$20</definedName>
    <definedName name="VAS075_F_Saulessviesose17KitosVeiklos" localSheetId="5">'Forma 6'!$Q$20</definedName>
    <definedName name="VAS075_F_Saulessviesose17KitosVeiklos">'Forma 6'!$Q$20</definedName>
    <definedName name="VAS075_F_Saulessviesose1Apskaitosveikla1" localSheetId="5">'Forma 6'!$O$20</definedName>
    <definedName name="VAS075_F_Saulessviesose1Apskaitosveikla1">'Forma 6'!$O$20</definedName>
    <definedName name="VAS075_F_Saulessviesose1Kitareguliuoja1" localSheetId="5">'Forma 6'!$P$20</definedName>
    <definedName name="VAS075_F_Saulessviesose1Kitareguliuoja1">'Forma 6'!$P$20</definedName>
    <definedName name="VAS075_F_Saulessviesose21IS" localSheetId="5">'Forma 6'!$D$48</definedName>
    <definedName name="VAS075_F_Saulessviesose21IS">'Forma 6'!$D$48</definedName>
    <definedName name="VAS075_F_Saulessviesose231GeriamojoVandens" localSheetId="5">'Forma 6'!$F$48</definedName>
    <definedName name="VAS075_F_Saulessviesose231GeriamojoVandens">'Forma 6'!$F$48</definedName>
    <definedName name="VAS075_F_Saulessviesose232GeriamojoVandens" localSheetId="5">'Forma 6'!$G$48</definedName>
    <definedName name="VAS075_F_Saulessviesose232GeriamojoVandens">'Forma 6'!$G$48</definedName>
    <definedName name="VAS075_F_Saulessviesose233GeriamojoVandens" localSheetId="5">'Forma 6'!$H$48</definedName>
    <definedName name="VAS075_F_Saulessviesose233GeriamojoVandens">'Forma 6'!$H$48</definedName>
    <definedName name="VAS075_F_Saulessviesose23IsViso" localSheetId="5">'Forma 6'!$E$48</definedName>
    <definedName name="VAS075_F_Saulessviesose23IsViso">'Forma 6'!$E$48</definedName>
    <definedName name="VAS075_F_Saulessviesose241NuotekuSurinkimas" localSheetId="5">'Forma 6'!$J$48</definedName>
    <definedName name="VAS075_F_Saulessviesose241NuotekuSurinkimas">'Forma 6'!$J$48</definedName>
    <definedName name="VAS075_F_Saulessviesose242NuotekuValymas" localSheetId="5">'Forma 6'!$K$48</definedName>
    <definedName name="VAS075_F_Saulessviesose242NuotekuValymas">'Forma 6'!$K$48</definedName>
    <definedName name="VAS075_F_Saulessviesose243NuotekuDumblo" localSheetId="5">'Forma 6'!$L$48</definedName>
    <definedName name="VAS075_F_Saulessviesose243NuotekuDumblo">'Forma 6'!$L$48</definedName>
    <definedName name="VAS075_F_Saulessviesose24IsViso" localSheetId="5">'Forma 6'!$I$48</definedName>
    <definedName name="VAS075_F_Saulessviesose24IsViso">'Forma 6'!$I$48</definedName>
    <definedName name="VAS075_F_Saulessviesose25PavirsiniuNuoteku" localSheetId="5">'Forma 6'!$M$48</definedName>
    <definedName name="VAS075_F_Saulessviesose25PavirsiniuNuoteku">'Forma 6'!$M$48</definedName>
    <definedName name="VAS075_F_Saulessviesose26KitosReguliuojamosios" localSheetId="5">'Forma 6'!$N$48</definedName>
    <definedName name="VAS075_F_Saulessviesose26KitosReguliuojamosios">'Forma 6'!$N$48</definedName>
    <definedName name="VAS075_F_Saulessviesose27KitosVeiklos" localSheetId="5">'Forma 6'!$Q$48</definedName>
    <definedName name="VAS075_F_Saulessviesose27KitosVeiklos">'Forma 6'!$Q$48</definedName>
    <definedName name="VAS075_F_Saulessviesose2Apskaitosveikla1" localSheetId="5">'Forma 6'!$O$48</definedName>
    <definedName name="VAS075_F_Saulessviesose2Apskaitosveikla1">'Forma 6'!$O$48</definedName>
    <definedName name="VAS075_F_Saulessviesose2Kitareguliuoja1" localSheetId="5">'Forma 6'!$P$48</definedName>
    <definedName name="VAS075_F_Saulessviesose2Kitareguliuoja1">'Forma 6'!$P$48</definedName>
    <definedName name="VAS075_F_Saulessviesose31IS" localSheetId="5">'Forma 6'!$D$76</definedName>
    <definedName name="VAS075_F_Saulessviesose31IS">'Forma 6'!$D$76</definedName>
    <definedName name="VAS075_F_Saulessviesose331GeriamojoVandens" localSheetId="5">'Forma 6'!$F$76</definedName>
    <definedName name="VAS075_F_Saulessviesose331GeriamojoVandens">'Forma 6'!$F$76</definedName>
    <definedName name="VAS075_F_Saulessviesose332GeriamojoVandens" localSheetId="5">'Forma 6'!$G$76</definedName>
    <definedName name="VAS075_F_Saulessviesose332GeriamojoVandens">'Forma 6'!$G$76</definedName>
    <definedName name="VAS075_F_Saulessviesose333GeriamojoVandens" localSheetId="5">'Forma 6'!$H$76</definedName>
    <definedName name="VAS075_F_Saulessviesose333GeriamojoVandens">'Forma 6'!$H$76</definedName>
    <definedName name="VAS075_F_Saulessviesose33IsViso" localSheetId="5">'Forma 6'!$E$76</definedName>
    <definedName name="VAS075_F_Saulessviesose33IsViso">'Forma 6'!$E$76</definedName>
    <definedName name="VAS075_F_Saulessviesose341NuotekuSurinkimas" localSheetId="5">'Forma 6'!$J$76</definedName>
    <definedName name="VAS075_F_Saulessviesose341NuotekuSurinkimas">'Forma 6'!$J$76</definedName>
    <definedName name="VAS075_F_Saulessviesose342NuotekuValymas" localSheetId="5">'Forma 6'!$K$76</definedName>
    <definedName name="VAS075_F_Saulessviesose342NuotekuValymas">'Forma 6'!$K$76</definedName>
    <definedName name="VAS075_F_Saulessviesose343NuotekuDumblo" localSheetId="5">'Forma 6'!$L$76</definedName>
    <definedName name="VAS075_F_Saulessviesose343NuotekuDumblo">'Forma 6'!$L$76</definedName>
    <definedName name="VAS075_F_Saulessviesose34IsViso" localSheetId="5">'Forma 6'!$I$76</definedName>
    <definedName name="VAS075_F_Saulessviesose34IsViso">'Forma 6'!$I$76</definedName>
    <definedName name="VAS075_F_Saulessviesose35PavirsiniuNuoteku" localSheetId="5">'Forma 6'!$M$76</definedName>
    <definedName name="VAS075_F_Saulessviesose35PavirsiniuNuoteku">'Forma 6'!$M$76</definedName>
    <definedName name="VAS075_F_Saulessviesose36KitosReguliuojamosios" localSheetId="5">'Forma 6'!$N$76</definedName>
    <definedName name="VAS075_F_Saulessviesose36KitosReguliuojamosios">'Forma 6'!$N$76</definedName>
    <definedName name="VAS075_F_Saulessviesose37KitosVeiklos" localSheetId="5">'Forma 6'!$Q$76</definedName>
    <definedName name="VAS075_F_Saulessviesose37KitosVeiklos">'Forma 6'!$Q$76</definedName>
    <definedName name="VAS075_F_Saulessviesose3Apskaitosveikla1" localSheetId="5">'Forma 6'!$O$76</definedName>
    <definedName name="VAS075_F_Saulessviesose3Apskaitosveikla1">'Forma 6'!$O$76</definedName>
    <definedName name="VAS075_F_Saulessviesose3Kitareguliuoja1" localSheetId="5">'Forma 6'!$P$76</definedName>
    <definedName name="VAS075_F_Saulessviesose3Kitareguliuoja1">'Forma 6'!$P$76</definedName>
    <definedName name="VAS075_F_Saulessviesose41IS" localSheetId="5">'Forma 6'!$D$126</definedName>
    <definedName name="VAS075_F_Saulessviesose41IS">'Forma 6'!$D$126</definedName>
    <definedName name="VAS075_F_Saulessviesose431GeriamojoVandens" localSheetId="5">'Forma 6'!$F$126</definedName>
    <definedName name="VAS075_F_Saulessviesose431GeriamojoVandens">'Forma 6'!$F$126</definedName>
    <definedName name="VAS075_F_Saulessviesose432GeriamojoVandens" localSheetId="5">'Forma 6'!$G$126</definedName>
    <definedName name="VAS075_F_Saulessviesose432GeriamojoVandens">'Forma 6'!$G$126</definedName>
    <definedName name="VAS075_F_Saulessviesose433GeriamojoVandens" localSheetId="5">'Forma 6'!$H$126</definedName>
    <definedName name="VAS075_F_Saulessviesose433GeriamojoVandens">'Forma 6'!$H$126</definedName>
    <definedName name="VAS075_F_Saulessviesose43IsViso" localSheetId="5">'Forma 6'!$E$126</definedName>
    <definedName name="VAS075_F_Saulessviesose43IsViso">'Forma 6'!$E$126</definedName>
    <definedName name="VAS075_F_Saulessviesose441NuotekuSurinkimas" localSheetId="5">'Forma 6'!$J$126</definedName>
    <definedName name="VAS075_F_Saulessviesose441NuotekuSurinkimas">'Forma 6'!$J$126</definedName>
    <definedName name="VAS075_F_Saulessviesose442NuotekuValymas" localSheetId="5">'Forma 6'!$K$126</definedName>
    <definedName name="VAS075_F_Saulessviesose442NuotekuValymas">'Forma 6'!$K$126</definedName>
    <definedName name="VAS075_F_Saulessviesose443NuotekuDumblo" localSheetId="5">'Forma 6'!$L$126</definedName>
    <definedName name="VAS075_F_Saulessviesose443NuotekuDumblo">'Forma 6'!$L$126</definedName>
    <definedName name="VAS075_F_Saulessviesose44IsViso" localSheetId="5">'Forma 6'!$I$126</definedName>
    <definedName name="VAS075_F_Saulessviesose44IsViso">'Forma 6'!$I$126</definedName>
    <definedName name="VAS075_F_Saulessviesose45PavirsiniuNuoteku" localSheetId="5">'Forma 6'!$M$126</definedName>
    <definedName name="VAS075_F_Saulessviesose45PavirsiniuNuoteku">'Forma 6'!$M$126</definedName>
    <definedName name="VAS075_F_Saulessviesose46KitosReguliuojamosios" localSheetId="5">'Forma 6'!$N$126</definedName>
    <definedName name="VAS075_F_Saulessviesose46KitosReguliuojamosios">'Forma 6'!$N$126</definedName>
    <definedName name="VAS075_F_Saulessviesose47KitosVeiklos" localSheetId="5">'Forma 6'!$Q$126</definedName>
    <definedName name="VAS075_F_Saulessviesose47KitosVeiklos">'Forma 6'!$Q$126</definedName>
    <definedName name="VAS075_F_Saulessviesose4Apskaitosveikla1" localSheetId="5">'Forma 6'!$O$126</definedName>
    <definedName name="VAS075_F_Saulessviesose4Apskaitosveikla1">'Forma 6'!$O$126</definedName>
    <definedName name="VAS075_F_Saulessviesose4Kitareguliuoja1" localSheetId="5">'Forma 6'!$P$126</definedName>
    <definedName name="VAS075_F_Saulessviesose4Kitareguliuoja1">'Forma 6'!$P$126</definedName>
    <definedName name="VAS075_F_Silumosatsiska11IS" localSheetId="5">'Forma 6'!$D$28</definedName>
    <definedName name="VAS075_F_Silumosatsiska11IS">'Forma 6'!$D$28</definedName>
    <definedName name="VAS075_F_Silumosatsiska131GeriamojoVandens" localSheetId="5">'Forma 6'!$F$28</definedName>
    <definedName name="VAS075_F_Silumosatsiska131GeriamojoVandens">'Forma 6'!$F$28</definedName>
    <definedName name="VAS075_F_Silumosatsiska132GeriamojoVandens" localSheetId="5">'Forma 6'!$G$28</definedName>
    <definedName name="VAS075_F_Silumosatsiska132GeriamojoVandens">'Forma 6'!$G$28</definedName>
    <definedName name="VAS075_F_Silumosatsiska133GeriamojoVandens" localSheetId="5">'Forma 6'!$H$28</definedName>
    <definedName name="VAS075_F_Silumosatsiska133GeriamojoVandens">'Forma 6'!$H$28</definedName>
    <definedName name="VAS075_F_Silumosatsiska13IsViso" localSheetId="5">'Forma 6'!$E$28</definedName>
    <definedName name="VAS075_F_Silumosatsiska13IsViso">'Forma 6'!$E$28</definedName>
    <definedName name="VAS075_F_Silumosatsiska141NuotekuSurinkimas" localSheetId="5">'Forma 6'!$J$28</definedName>
    <definedName name="VAS075_F_Silumosatsiska141NuotekuSurinkimas">'Forma 6'!$J$28</definedName>
    <definedName name="VAS075_F_Silumosatsiska142NuotekuValymas" localSheetId="5">'Forma 6'!$K$28</definedName>
    <definedName name="VAS075_F_Silumosatsiska142NuotekuValymas">'Forma 6'!$K$28</definedName>
    <definedName name="VAS075_F_Silumosatsiska143NuotekuDumblo" localSheetId="5">'Forma 6'!$L$28</definedName>
    <definedName name="VAS075_F_Silumosatsiska143NuotekuDumblo">'Forma 6'!$L$28</definedName>
    <definedName name="VAS075_F_Silumosatsiska14IsViso" localSheetId="5">'Forma 6'!$I$28</definedName>
    <definedName name="VAS075_F_Silumosatsiska14IsViso">'Forma 6'!$I$28</definedName>
    <definedName name="VAS075_F_Silumosatsiska15PavirsiniuNuoteku" localSheetId="5">'Forma 6'!$M$28</definedName>
    <definedName name="VAS075_F_Silumosatsiska15PavirsiniuNuoteku">'Forma 6'!$M$28</definedName>
    <definedName name="VAS075_F_Silumosatsiska16KitosReguliuojamosios" localSheetId="5">'Forma 6'!$N$28</definedName>
    <definedName name="VAS075_F_Silumosatsiska16KitosReguliuojamosios">'Forma 6'!$N$28</definedName>
    <definedName name="VAS075_F_Silumosatsiska17KitosVeiklos" localSheetId="5">'Forma 6'!$Q$28</definedName>
    <definedName name="VAS075_F_Silumosatsiska17KitosVeiklos">'Forma 6'!$Q$28</definedName>
    <definedName name="VAS075_F_Silumosatsiska1Apskaitosveikla1" localSheetId="5">'Forma 6'!$O$28</definedName>
    <definedName name="VAS075_F_Silumosatsiska1Apskaitosveikla1">'Forma 6'!$O$28</definedName>
    <definedName name="VAS075_F_Silumosatsiska1Kitareguliuoja1" localSheetId="5">'Forma 6'!$P$28</definedName>
    <definedName name="VAS075_F_Silumosatsiska1Kitareguliuoja1">'Forma 6'!$P$28</definedName>
    <definedName name="VAS075_F_Silumosatsiska21IS" localSheetId="5">'Forma 6'!$D$56</definedName>
    <definedName name="VAS075_F_Silumosatsiska21IS">'Forma 6'!$D$56</definedName>
    <definedName name="VAS075_F_Silumosatsiska231GeriamojoVandens" localSheetId="5">'Forma 6'!$F$56</definedName>
    <definedName name="VAS075_F_Silumosatsiska231GeriamojoVandens">'Forma 6'!$F$56</definedName>
    <definedName name="VAS075_F_Silumosatsiska232GeriamojoVandens" localSheetId="5">'Forma 6'!$G$56</definedName>
    <definedName name="VAS075_F_Silumosatsiska232GeriamojoVandens">'Forma 6'!$G$56</definedName>
    <definedName name="VAS075_F_Silumosatsiska233GeriamojoVandens" localSheetId="5">'Forma 6'!$H$56</definedName>
    <definedName name="VAS075_F_Silumosatsiska233GeriamojoVandens">'Forma 6'!$H$56</definedName>
    <definedName name="VAS075_F_Silumosatsiska23IsViso" localSheetId="5">'Forma 6'!$E$56</definedName>
    <definedName name="VAS075_F_Silumosatsiska23IsViso">'Forma 6'!$E$56</definedName>
    <definedName name="VAS075_F_Silumosatsiska241NuotekuSurinkimas" localSheetId="5">'Forma 6'!$J$56</definedName>
    <definedName name="VAS075_F_Silumosatsiska241NuotekuSurinkimas">'Forma 6'!$J$56</definedName>
    <definedName name="VAS075_F_Silumosatsiska242NuotekuValymas" localSheetId="5">'Forma 6'!$K$56</definedName>
    <definedName name="VAS075_F_Silumosatsiska242NuotekuValymas">'Forma 6'!$K$56</definedName>
    <definedName name="VAS075_F_Silumosatsiska243NuotekuDumblo" localSheetId="5">'Forma 6'!$L$56</definedName>
    <definedName name="VAS075_F_Silumosatsiska243NuotekuDumblo">'Forma 6'!$L$56</definedName>
    <definedName name="VAS075_F_Silumosatsiska24IsViso" localSheetId="5">'Forma 6'!$I$56</definedName>
    <definedName name="VAS075_F_Silumosatsiska24IsViso">'Forma 6'!$I$56</definedName>
    <definedName name="VAS075_F_Silumosatsiska25PavirsiniuNuoteku" localSheetId="5">'Forma 6'!$M$56</definedName>
    <definedName name="VAS075_F_Silumosatsiska25PavirsiniuNuoteku">'Forma 6'!$M$56</definedName>
    <definedName name="VAS075_F_Silumosatsiska26KitosReguliuojamosios" localSheetId="5">'Forma 6'!$N$56</definedName>
    <definedName name="VAS075_F_Silumosatsiska26KitosReguliuojamosios">'Forma 6'!$N$56</definedName>
    <definedName name="VAS075_F_Silumosatsiska27KitosVeiklos" localSheetId="5">'Forma 6'!$Q$56</definedName>
    <definedName name="VAS075_F_Silumosatsiska27KitosVeiklos">'Forma 6'!$Q$56</definedName>
    <definedName name="VAS075_F_Silumosatsiska2Apskaitosveikla1" localSheetId="5">'Forma 6'!$O$56</definedName>
    <definedName name="VAS075_F_Silumosatsiska2Apskaitosveikla1">'Forma 6'!$O$56</definedName>
    <definedName name="VAS075_F_Silumosatsiska2Kitareguliuoja1" localSheetId="5">'Forma 6'!$P$56</definedName>
    <definedName name="VAS075_F_Silumosatsiska2Kitareguliuoja1">'Forma 6'!$P$56</definedName>
    <definedName name="VAS075_F_Silumosatsiska31IS" localSheetId="5">'Forma 6'!$D$84</definedName>
    <definedName name="VAS075_F_Silumosatsiska31IS">'Forma 6'!$D$84</definedName>
    <definedName name="VAS075_F_Silumosatsiska331GeriamojoVandens" localSheetId="5">'Forma 6'!$F$84</definedName>
    <definedName name="VAS075_F_Silumosatsiska331GeriamojoVandens">'Forma 6'!$F$84</definedName>
    <definedName name="VAS075_F_Silumosatsiska332GeriamojoVandens" localSheetId="5">'Forma 6'!$G$84</definedName>
    <definedName name="VAS075_F_Silumosatsiska332GeriamojoVandens">'Forma 6'!$G$84</definedName>
    <definedName name="VAS075_F_Silumosatsiska333GeriamojoVandens" localSheetId="5">'Forma 6'!$H$84</definedName>
    <definedName name="VAS075_F_Silumosatsiska333GeriamojoVandens">'Forma 6'!$H$84</definedName>
    <definedName name="VAS075_F_Silumosatsiska33IsViso" localSheetId="5">'Forma 6'!$E$84</definedName>
    <definedName name="VAS075_F_Silumosatsiska33IsViso">'Forma 6'!$E$84</definedName>
    <definedName name="VAS075_F_Silumosatsiska341NuotekuSurinkimas" localSheetId="5">'Forma 6'!$J$84</definedName>
    <definedName name="VAS075_F_Silumosatsiska341NuotekuSurinkimas">'Forma 6'!$J$84</definedName>
    <definedName name="VAS075_F_Silumosatsiska342NuotekuValymas" localSheetId="5">'Forma 6'!$K$84</definedName>
    <definedName name="VAS075_F_Silumosatsiska342NuotekuValymas">'Forma 6'!$K$84</definedName>
    <definedName name="VAS075_F_Silumosatsiska343NuotekuDumblo" localSheetId="5">'Forma 6'!$L$84</definedName>
    <definedName name="VAS075_F_Silumosatsiska343NuotekuDumblo">'Forma 6'!$L$84</definedName>
    <definedName name="VAS075_F_Silumosatsiska34IsViso" localSheetId="5">'Forma 6'!$I$84</definedName>
    <definedName name="VAS075_F_Silumosatsiska34IsViso">'Forma 6'!$I$84</definedName>
    <definedName name="VAS075_F_Silumosatsiska35PavirsiniuNuoteku" localSheetId="5">'Forma 6'!$M$84</definedName>
    <definedName name="VAS075_F_Silumosatsiska35PavirsiniuNuoteku">'Forma 6'!$M$84</definedName>
    <definedName name="VAS075_F_Silumosatsiska36KitosReguliuojamosios" localSheetId="5">'Forma 6'!$N$84</definedName>
    <definedName name="VAS075_F_Silumosatsiska36KitosReguliuojamosios">'Forma 6'!$N$84</definedName>
    <definedName name="VAS075_F_Silumosatsiska37KitosVeiklos" localSheetId="5">'Forma 6'!$Q$84</definedName>
    <definedName name="VAS075_F_Silumosatsiska37KitosVeiklos">'Forma 6'!$Q$84</definedName>
    <definedName name="VAS075_F_Silumosatsiska3Apskaitosveikla1" localSheetId="5">'Forma 6'!$O$84</definedName>
    <definedName name="VAS075_F_Silumosatsiska3Apskaitosveikla1">'Forma 6'!$O$84</definedName>
    <definedName name="VAS075_F_Silumosatsiska3Kitareguliuoja1" localSheetId="5">'Forma 6'!$P$84</definedName>
    <definedName name="VAS075_F_Silumosatsiska3Kitareguliuoja1">'Forma 6'!$P$84</definedName>
    <definedName name="VAS075_F_Silumosatsiska41IS" localSheetId="5">'Forma 6'!$D$133</definedName>
    <definedName name="VAS075_F_Silumosatsiska41IS">'Forma 6'!$D$133</definedName>
    <definedName name="VAS075_F_Silumosatsiska431GeriamojoVandens" localSheetId="5">'Forma 6'!$F$133</definedName>
    <definedName name="VAS075_F_Silumosatsiska431GeriamojoVandens">'Forma 6'!$F$133</definedName>
    <definedName name="VAS075_F_Silumosatsiska432GeriamojoVandens" localSheetId="5">'Forma 6'!$G$133</definedName>
    <definedName name="VAS075_F_Silumosatsiska432GeriamojoVandens">'Forma 6'!$G$133</definedName>
    <definedName name="VAS075_F_Silumosatsiska433GeriamojoVandens" localSheetId="5">'Forma 6'!$H$133</definedName>
    <definedName name="VAS075_F_Silumosatsiska433GeriamojoVandens">'Forma 6'!$H$133</definedName>
    <definedName name="VAS075_F_Silumosatsiska43IsViso" localSheetId="5">'Forma 6'!$E$133</definedName>
    <definedName name="VAS075_F_Silumosatsiska43IsViso">'Forma 6'!$E$133</definedName>
    <definedName name="VAS075_F_Silumosatsiska441NuotekuSurinkimas" localSheetId="5">'Forma 6'!$J$133</definedName>
    <definedName name="VAS075_F_Silumosatsiska441NuotekuSurinkimas">'Forma 6'!$J$133</definedName>
    <definedName name="VAS075_F_Silumosatsiska442NuotekuValymas" localSheetId="5">'Forma 6'!$K$133</definedName>
    <definedName name="VAS075_F_Silumosatsiska442NuotekuValymas">'Forma 6'!$K$133</definedName>
    <definedName name="VAS075_F_Silumosatsiska443NuotekuDumblo" localSheetId="5">'Forma 6'!$L$133</definedName>
    <definedName name="VAS075_F_Silumosatsiska443NuotekuDumblo">'Forma 6'!$L$133</definedName>
    <definedName name="VAS075_F_Silumosatsiska44IsViso" localSheetId="5">'Forma 6'!$I$133</definedName>
    <definedName name="VAS075_F_Silumosatsiska44IsViso">'Forma 6'!$I$133</definedName>
    <definedName name="VAS075_F_Silumosatsiska45PavirsiniuNuoteku" localSheetId="5">'Forma 6'!$M$133</definedName>
    <definedName name="VAS075_F_Silumosatsiska45PavirsiniuNuoteku">'Forma 6'!$M$133</definedName>
    <definedName name="VAS075_F_Silumosatsiska46KitosReguliuojamosios" localSheetId="5">'Forma 6'!$N$133</definedName>
    <definedName name="VAS075_F_Silumosatsiska46KitosReguliuojamosios">'Forma 6'!$N$133</definedName>
    <definedName name="VAS075_F_Silumosatsiska47KitosVeiklos" localSheetId="5">'Forma 6'!$Q$133</definedName>
    <definedName name="VAS075_F_Silumosatsiska47KitosVeiklos">'Forma 6'!$Q$133</definedName>
    <definedName name="VAS075_F_Silumosatsiska4Apskaitosveikla1" localSheetId="5">'Forma 6'!$O$133</definedName>
    <definedName name="VAS075_F_Silumosatsiska4Apskaitosveikla1">'Forma 6'!$O$133</definedName>
    <definedName name="VAS075_F_Silumosatsiska4Kitareguliuoja1" localSheetId="5">'Forma 6'!$P$133</definedName>
    <definedName name="VAS075_F_Silumosatsiska4Kitareguliuoja1">'Forma 6'!$P$133</definedName>
    <definedName name="VAS075_F_Silumosirkarst11IS" localSheetId="5">'Forma 6'!$D$19</definedName>
    <definedName name="VAS075_F_Silumosirkarst11IS">'Forma 6'!$D$19</definedName>
    <definedName name="VAS075_F_Silumosirkarst131GeriamojoVandens" localSheetId="5">'Forma 6'!$F$19</definedName>
    <definedName name="VAS075_F_Silumosirkarst131GeriamojoVandens">'Forma 6'!$F$19</definedName>
    <definedName name="VAS075_F_Silumosirkarst132GeriamojoVandens" localSheetId="5">'Forma 6'!$G$19</definedName>
    <definedName name="VAS075_F_Silumosirkarst132GeriamojoVandens">'Forma 6'!$G$19</definedName>
    <definedName name="VAS075_F_Silumosirkarst133GeriamojoVandens" localSheetId="5">'Forma 6'!$H$19</definedName>
    <definedName name="VAS075_F_Silumosirkarst133GeriamojoVandens">'Forma 6'!$H$19</definedName>
    <definedName name="VAS075_F_Silumosirkarst13IsViso" localSheetId="5">'Forma 6'!$E$19</definedName>
    <definedName name="VAS075_F_Silumosirkarst13IsViso">'Forma 6'!$E$19</definedName>
    <definedName name="VAS075_F_Silumosirkarst141NuotekuSurinkimas" localSheetId="5">'Forma 6'!$J$19</definedName>
    <definedName name="VAS075_F_Silumosirkarst141NuotekuSurinkimas">'Forma 6'!$J$19</definedName>
    <definedName name="VAS075_F_Silumosirkarst142NuotekuValymas" localSheetId="5">'Forma 6'!$K$19</definedName>
    <definedName name="VAS075_F_Silumosirkarst142NuotekuValymas">'Forma 6'!$K$19</definedName>
    <definedName name="VAS075_F_Silumosirkarst143NuotekuDumblo" localSheetId="5">'Forma 6'!$L$19</definedName>
    <definedName name="VAS075_F_Silumosirkarst143NuotekuDumblo">'Forma 6'!$L$19</definedName>
    <definedName name="VAS075_F_Silumosirkarst14IsViso" localSheetId="5">'Forma 6'!$I$19</definedName>
    <definedName name="VAS075_F_Silumosirkarst14IsViso">'Forma 6'!$I$19</definedName>
    <definedName name="VAS075_F_Silumosirkarst15PavirsiniuNuoteku" localSheetId="5">'Forma 6'!$M$19</definedName>
    <definedName name="VAS075_F_Silumosirkarst15PavirsiniuNuoteku">'Forma 6'!$M$19</definedName>
    <definedName name="VAS075_F_Silumosirkarst16KitosReguliuojamosios" localSheetId="5">'Forma 6'!$N$19</definedName>
    <definedName name="VAS075_F_Silumosirkarst16KitosReguliuojamosios">'Forma 6'!$N$19</definedName>
    <definedName name="VAS075_F_Silumosirkarst17KitosVeiklos" localSheetId="5">'Forma 6'!$Q$19</definedName>
    <definedName name="VAS075_F_Silumosirkarst17KitosVeiklos">'Forma 6'!$Q$19</definedName>
    <definedName name="VAS075_F_Silumosirkarst1Apskaitosveikla1" localSheetId="5">'Forma 6'!$O$19</definedName>
    <definedName name="VAS075_F_Silumosirkarst1Apskaitosveikla1">'Forma 6'!$O$19</definedName>
    <definedName name="VAS075_F_Silumosirkarst1Kitareguliuoja1" localSheetId="5">'Forma 6'!$P$19</definedName>
    <definedName name="VAS075_F_Silumosirkarst1Kitareguliuoja1">'Forma 6'!$P$19</definedName>
    <definedName name="VAS075_F_Silumosirkarst21IS" localSheetId="5">'Forma 6'!$D$47</definedName>
    <definedName name="VAS075_F_Silumosirkarst21IS">'Forma 6'!$D$47</definedName>
    <definedName name="VAS075_F_Silumosirkarst231GeriamojoVandens" localSheetId="5">'Forma 6'!$F$47</definedName>
    <definedName name="VAS075_F_Silumosirkarst231GeriamojoVandens">'Forma 6'!$F$47</definedName>
    <definedName name="VAS075_F_Silumosirkarst232GeriamojoVandens" localSheetId="5">'Forma 6'!$G$47</definedName>
    <definedName name="VAS075_F_Silumosirkarst232GeriamojoVandens">'Forma 6'!$G$47</definedName>
    <definedName name="VAS075_F_Silumosirkarst233GeriamojoVandens" localSheetId="5">'Forma 6'!$H$47</definedName>
    <definedName name="VAS075_F_Silumosirkarst233GeriamojoVandens">'Forma 6'!$H$47</definedName>
    <definedName name="VAS075_F_Silumosirkarst23IsViso" localSheetId="5">'Forma 6'!$E$47</definedName>
    <definedName name="VAS075_F_Silumosirkarst23IsViso">'Forma 6'!$E$47</definedName>
    <definedName name="VAS075_F_Silumosirkarst241NuotekuSurinkimas" localSheetId="5">'Forma 6'!$J$47</definedName>
    <definedName name="VAS075_F_Silumosirkarst241NuotekuSurinkimas">'Forma 6'!$J$47</definedName>
    <definedName name="VAS075_F_Silumosirkarst242NuotekuValymas" localSheetId="5">'Forma 6'!$K$47</definedName>
    <definedName name="VAS075_F_Silumosirkarst242NuotekuValymas">'Forma 6'!$K$47</definedName>
    <definedName name="VAS075_F_Silumosirkarst243NuotekuDumblo" localSheetId="5">'Forma 6'!$L$47</definedName>
    <definedName name="VAS075_F_Silumosirkarst243NuotekuDumblo">'Forma 6'!$L$47</definedName>
    <definedName name="VAS075_F_Silumosirkarst24IsViso" localSheetId="5">'Forma 6'!$I$47</definedName>
    <definedName name="VAS075_F_Silumosirkarst24IsViso">'Forma 6'!$I$47</definedName>
    <definedName name="VAS075_F_Silumosirkarst25PavirsiniuNuoteku" localSheetId="5">'Forma 6'!$M$47</definedName>
    <definedName name="VAS075_F_Silumosirkarst25PavirsiniuNuoteku">'Forma 6'!$M$47</definedName>
    <definedName name="VAS075_F_Silumosirkarst26KitosReguliuojamosios" localSheetId="5">'Forma 6'!$N$47</definedName>
    <definedName name="VAS075_F_Silumosirkarst26KitosReguliuojamosios">'Forma 6'!$N$47</definedName>
    <definedName name="VAS075_F_Silumosirkarst27KitosVeiklos" localSheetId="5">'Forma 6'!$Q$47</definedName>
    <definedName name="VAS075_F_Silumosirkarst27KitosVeiklos">'Forma 6'!$Q$47</definedName>
    <definedName name="VAS075_F_Silumosirkarst2Apskaitosveikla1" localSheetId="5">'Forma 6'!$O$47</definedName>
    <definedName name="VAS075_F_Silumosirkarst2Apskaitosveikla1">'Forma 6'!$O$47</definedName>
    <definedName name="VAS075_F_Silumosirkarst2Kitareguliuoja1" localSheetId="5">'Forma 6'!$P$47</definedName>
    <definedName name="VAS075_F_Silumosirkarst2Kitareguliuoja1">'Forma 6'!$P$47</definedName>
    <definedName name="VAS075_F_Silumosirkarst31IS" localSheetId="5">'Forma 6'!$D$75</definedName>
    <definedName name="VAS075_F_Silumosirkarst31IS">'Forma 6'!$D$75</definedName>
    <definedName name="VAS075_F_Silumosirkarst331GeriamojoVandens" localSheetId="5">'Forma 6'!$F$75</definedName>
    <definedName name="VAS075_F_Silumosirkarst331GeriamojoVandens">'Forma 6'!$F$75</definedName>
    <definedName name="VAS075_F_Silumosirkarst332GeriamojoVandens" localSheetId="5">'Forma 6'!$G$75</definedName>
    <definedName name="VAS075_F_Silumosirkarst332GeriamojoVandens">'Forma 6'!$G$75</definedName>
    <definedName name="VAS075_F_Silumosirkarst333GeriamojoVandens" localSheetId="5">'Forma 6'!$H$75</definedName>
    <definedName name="VAS075_F_Silumosirkarst333GeriamojoVandens">'Forma 6'!$H$75</definedName>
    <definedName name="VAS075_F_Silumosirkarst33IsViso" localSheetId="5">'Forma 6'!$E$75</definedName>
    <definedName name="VAS075_F_Silumosirkarst33IsViso">'Forma 6'!$E$75</definedName>
    <definedName name="VAS075_F_Silumosirkarst341NuotekuSurinkimas" localSheetId="5">'Forma 6'!$J$75</definedName>
    <definedName name="VAS075_F_Silumosirkarst341NuotekuSurinkimas">'Forma 6'!$J$75</definedName>
    <definedName name="VAS075_F_Silumosirkarst342NuotekuValymas" localSheetId="5">'Forma 6'!$K$75</definedName>
    <definedName name="VAS075_F_Silumosirkarst342NuotekuValymas">'Forma 6'!$K$75</definedName>
    <definedName name="VAS075_F_Silumosirkarst343NuotekuDumblo" localSheetId="5">'Forma 6'!$L$75</definedName>
    <definedName name="VAS075_F_Silumosirkarst343NuotekuDumblo">'Forma 6'!$L$75</definedName>
    <definedName name="VAS075_F_Silumosirkarst34IsViso" localSheetId="5">'Forma 6'!$I$75</definedName>
    <definedName name="VAS075_F_Silumosirkarst34IsViso">'Forma 6'!$I$75</definedName>
    <definedName name="VAS075_F_Silumosirkarst35PavirsiniuNuoteku" localSheetId="5">'Forma 6'!$M$75</definedName>
    <definedName name="VAS075_F_Silumosirkarst35PavirsiniuNuoteku">'Forma 6'!$M$75</definedName>
    <definedName name="VAS075_F_Silumosirkarst36KitosReguliuojamosios" localSheetId="5">'Forma 6'!$N$75</definedName>
    <definedName name="VAS075_F_Silumosirkarst36KitosReguliuojamosios">'Forma 6'!$N$75</definedName>
    <definedName name="VAS075_F_Silumosirkarst37KitosVeiklos" localSheetId="5">'Forma 6'!$Q$75</definedName>
    <definedName name="VAS075_F_Silumosirkarst37KitosVeiklos">'Forma 6'!$Q$75</definedName>
    <definedName name="VAS075_F_Silumosirkarst3Apskaitosveikla1" localSheetId="5">'Forma 6'!$O$75</definedName>
    <definedName name="VAS075_F_Silumosirkarst3Apskaitosveikla1">'Forma 6'!$O$75</definedName>
    <definedName name="VAS075_F_Silumosirkarst3Kitareguliuoja1" localSheetId="5">'Forma 6'!$P$75</definedName>
    <definedName name="VAS075_F_Silumosirkarst3Kitareguliuoja1">'Forma 6'!$P$75</definedName>
    <definedName name="VAS075_F_Silumosirkarst41IS" localSheetId="5">'Forma 6'!$D$125</definedName>
    <definedName name="VAS075_F_Silumosirkarst41IS">'Forma 6'!$D$125</definedName>
    <definedName name="VAS075_F_Silumosirkarst431GeriamojoVandens" localSheetId="5">'Forma 6'!$F$125</definedName>
    <definedName name="VAS075_F_Silumosirkarst431GeriamojoVandens">'Forma 6'!$F$125</definedName>
    <definedName name="VAS075_F_Silumosirkarst432GeriamojoVandens" localSheetId="5">'Forma 6'!$G$125</definedName>
    <definedName name="VAS075_F_Silumosirkarst432GeriamojoVandens">'Forma 6'!$G$125</definedName>
    <definedName name="VAS075_F_Silumosirkarst433GeriamojoVandens" localSheetId="5">'Forma 6'!$H$125</definedName>
    <definedName name="VAS075_F_Silumosirkarst433GeriamojoVandens">'Forma 6'!$H$125</definedName>
    <definedName name="VAS075_F_Silumosirkarst43IsViso" localSheetId="5">'Forma 6'!$E$125</definedName>
    <definedName name="VAS075_F_Silumosirkarst43IsViso">'Forma 6'!$E$125</definedName>
    <definedName name="VAS075_F_Silumosirkarst441NuotekuSurinkimas" localSheetId="5">'Forma 6'!$J$125</definedName>
    <definedName name="VAS075_F_Silumosirkarst441NuotekuSurinkimas">'Forma 6'!$J$125</definedName>
    <definedName name="VAS075_F_Silumosirkarst442NuotekuValymas" localSheetId="5">'Forma 6'!$K$125</definedName>
    <definedName name="VAS075_F_Silumosirkarst442NuotekuValymas">'Forma 6'!$K$125</definedName>
    <definedName name="VAS075_F_Silumosirkarst443NuotekuDumblo" localSheetId="5">'Forma 6'!$L$125</definedName>
    <definedName name="VAS075_F_Silumosirkarst443NuotekuDumblo">'Forma 6'!$L$125</definedName>
    <definedName name="VAS075_F_Silumosirkarst44IsViso" localSheetId="5">'Forma 6'!$I$125</definedName>
    <definedName name="VAS075_F_Silumosirkarst44IsViso">'Forma 6'!$I$125</definedName>
    <definedName name="VAS075_F_Silumosirkarst45PavirsiniuNuoteku" localSheetId="5">'Forma 6'!$M$125</definedName>
    <definedName name="VAS075_F_Silumosirkarst45PavirsiniuNuoteku">'Forma 6'!$M$125</definedName>
    <definedName name="VAS075_F_Silumosirkarst46KitosReguliuojamosios" localSheetId="5">'Forma 6'!$N$125</definedName>
    <definedName name="VAS075_F_Silumosirkarst46KitosReguliuojamosios">'Forma 6'!$N$125</definedName>
    <definedName name="VAS075_F_Silumosirkarst47KitosVeiklos" localSheetId="5">'Forma 6'!$Q$125</definedName>
    <definedName name="VAS075_F_Silumosirkarst47KitosVeiklos">'Forma 6'!$Q$125</definedName>
    <definedName name="VAS075_F_Silumosirkarst4Apskaitosveikla1" localSheetId="5">'Forma 6'!$O$125</definedName>
    <definedName name="VAS075_F_Silumosirkarst4Apskaitosveikla1">'Forma 6'!$O$125</definedName>
    <definedName name="VAS075_F_Silumosirkarst4Kitareguliuoja1" localSheetId="5">'Forma 6'!$P$125</definedName>
    <definedName name="VAS075_F_Silumosirkarst4Kitareguliuoja1">'Forma 6'!$P$125</definedName>
    <definedName name="VAS075_F_Specprogramine21IS" localSheetId="5">'Forma 6'!$D$13</definedName>
    <definedName name="VAS075_F_Specprogramine21IS">'Forma 6'!$D$13</definedName>
    <definedName name="VAS075_F_Specprogramine231GeriamojoVandens" localSheetId="5">'Forma 6'!$F$13</definedName>
    <definedName name="VAS075_F_Specprogramine231GeriamojoVandens">'Forma 6'!$F$13</definedName>
    <definedName name="VAS075_F_Specprogramine232GeriamojoVandens" localSheetId="5">'Forma 6'!$G$13</definedName>
    <definedName name="VAS075_F_Specprogramine232GeriamojoVandens">'Forma 6'!$G$13</definedName>
    <definedName name="VAS075_F_Specprogramine233GeriamojoVandens" localSheetId="5">'Forma 6'!$H$13</definedName>
    <definedName name="VAS075_F_Specprogramine233GeriamojoVandens">'Forma 6'!$H$13</definedName>
    <definedName name="VAS075_F_Specprogramine23IsViso" localSheetId="5">'Forma 6'!$E$13</definedName>
    <definedName name="VAS075_F_Specprogramine23IsViso">'Forma 6'!$E$13</definedName>
    <definedName name="VAS075_F_Specprogramine241NuotekuSurinkimas" localSheetId="5">'Forma 6'!$J$13</definedName>
    <definedName name="VAS075_F_Specprogramine241NuotekuSurinkimas">'Forma 6'!$J$13</definedName>
    <definedName name="VAS075_F_Specprogramine242NuotekuValymas" localSheetId="5">'Forma 6'!$K$13</definedName>
    <definedName name="VAS075_F_Specprogramine242NuotekuValymas">'Forma 6'!$K$13</definedName>
    <definedName name="VAS075_F_Specprogramine243NuotekuDumblo" localSheetId="5">'Forma 6'!$L$13</definedName>
    <definedName name="VAS075_F_Specprogramine243NuotekuDumblo">'Forma 6'!$L$13</definedName>
    <definedName name="VAS075_F_Specprogramine24IsViso" localSheetId="5">'Forma 6'!$I$13</definedName>
    <definedName name="VAS075_F_Specprogramine24IsViso">'Forma 6'!$I$13</definedName>
    <definedName name="VAS075_F_Specprogramine25PavirsiniuNuoteku" localSheetId="5">'Forma 6'!$M$13</definedName>
    <definedName name="VAS075_F_Specprogramine25PavirsiniuNuoteku">'Forma 6'!$M$13</definedName>
    <definedName name="VAS075_F_Specprogramine26KitosReguliuojamosios" localSheetId="5">'Forma 6'!$N$13</definedName>
    <definedName name="VAS075_F_Specprogramine26KitosReguliuojamosios">'Forma 6'!$N$13</definedName>
    <definedName name="VAS075_F_Specprogramine27KitosVeiklos" localSheetId="5">'Forma 6'!$Q$13</definedName>
    <definedName name="VAS075_F_Specprogramine27KitosVeiklos">'Forma 6'!$Q$13</definedName>
    <definedName name="VAS075_F_Specprogramine2Apskaitosveikla1" localSheetId="5">'Forma 6'!$O$13</definedName>
    <definedName name="VAS075_F_Specprogramine2Apskaitosveikla1">'Forma 6'!$O$13</definedName>
    <definedName name="VAS075_F_Specprogramine2Kitareguliuoja1" localSheetId="5">'Forma 6'!$P$13</definedName>
    <definedName name="VAS075_F_Specprogramine2Kitareguliuoja1">'Forma 6'!$P$13</definedName>
    <definedName name="VAS075_F_Specprogramine31IS" localSheetId="5">'Forma 6'!$D$41</definedName>
    <definedName name="VAS075_F_Specprogramine31IS">'Forma 6'!$D$41</definedName>
    <definedName name="VAS075_F_Specprogramine331GeriamojoVandens" localSheetId="5">'Forma 6'!$F$41</definedName>
    <definedName name="VAS075_F_Specprogramine331GeriamojoVandens">'Forma 6'!$F$41</definedName>
    <definedName name="VAS075_F_Specprogramine332GeriamojoVandens" localSheetId="5">'Forma 6'!$G$41</definedName>
    <definedName name="VAS075_F_Specprogramine332GeriamojoVandens">'Forma 6'!$G$41</definedName>
    <definedName name="VAS075_F_Specprogramine333GeriamojoVandens" localSheetId="5">'Forma 6'!$H$41</definedName>
    <definedName name="VAS075_F_Specprogramine333GeriamojoVandens">'Forma 6'!$H$41</definedName>
    <definedName name="VAS075_F_Specprogramine33IsViso" localSheetId="5">'Forma 6'!$E$41</definedName>
    <definedName name="VAS075_F_Specprogramine33IsViso">'Forma 6'!$E$41</definedName>
    <definedName name="VAS075_F_Specprogramine341NuotekuSurinkimas" localSheetId="5">'Forma 6'!$J$41</definedName>
    <definedName name="VAS075_F_Specprogramine341NuotekuSurinkimas">'Forma 6'!$J$41</definedName>
    <definedName name="VAS075_F_Specprogramine342NuotekuValymas" localSheetId="5">'Forma 6'!$K$41</definedName>
    <definedName name="VAS075_F_Specprogramine342NuotekuValymas">'Forma 6'!$K$41</definedName>
    <definedName name="VAS075_F_Specprogramine343NuotekuDumblo" localSheetId="5">'Forma 6'!$L$41</definedName>
    <definedName name="VAS075_F_Specprogramine343NuotekuDumblo">'Forma 6'!$L$41</definedName>
    <definedName name="VAS075_F_Specprogramine34IsViso" localSheetId="5">'Forma 6'!$I$41</definedName>
    <definedName name="VAS075_F_Specprogramine34IsViso">'Forma 6'!$I$41</definedName>
    <definedName name="VAS075_F_Specprogramine35PavirsiniuNuoteku" localSheetId="5">'Forma 6'!$M$41</definedName>
    <definedName name="VAS075_F_Specprogramine35PavirsiniuNuoteku">'Forma 6'!$M$41</definedName>
    <definedName name="VAS075_F_Specprogramine36KitosReguliuojamosios" localSheetId="5">'Forma 6'!$N$41</definedName>
    <definedName name="VAS075_F_Specprogramine36KitosReguliuojamosios">'Forma 6'!$N$41</definedName>
    <definedName name="VAS075_F_Specprogramine37KitosVeiklos" localSheetId="5">'Forma 6'!$Q$41</definedName>
    <definedName name="VAS075_F_Specprogramine37KitosVeiklos">'Forma 6'!$Q$41</definedName>
    <definedName name="VAS075_F_Specprogramine3Apskaitosveikla1" localSheetId="5">'Forma 6'!$O$41</definedName>
    <definedName name="VAS075_F_Specprogramine3Apskaitosveikla1">'Forma 6'!$O$41</definedName>
    <definedName name="VAS075_F_Specprogramine3Kitareguliuoja1" localSheetId="5">'Forma 6'!$P$41</definedName>
    <definedName name="VAS075_F_Specprogramine3Kitareguliuoja1">'Forma 6'!$P$41</definedName>
    <definedName name="VAS075_F_Specprogramine41IS" localSheetId="5">'Forma 6'!$D$69</definedName>
    <definedName name="VAS075_F_Specprogramine41IS">'Forma 6'!$D$69</definedName>
    <definedName name="VAS075_F_Specprogramine431GeriamojoVandens" localSheetId="5">'Forma 6'!$F$69</definedName>
    <definedName name="VAS075_F_Specprogramine431GeriamojoVandens">'Forma 6'!$F$69</definedName>
    <definedName name="VAS075_F_Specprogramine432GeriamojoVandens" localSheetId="5">'Forma 6'!$G$69</definedName>
    <definedName name="VAS075_F_Specprogramine432GeriamojoVandens">'Forma 6'!$G$69</definedName>
    <definedName name="VAS075_F_Specprogramine433GeriamojoVandens" localSheetId="5">'Forma 6'!$H$69</definedName>
    <definedName name="VAS075_F_Specprogramine433GeriamojoVandens">'Forma 6'!$H$69</definedName>
    <definedName name="VAS075_F_Specprogramine43IsViso" localSheetId="5">'Forma 6'!$E$69</definedName>
    <definedName name="VAS075_F_Specprogramine43IsViso">'Forma 6'!$E$69</definedName>
    <definedName name="VAS075_F_Specprogramine441NuotekuSurinkimas" localSheetId="5">'Forma 6'!$J$69</definedName>
    <definedName name="VAS075_F_Specprogramine441NuotekuSurinkimas">'Forma 6'!$J$69</definedName>
    <definedName name="VAS075_F_Specprogramine442NuotekuValymas" localSheetId="5">'Forma 6'!$K$69</definedName>
    <definedName name="VAS075_F_Specprogramine442NuotekuValymas">'Forma 6'!$K$69</definedName>
    <definedName name="VAS075_F_Specprogramine443NuotekuDumblo" localSheetId="5">'Forma 6'!$L$69</definedName>
    <definedName name="VAS075_F_Specprogramine443NuotekuDumblo">'Forma 6'!$L$69</definedName>
    <definedName name="VAS075_F_Specprogramine44IsViso" localSheetId="5">'Forma 6'!$I$69</definedName>
    <definedName name="VAS075_F_Specprogramine44IsViso">'Forma 6'!$I$69</definedName>
    <definedName name="VAS075_F_Specprogramine45PavirsiniuNuoteku" localSheetId="5">'Forma 6'!$M$69</definedName>
    <definedName name="VAS075_F_Specprogramine45PavirsiniuNuoteku">'Forma 6'!$M$69</definedName>
    <definedName name="VAS075_F_Specprogramine46KitosReguliuojamosios" localSheetId="5">'Forma 6'!$N$69</definedName>
    <definedName name="VAS075_F_Specprogramine46KitosReguliuojamosios">'Forma 6'!$N$69</definedName>
    <definedName name="VAS075_F_Specprogramine47KitosVeiklos" localSheetId="5">'Forma 6'!$Q$69</definedName>
    <definedName name="VAS075_F_Specprogramine47KitosVeiklos">'Forma 6'!$Q$69</definedName>
    <definedName name="VAS075_F_Specprogramine4Apskaitosveikla1" localSheetId="5">'Forma 6'!$O$69</definedName>
    <definedName name="VAS075_F_Specprogramine4Apskaitosveikla1">'Forma 6'!$O$69</definedName>
    <definedName name="VAS075_F_Specprogramine4Kitareguliuoja1" localSheetId="5">'Forma 6'!$P$69</definedName>
    <definedName name="VAS075_F_Specprogramine4Kitareguliuoja1">'Forma 6'!$P$69</definedName>
    <definedName name="VAS075_F_Specprogramine51IS" localSheetId="5">'Forma 6'!$D$119</definedName>
    <definedName name="VAS075_F_Specprogramine51IS">'Forma 6'!$D$119</definedName>
    <definedName name="VAS075_F_Specprogramine531GeriamojoVandens" localSheetId="5">'Forma 6'!$F$119</definedName>
    <definedName name="VAS075_F_Specprogramine531GeriamojoVandens">'Forma 6'!$F$119</definedName>
    <definedName name="VAS075_F_Specprogramine532GeriamojoVandens" localSheetId="5">'Forma 6'!$G$119</definedName>
    <definedName name="VAS075_F_Specprogramine532GeriamojoVandens">'Forma 6'!$G$119</definedName>
    <definedName name="VAS075_F_Specprogramine533GeriamojoVandens" localSheetId="5">'Forma 6'!$H$119</definedName>
    <definedName name="VAS075_F_Specprogramine533GeriamojoVandens">'Forma 6'!$H$119</definedName>
    <definedName name="VAS075_F_Specprogramine53IsViso" localSheetId="5">'Forma 6'!$E$119</definedName>
    <definedName name="VAS075_F_Specprogramine53IsViso">'Forma 6'!$E$119</definedName>
    <definedName name="VAS075_F_Specprogramine541NuotekuSurinkimas" localSheetId="5">'Forma 6'!$J$119</definedName>
    <definedName name="VAS075_F_Specprogramine541NuotekuSurinkimas">'Forma 6'!$J$119</definedName>
    <definedName name="VAS075_F_Specprogramine542NuotekuValymas" localSheetId="5">'Forma 6'!$K$119</definedName>
    <definedName name="VAS075_F_Specprogramine542NuotekuValymas">'Forma 6'!$K$119</definedName>
    <definedName name="VAS075_F_Specprogramine543NuotekuDumblo" localSheetId="5">'Forma 6'!$L$119</definedName>
    <definedName name="VAS075_F_Specprogramine543NuotekuDumblo">'Forma 6'!$L$119</definedName>
    <definedName name="VAS075_F_Specprogramine54IsViso" localSheetId="5">'Forma 6'!$I$119</definedName>
    <definedName name="VAS075_F_Specprogramine54IsViso">'Forma 6'!$I$119</definedName>
    <definedName name="VAS075_F_Specprogramine55PavirsiniuNuoteku" localSheetId="5">'Forma 6'!$M$119</definedName>
    <definedName name="VAS075_F_Specprogramine55PavirsiniuNuoteku">'Forma 6'!$M$119</definedName>
    <definedName name="VAS075_F_Specprogramine56KitosReguliuojamosios" localSheetId="5">'Forma 6'!$N$119</definedName>
    <definedName name="VAS075_F_Specprogramine56KitosReguliuojamosios">'Forma 6'!$N$119</definedName>
    <definedName name="VAS075_F_Specprogramine57KitosVeiklos" localSheetId="5">'Forma 6'!$Q$119</definedName>
    <definedName name="VAS075_F_Specprogramine57KitosVeiklos">'Forma 6'!$Q$119</definedName>
    <definedName name="VAS075_F_Specprogramine5Apskaitosveikla1" localSheetId="5">'Forma 6'!$O$119</definedName>
    <definedName name="VAS075_F_Specprogramine5Apskaitosveikla1">'Forma 6'!$O$119</definedName>
    <definedName name="VAS075_F_Specprogramine5Kitareguliuoja1" localSheetId="5">'Forma 6'!$P$119</definedName>
    <definedName name="VAS075_F_Specprogramine5Kitareguliuoja1">'Forma 6'!$P$119</definedName>
    <definedName name="VAS075_F_Standartinepro21IS" localSheetId="5">'Forma 6'!$D$12</definedName>
    <definedName name="VAS075_F_Standartinepro21IS">'Forma 6'!$D$12</definedName>
    <definedName name="VAS075_F_Standartinepro231GeriamojoVandens" localSheetId="5">'Forma 6'!$F$12</definedName>
    <definedName name="VAS075_F_Standartinepro231GeriamojoVandens">'Forma 6'!$F$12</definedName>
    <definedName name="VAS075_F_Standartinepro232GeriamojoVandens" localSheetId="5">'Forma 6'!$G$12</definedName>
    <definedName name="VAS075_F_Standartinepro232GeriamojoVandens">'Forma 6'!$G$12</definedName>
    <definedName name="VAS075_F_Standartinepro233GeriamojoVandens" localSheetId="5">'Forma 6'!$H$12</definedName>
    <definedName name="VAS075_F_Standartinepro233GeriamojoVandens">'Forma 6'!$H$12</definedName>
    <definedName name="VAS075_F_Standartinepro23IsViso" localSheetId="5">'Forma 6'!$E$12</definedName>
    <definedName name="VAS075_F_Standartinepro23IsViso">'Forma 6'!$E$12</definedName>
    <definedName name="VAS075_F_Standartinepro241NuotekuSurinkimas" localSheetId="5">'Forma 6'!$J$12</definedName>
    <definedName name="VAS075_F_Standartinepro241NuotekuSurinkimas">'Forma 6'!$J$12</definedName>
    <definedName name="VAS075_F_Standartinepro242NuotekuValymas" localSheetId="5">'Forma 6'!$K$12</definedName>
    <definedName name="VAS075_F_Standartinepro242NuotekuValymas">'Forma 6'!$K$12</definedName>
    <definedName name="VAS075_F_Standartinepro243NuotekuDumblo" localSheetId="5">'Forma 6'!$L$12</definedName>
    <definedName name="VAS075_F_Standartinepro243NuotekuDumblo">'Forma 6'!$L$12</definedName>
    <definedName name="VAS075_F_Standartinepro24IsViso" localSheetId="5">'Forma 6'!$I$12</definedName>
    <definedName name="VAS075_F_Standartinepro24IsViso">'Forma 6'!$I$12</definedName>
    <definedName name="VAS075_F_Standartinepro25PavirsiniuNuoteku" localSheetId="5">'Forma 6'!$M$12</definedName>
    <definedName name="VAS075_F_Standartinepro25PavirsiniuNuoteku">'Forma 6'!$M$12</definedName>
    <definedName name="VAS075_F_Standartinepro26KitosReguliuojamosios" localSheetId="5">'Forma 6'!$N$12</definedName>
    <definedName name="VAS075_F_Standartinepro26KitosReguliuojamosios">'Forma 6'!$N$12</definedName>
    <definedName name="VAS075_F_Standartinepro27KitosVeiklos" localSheetId="5">'Forma 6'!$Q$12</definedName>
    <definedName name="VAS075_F_Standartinepro27KitosVeiklos">'Forma 6'!$Q$12</definedName>
    <definedName name="VAS075_F_Standartinepro2Apskaitosveikla1" localSheetId="5">'Forma 6'!$O$12</definedName>
    <definedName name="VAS075_F_Standartinepro2Apskaitosveikla1">'Forma 6'!$O$12</definedName>
    <definedName name="VAS075_F_Standartinepro2Kitareguliuoja1" localSheetId="5">'Forma 6'!$P$12</definedName>
    <definedName name="VAS075_F_Standartinepro2Kitareguliuoja1">'Forma 6'!$P$12</definedName>
    <definedName name="VAS075_F_Standartinepro31IS" localSheetId="5">'Forma 6'!$D$40</definedName>
    <definedName name="VAS075_F_Standartinepro31IS">'Forma 6'!$D$40</definedName>
    <definedName name="VAS075_F_Standartinepro331GeriamojoVandens" localSheetId="5">'Forma 6'!$F$40</definedName>
    <definedName name="VAS075_F_Standartinepro331GeriamojoVandens">'Forma 6'!$F$40</definedName>
    <definedName name="VAS075_F_Standartinepro332GeriamojoVandens" localSheetId="5">'Forma 6'!$G$40</definedName>
    <definedName name="VAS075_F_Standartinepro332GeriamojoVandens">'Forma 6'!$G$40</definedName>
    <definedName name="VAS075_F_Standartinepro333GeriamojoVandens" localSheetId="5">'Forma 6'!$H$40</definedName>
    <definedName name="VAS075_F_Standartinepro333GeriamojoVandens">'Forma 6'!$H$40</definedName>
    <definedName name="VAS075_F_Standartinepro33IsViso" localSheetId="5">'Forma 6'!$E$40</definedName>
    <definedName name="VAS075_F_Standartinepro33IsViso">'Forma 6'!$E$40</definedName>
    <definedName name="VAS075_F_Standartinepro341NuotekuSurinkimas" localSheetId="5">'Forma 6'!$J$40</definedName>
    <definedName name="VAS075_F_Standartinepro341NuotekuSurinkimas">'Forma 6'!$J$40</definedName>
    <definedName name="VAS075_F_Standartinepro342NuotekuValymas" localSheetId="5">'Forma 6'!$K$40</definedName>
    <definedName name="VAS075_F_Standartinepro342NuotekuValymas">'Forma 6'!$K$40</definedName>
    <definedName name="VAS075_F_Standartinepro343NuotekuDumblo" localSheetId="5">'Forma 6'!$L$40</definedName>
    <definedName name="VAS075_F_Standartinepro343NuotekuDumblo">'Forma 6'!$L$40</definedName>
    <definedName name="VAS075_F_Standartinepro34IsViso" localSheetId="5">'Forma 6'!$I$40</definedName>
    <definedName name="VAS075_F_Standartinepro34IsViso">'Forma 6'!$I$40</definedName>
    <definedName name="VAS075_F_Standartinepro35PavirsiniuNuoteku" localSheetId="5">'Forma 6'!$M$40</definedName>
    <definedName name="VAS075_F_Standartinepro35PavirsiniuNuoteku">'Forma 6'!$M$40</definedName>
    <definedName name="VAS075_F_Standartinepro36KitosReguliuojamosios" localSheetId="5">'Forma 6'!$N$40</definedName>
    <definedName name="VAS075_F_Standartinepro36KitosReguliuojamosios">'Forma 6'!$N$40</definedName>
    <definedName name="VAS075_F_Standartinepro37KitosVeiklos" localSheetId="5">'Forma 6'!$Q$40</definedName>
    <definedName name="VAS075_F_Standartinepro37KitosVeiklos">'Forma 6'!$Q$40</definedName>
    <definedName name="VAS075_F_Standartinepro3Apskaitosveikla1" localSheetId="5">'Forma 6'!$O$40</definedName>
    <definedName name="VAS075_F_Standartinepro3Apskaitosveikla1">'Forma 6'!$O$40</definedName>
    <definedName name="VAS075_F_Standartinepro3Kitareguliuoja1" localSheetId="5">'Forma 6'!$P$40</definedName>
    <definedName name="VAS075_F_Standartinepro3Kitareguliuoja1">'Forma 6'!$P$40</definedName>
    <definedName name="VAS075_F_Standartinepro41IS" localSheetId="5">'Forma 6'!$D$68</definedName>
    <definedName name="VAS075_F_Standartinepro41IS">'Forma 6'!$D$68</definedName>
    <definedName name="VAS075_F_Standartinepro431GeriamojoVandens" localSheetId="5">'Forma 6'!$F$68</definedName>
    <definedName name="VAS075_F_Standartinepro431GeriamojoVandens">'Forma 6'!$F$68</definedName>
    <definedName name="VAS075_F_Standartinepro432GeriamojoVandens" localSheetId="5">'Forma 6'!$G$68</definedName>
    <definedName name="VAS075_F_Standartinepro432GeriamojoVandens">'Forma 6'!$G$68</definedName>
    <definedName name="VAS075_F_Standartinepro433GeriamojoVandens" localSheetId="5">'Forma 6'!$H$68</definedName>
    <definedName name="VAS075_F_Standartinepro433GeriamojoVandens">'Forma 6'!$H$68</definedName>
    <definedName name="VAS075_F_Standartinepro43IsViso" localSheetId="5">'Forma 6'!$E$68</definedName>
    <definedName name="VAS075_F_Standartinepro43IsViso">'Forma 6'!$E$68</definedName>
    <definedName name="VAS075_F_Standartinepro441NuotekuSurinkimas" localSheetId="5">'Forma 6'!$J$68</definedName>
    <definedName name="VAS075_F_Standartinepro441NuotekuSurinkimas">'Forma 6'!$J$68</definedName>
    <definedName name="VAS075_F_Standartinepro442NuotekuValymas" localSheetId="5">'Forma 6'!$K$68</definedName>
    <definedName name="VAS075_F_Standartinepro442NuotekuValymas">'Forma 6'!$K$68</definedName>
    <definedName name="VAS075_F_Standartinepro443NuotekuDumblo" localSheetId="5">'Forma 6'!$L$68</definedName>
    <definedName name="VAS075_F_Standartinepro443NuotekuDumblo">'Forma 6'!$L$68</definedName>
    <definedName name="VAS075_F_Standartinepro44IsViso" localSheetId="5">'Forma 6'!$I$68</definedName>
    <definedName name="VAS075_F_Standartinepro44IsViso">'Forma 6'!$I$68</definedName>
    <definedName name="VAS075_F_Standartinepro45PavirsiniuNuoteku" localSheetId="5">'Forma 6'!$M$68</definedName>
    <definedName name="VAS075_F_Standartinepro45PavirsiniuNuoteku">'Forma 6'!$M$68</definedName>
    <definedName name="VAS075_F_Standartinepro46KitosReguliuojamosios" localSheetId="5">'Forma 6'!$N$68</definedName>
    <definedName name="VAS075_F_Standartinepro46KitosReguliuojamosios">'Forma 6'!$N$68</definedName>
    <definedName name="VAS075_F_Standartinepro47KitosVeiklos" localSheetId="5">'Forma 6'!$Q$68</definedName>
    <definedName name="VAS075_F_Standartinepro47KitosVeiklos">'Forma 6'!$Q$68</definedName>
    <definedName name="VAS075_F_Standartinepro4Apskaitosveikla1" localSheetId="5">'Forma 6'!$O$68</definedName>
    <definedName name="VAS075_F_Standartinepro4Apskaitosveikla1">'Forma 6'!$O$68</definedName>
    <definedName name="VAS075_F_Standartinepro4Kitareguliuoja1" localSheetId="5">'Forma 6'!$P$68</definedName>
    <definedName name="VAS075_F_Standartinepro4Kitareguliuoja1">'Forma 6'!$P$68</definedName>
    <definedName name="VAS075_F_Standartinepro51IS" localSheetId="5">'Forma 6'!$D$118</definedName>
    <definedName name="VAS075_F_Standartinepro51IS">'Forma 6'!$D$118</definedName>
    <definedName name="VAS075_F_Standartinepro531GeriamojoVandens" localSheetId="5">'Forma 6'!$F$118</definedName>
    <definedName name="VAS075_F_Standartinepro531GeriamojoVandens">'Forma 6'!$F$118</definedName>
    <definedName name="VAS075_F_Standartinepro532GeriamojoVandens" localSheetId="5">'Forma 6'!$G$118</definedName>
    <definedName name="VAS075_F_Standartinepro532GeriamojoVandens">'Forma 6'!$G$118</definedName>
    <definedName name="VAS075_F_Standartinepro533GeriamojoVandens" localSheetId="5">'Forma 6'!$H$118</definedName>
    <definedName name="VAS075_F_Standartinepro533GeriamojoVandens">'Forma 6'!$H$118</definedName>
    <definedName name="VAS075_F_Standartinepro53IsViso" localSheetId="5">'Forma 6'!$E$118</definedName>
    <definedName name="VAS075_F_Standartinepro53IsViso">'Forma 6'!$E$118</definedName>
    <definedName name="VAS075_F_Standartinepro541NuotekuSurinkimas" localSheetId="5">'Forma 6'!$J$118</definedName>
    <definedName name="VAS075_F_Standartinepro541NuotekuSurinkimas">'Forma 6'!$J$118</definedName>
    <definedName name="VAS075_F_Standartinepro542NuotekuValymas" localSheetId="5">'Forma 6'!$K$118</definedName>
    <definedName name="VAS075_F_Standartinepro542NuotekuValymas">'Forma 6'!$K$118</definedName>
    <definedName name="VAS075_F_Standartinepro543NuotekuDumblo" localSheetId="5">'Forma 6'!$L$118</definedName>
    <definedName name="VAS075_F_Standartinepro543NuotekuDumblo">'Forma 6'!$L$118</definedName>
    <definedName name="VAS075_F_Standartinepro54IsViso" localSheetId="5">'Forma 6'!$I$118</definedName>
    <definedName name="VAS075_F_Standartinepro54IsViso">'Forma 6'!$I$118</definedName>
    <definedName name="VAS075_F_Standartinepro55PavirsiniuNuoteku" localSheetId="5">'Forma 6'!$M$118</definedName>
    <definedName name="VAS075_F_Standartinepro55PavirsiniuNuoteku">'Forma 6'!$M$118</definedName>
    <definedName name="VAS075_F_Standartinepro56KitosReguliuojamosios" localSheetId="5">'Forma 6'!$N$118</definedName>
    <definedName name="VAS075_F_Standartinepro56KitosReguliuojamosios">'Forma 6'!$N$118</definedName>
    <definedName name="VAS075_F_Standartinepro57KitosVeiklos" localSheetId="5">'Forma 6'!$Q$118</definedName>
    <definedName name="VAS075_F_Standartinepro57KitosVeiklos">'Forma 6'!$Q$118</definedName>
    <definedName name="VAS075_F_Standartinepro5Apskaitosveikla1" localSheetId="5">'Forma 6'!$O$118</definedName>
    <definedName name="VAS075_F_Standartinepro5Apskaitosveikla1">'Forma 6'!$O$118</definedName>
    <definedName name="VAS075_F_Standartinepro5Kitareguliuoja1" localSheetId="5">'Forma 6'!$P$118</definedName>
    <definedName name="VAS075_F_Standartinepro5Kitareguliuoja1">'Forma 6'!$P$118</definedName>
    <definedName name="VAS075_F_Tiesiogiaipask11IS" localSheetId="5">'Forma 6'!$D$38</definedName>
    <definedName name="VAS075_F_Tiesiogiaipask11IS">'Forma 6'!$D$38</definedName>
    <definedName name="VAS075_F_Tiesiogiaipask131GeriamojoVandens" localSheetId="5">'Forma 6'!$F$38</definedName>
    <definedName name="VAS075_F_Tiesiogiaipask131GeriamojoVandens">'Forma 6'!$F$38</definedName>
    <definedName name="VAS075_F_Tiesiogiaipask132GeriamojoVandens" localSheetId="5">'Forma 6'!$G$38</definedName>
    <definedName name="VAS075_F_Tiesiogiaipask132GeriamojoVandens">'Forma 6'!$G$38</definedName>
    <definedName name="VAS075_F_Tiesiogiaipask133GeriamojoVandens" localSheetId="5">'Forma 6'!$H$38</definedName>
    <definedName name="VAS075_F_Tiesiogiaipask133GeriamojoVandens">'Forma 6'!$H$38</definedName>
    <definedName name="VAS075_F_Tiesiogiaipask13IsViso" localSheetId="5">'Forma 6'!$E$38</definedName>
    <definedName name="VAS075_F_Tiesiogiaipask13IsViso">'Forma 6'!$E$38</definedName>
    <definedName name="VAS075_F_Tiesiogiaipask141NuotekuSurinkimas" localSheetId="5">'Forma 6'!$J$38</definedName>
    <definedName name="VAS075_F_Tiesiogiaipask141NuotekuSurinkimas">'Forma 6'!$J$38</definedName>
    <definedName name="VAS075_F_Tiesiogiaipask142NuotekuValymas" localSheetId="5">'Forma 6'!$K$38</definedName>
    <definedName name="VAS075_F_Tiesiogiaipask142NuotekuValymas">'Forma 6'!$K$38</definedName>
    <definedName name="VAS075_F_Tiesiogiaipask143NuotekuDumblo" localSheetId="5">'Forma 6'!$L$38</definedName>
    <definedName name="VAS075_F_Tiesiogiaipask143NuotekuDumblo">'Forma 6'!$L$38</definedName>
    <definedName name="VAS075_F_Tiesiogiaipask14IsViso" localSheetId="5">'Forma 6'!$I$38</definedName>
    <definedName name="VAS075_F_Tiesiogiaipask14IsViso">'Forma 6'!$I$38</definedName>
    <definedName name="VAS075_F_Tiesiogiaipask15PavirsiniuNuoteku" localSheetId="5">'Forma 6'!$M$38</definedName>
    <definedName name="VAS075_F_Tiesiogiaipask15PavirsiniuNuoteku">'Forma 6'!$M$38</definedName>
    <definedName name="VAS075_F_Tiesiogiaipask16KitosReguliuojamosios" localSheetId="5">'Forma 6'!$N$38</definedName>
    <definedName name="VAS075_F_Tiesiogiaipask16KitosReguliuojamosios">'Forma 6'!$N$38</definedName>
    <definedName name="VAS075_F_Tiesiogiaipask17KitosVeiklos" localSheetId="5">'Forma 6'!$Q$38</definedName>
    <definedName name="VAS075_F_Tiesiogiaipask17KitosVeiklos">'Forma 6'!$Q$38</definedName>
    <definedName name="VAS075_F_Tiesiogiaipask1Apskaitosveikla1" localSheetId="5">'Forma 6'!$O$38</definedName>
    <definedName name="VAS075_F_Tiesiogiaipask1Apskaitosveikla1">'Forma 6'!$O$38</definedName>
    <definedName name="VAS075_F_Tiesiogiaipask1Kitareguliuoja1" localSheetId="5">'Forma 6'!$P$38</definedName>
    <definedName name="VAS075_F_Tiesiogiaipask1Kitareguliuoja1">'Forma 6'!$P$38</definedName>
    <definedName name="VAS075_F_Transportoprie21IS" localSheetId="5">'Forma 6'!$D$31</definedName>
    <definedName name="VAS075_F_Transportoprie21IS">'Forma 6'!$D$31</definedName>
    <definedName name="VAS075_F_Transportoprie231GeriamojoVandens" localSheetId="5">'Forma 6'!$F$31</definedName>
    <definedName name="VAS075_F_Transportoprie231GeriamojoVandens">'Forma 6'!$F$31</definedName>
    <definedName name="VAS075_F_Transportoprie232GeriamojoVandens" localSheetId="5">'Forma 6'!$G$31</definedName>
    <definedName name="VAS075_F_Transportoprie232GeriamojoVandens">'Forma 6'!$G$31</definedName>
    <definedName name="VAS075_F_Transportoprie233GeriamojoVandens" localSheetId="5">'Forma 6'!$H$31</definedName>
    <definedName name="VAS075_F_Transportoprie233GeriamojoVandens">'Forma 6'!$H$31</definedName>
    <definedName name="VAS075_F_Transportoprie23IsViso" localSheetId="5">'Forma 6'!$E$31</definedName>
    <definedName name="VAS075_F_Transportoprie23IsViso">'Forma 6'!$E$31</definedName>
    <definedName name="VAS075_F_Transportoprie241NuotekuSurinkimas" localSheetId="5">'Forma 6'!$J$31</definedName>
    <definedName name="VAS075_F_Transportoprie241NuotekuSurinkimas">'Forma 6'!$J$31</definedName>
    <definedName name="VAS075_F_Transportoprie242NuotekuValymas" localSheetId="5">'Forma 6'!$K$31</definedName>
    <definedName name="VAS075_F_Transportoprie242NuotekuValymas">'Forma 6'!$K$31</definedName>
    <definedName name="VAS075_F_Transportoprie243NuotekuDumblo" localSheetId="5">'Forma 6'!$L$31</definedName>
    <definedName name="VAS075_F_Transportoprie243NuotekuDumblo">'Forma 6'!$L$31</definedName>
    <definedName name="VAS075_F_Transportoprie24IsViso" localSheetId="5">'Forma 6'!$I$31</definedName>
    <definedName name="VAS075_F_Transportoprie24IsViso">'Forma 6'!$I$31</definedName>
    <definedName name="VAS075_F_Transportoprie25PavirsiniuNuoteku" localSheetId="5">'Forma 6'!$M$31</definedName>
    <definedName name="VAS075_F_Transportoprie25PavirsiniuNuoteku">'Forma 6'!$M$31</definedName>
    <definedName name="VAS075_F_Transportoprie26KitosReguliuojamosios" localSheetId="5">'Forma 6'!$N$31</definedName>
    <definedName name="VAS075_F_Transportoprie26KitosReguliuojamosios">'Forma 6'!$N$31</definedName>
    <definedName name="VAS075_F_Transportoprie27KitosVeiklos" localSheetId="5">'Forma 6'!$Q$31</definedName>
    <definedName name="VAS075_F_Transportoprie27KitosVeiklos">'Forma 6'!$Q$31</definedName>
    <definedName name="VAS075_F_Transportoprie2Apskaitosveikla1" localSheetId="5">'Forma 6'!$O$31</definedName>
    <definedName name="VAS075_F_Transportoprie2Apskaitosveikla1">'Forma 6'!$O$31</definedName>
    <definedName name="VAS075_F_Transportoprie2Kitareguliuoja1" localSheetId="5">'Forma 6'!$P$31</definedName>
    <definedName name="VAS075_F_Transportoprie2Kitareguliuoja1">'Forma 6'!$P$31</definedName>
    <definedName name="VAS075_F_Transportoprie31IS" localSheetId="5">'Forma 6'!$D$59</definedName>
    <definedName name="VAS075_F_Transportoprie31IS">'Forma 6'!$D$59</definedName>
    <definedName name="VAS075_F_Transportoprie331GeriamojoVandens" localSheetId="5">'Forma 6'!$F$59</definedName>
    <definedName name="VAS075_F_Transportoprie331GeriamojoVandens">'Forma 6'!$F$59</definedName>
    <definedName name="VAS075_F_Transportoprie332GeriamojoVandens" localSheetId="5">'Forma 6'!$G$59</definedName>
    <definedName name="VAS075_F_Transportoprie332GeriamojoVandens">'Forma 6'!$G$59</definedName>
    <definedName name="VAS075_F_Transportoprie333GeriamojoVandens" localSheetId="5">'Forma 6'!$H$59</definedName>
    <definedName name="VAS075_F_Transportoprie333GeriamojoVandens">'Forma 6'!$H$59</definedName>
    <definedName name="VAS075_F_Transportoprie33IsViso" localSheetId="5">'Forma 6'!$E$59</definedName>
    <definedName name="VAS075_F_Transportoprie33IsViso">'Forma 6'!$E$59</definedName>
    <definedName name="VAS075_F_Transportoprie341NuotekuSurinkimas" localSheetId="5">'Forma 6'!$J$59</definedName>
    <definedName name="VAS075_F_Transportoprie341NuotekuSurinkimas">'Forma 6'!$J$59</definedName>
    <definedName name="VAS075_F_Transportoprie342NuotekuValymas" localSheetId="5">'Forma 6'!$K$59</definedName>
    <definedName name="VAS075_F_Transportoprie342NuotekuValymas">'Forma 6'!$K$59</definedName>
    <definedName name="VAS075_F_Transportoprie343NuotekuDumblo" localSheetId="5">'Forma 6'!$L$59</definedName>
    <definedName name="VAS075_F_Transportoprie343NuotekuDumblo">'Forma 6'!$L$59</definedName>
    <definedName name="VAS075_F_Transportoprie34IsViso" localSheetId="5">'Forma 6'!$I$59</definedName>
    <definedName name="VAS075_F_Transportoprie34IsViso">'Forma 6'!$I$59</definedName>
    <definedName name="VAS075_F_Transportoprie35PavirsiniuNuoteku" localSheetId="5">'Forma 6'!$M$59</definedName>
    <definedName name="VAS075_F_Transportoprie35PavirsiniuNuoteku">'Forma 6'!$M$59</definedName>
    <definedName name="VAS075_F_Transportoprie36KitosReguliuojamosios" localSheetId="5">'Forma 6'!$N$59</definedName>
    <definedName name="VAS075_F_Transportoprie36KitosReguliuojamosios">'Forma 6'!$N$59</definedName>
    <definedName name="VAS075_F_Transportoprie37KitosVeiklos" localSheetId="5">'Forma 6'!$Q$59</definedName>
    <definedName name="VAS075_F_Transportoprie37KitosVeiklos">'Forma 6'!$Q$59</definedName>
    <definedName name="VAS075_F_Transportoprie3Apskaitosveikla1" localSheetId="5">'Forma 6'!$O$59</definedName>
    <definedName name="VAS075_F_Transportoprie3Apskaitosveikla1">'Forma 6'!$O$59</definedName>
    <definedName name="VAS075_F_Transportoprie3Kitareguliuoja1" localSheetId="5">'Forma 6'!$P$59</definedName>
    <definedName name="VAS075_F_Transportoprie3Kitareguliuoja1">'Forma 6'!$P$59</definedName>
    <definedName name="VAS075_F_Transportoprie41IS" localSheetId="5">'Forma 6'!$D$87</definedName>
    <definedName name="VAS075_F_Transportoprie41IS">'Forma 6'!$D$87</definedName>
    <definedName name="VAS075_F_Transportoprie431GeriamojoVandens" localSheetId="5">'Forma 6'!$F$87</definedName>
    <definedName name="VAS075_F_Transportoprie431GeriamojoVandens">'Forma 6'!$F$87</definedName>
    <definedName name="VAS075_F_Transportoprie432GeriamojoVandens" localSheetId="5">'Forma 6'!$G$87</definedName>
    <definedName name="VAS075_F_Transportoprie432GeriamojoVandens">'Forma 6'!$G$87</definedName>
    <definedName name="VAS075_F_Transportoprie433GeriamojoVandens" localSheetId="5">'Forma 6'!$H$87</definedName>
    <definedName name="VAS075_F_Transportoprie433GeriamojoVandens">'Forma 6'!$H$87</definedName>
    <definedName name="VAS075_F_Transportoprie43IsViso" localSheetId="5">'Forma 6'!$E$87</definedName>
    <definedName name="VAS075_F_Transportoprie43IsViso">'Forma 6'!$E$87</definedName>
    <definedName name="VAS075_F_Transportoprie441NuotekuSurinkimas" localSheetId="5">'Forma 6'!$J$87</definedName>
    <definedName name="VAS075_F_Transportoprie441NuotekuSurinkimas">'Forma 6'!$J$87</definedName>
    <definedName name="VAS075_F_Transportoprie442NuotekuValymas" localSheetId="5">'Forma 6'!$K$87</definedName>
    <definedName name="VAS075_F_Transportoprie442NuotekuValymas">'Forma 6'!$K$87</definedName>
    <definedName name="VAS075_F_Transportoprie443NuotekuDumblo" localSheetId="5">'Forma 6'!$L$87</definedName>
    <definedName name="VAS075_F_Transportoprie443NuotekuDumblo">'Forma 6'!$L$87</definedName>
    <definedName name="VAS075_F_Transportoprie44IsViso" localSheetId="5">'Forma 6'!$I$87</definedName>
    <definedName name="VAS075_F_Transportoprie44IsViso">'Forma 6'!$I$87</definedName>
    <definedName name="VAS075_F_Transportoprie45PavirsiniuNuoteku" localSheetId="5">'Forma 6'!$M$87</definedName>
    <definedName name="VAS075_F_Transportoprie45PavirsiniuNuoteku">'Forma 6'!$M$87</definedName>
    <definedName name="VAS075_F_Transportoprie46KitosReguliuojamosios" localSheetId="5">'Forma 6'!$N$87</definedName>
    <definedName name="VAS075_F_Transportoprie46KitosReguliuojamosios">'Forma 6'!$N$87</definedName>
    <definedName name="VAS075_F_Transportoprie47KitosVeiklos" localSheetId="5">'Forma 6'!$Q$87</definedName>
    <definedName name="VAS075_F_Transportoprie47KitosVeiklos">'Forma 6'!$Q$87</definedName>
    <definedName name="VAS075_F_Transportoprie4Apskaitosveikla1" localSheetId="5">'Forma 6'!$O$87</definedName>
    <definedName name="VAS075_F_Transportoprie4Apskaitosveikla1">'Forma 6'!$O$87</definedName>
    <definedName name="VAS075_F_Transportoprie4Kitareguliuoja1" localSheetId="5">'Forma 6'!$P$87</definedName>
    <definedName name="VAS075_F_Transportoprie4Kitareguliuoja1">'Forma 6'!$P$87</definedName>
    <definedName name="VAS075_F_Transportoprie51IS" localSheetId="5">'Forma 6'!$D$136</definedName>
    <definedName name="VAS075_F_Transportoprie51IS">'Forma 6'!$D$136</definedName>
    <definedName name="VAS075_F_Transportoprie531GeriamojoVandens" localSheetId="5">'Forma 6'!$F$136</definedName>
    <definedName name="VAS075_F_Transportoprie531GeriamojoVandens">'Forma 6'!$F$136</definedName>
    <definedName name="VAS075_F_Transportoprie532GeriamojoVandens" localSheetId="5">'Forma 6'!$G$136</definedName>
    <definedName name="VAS075_F_Transportoprie532GeriamojoVandens">'Forma 6'!$G$136</definedName>
    <definedName name="VAS075_F_Transportoprie533GeriamojoVandens" localSheetId="5">'Forma 6'!$H$136</definedName>
    <definedName name="VAS075_F_Transportoprie533GeriamojoVandens">'Forma 6'!$H$136</definedName>
    <definedName name="VAS075_F_Transportoprie53IsViso" localSheetId="5">'Forma 6'!$E$136</definedName>
    <definedName name="VAS075_F_Transportoprie53IsViso">'Forma 6'!$E$136</definedName>
    <definedName name="VAS075_F_Transportoprie541NuotekuSurinkimas" localSheetId="5">'Forma 6'!$J$136</definedName>
    <definedName name="VAS075_F_Transportoprie541NuotekuSurinkimas">'Forma 6'!$J$136</definedName>
    <definedName name="VAS075_F_Transportoprie542NuotekuValymas" localSheetId="5">'Forma 6'!$K$136</definedName>
    <definedName name="VAS075_F_Transportoprie542NuotekuValymas">'Forma 6'!$K$136</definedName>
    <definedName name="VAS075_F_Transportoprie543NuotekuDumblo" localSheetId="5">'Forma 6'!$L$136</definedName>
    <definedName name="VAS075_F_Transportoprie543NuotekuDumblo">'Forma 6'!$L$136</definedName>
    <definedName name="VAS075_F_Transportoprie54IsViso" localSheetId="5">'Forma 6'!$I$136</definedName>
    <definedName name="VAS075_F_Transportoprie54IsViso">'Forma 6'!$I$136</definedName>
    <definedName name="VAS075_F_Transportoprie55PavirsiniuNuoteku" localSheetId="5">'Forma 6'!$M$136</definedName>
    <definedName name="VAS075_F_Transportoprie55PavirsiniuNuoteku">'Forma 6'!$M$136</definedName>
    <definedName name="VAS075_F_Transportoprie56KitosReguliuojamosios" localSheetId="5">'Forma 6'!$N$136</definedName>
    <definedName name="VAS075_F_Transportoprie56KitosReguliuojamosios">'Forma 6'!$N$136</definedName>
    <definedName name="VAS075_F_Transportoprie57KitosVeiklos" localSheetId="5">'Forma 6'!$Q$136</definedName>
    <definedName name="VAS075_F_Transportoprie57KitosVeiklos">'Forma 6'!$Q$136</definedName>
    <definedName name="VAS075_F_Transportoprie5Apskaitosveikla1" localSheetId="5">'Forma 6'!$O$136</definedName>
    <definedName name="VAS075_F_Transportoprie5Apskaitosveikla1">'Forma 6'!$O$136</definedName>
    <definedName name="VAS075_F_Transportoprie5Kitareguliuoja1" localSheetId="5">'Forma 6'!$P$136</definedName>
    <definedName name="VAS075_F_Transportoprie5Kitareguliuoja1">'Forma 6'!$P$136</definedName>
    <definedName name="VAS075_F_Vamzdynai21IS" localSheetId="5">'Forma 6'!$D$18</definedName>
    <definedName name="VAS075_F_Vamzdynai21IS">'Forma 6'!$D$18</definedName>
    <definedName name="VAS075_F_Vamzdynai231GeriamojoVandens" localSheetId="5">'Forma 6'!$F$18</definedName>
    <definedName name="VAS075_F_Vamzdynai231GeriamojoVandens">'Forma 6'!$F$18</definedName>
    <definedName name="VAS075_F_Vamzdynai232GeriamojoVandens" localSheetId="5">'Forma 6'!$G$18</definedName>
    <definedName name="VAS075_F_Vamzdynai232GeriamojoVandens">'Forma 6'!$G$18</definedName>
    <definedName name="VAS075_F_Vamzdynai233GeriamojoVandens" localSheetId="5">'Forma 6'!$H$18</definedName>
    <definedName name="VAS075_F_Vamzdynai233GeriamojoVandens">'Forma 6'!$H$18</definedName>
    <definedName name="VAS075_F_Vamzdynai23IsViso" localSheetId="5">'Forma 6'!$E$18</definedName>
    <definedName name="VAS075_F_Vamzdynai23IsViso">'Forma 6'!$E$18</definedName>
    <definedName name="VAS075_F_Vamzdynai241NuotekuSurinkimas" localSheetId="5">'Forma 6'!$J$18</definedName>
    <definedName name="VAS075_F_Vamzdynai241NuotekuSurinkimas">'Forma 6'!$J$18</definedName>
    <definedName name="VAS075_F_Vamzdynai242NuotekuValymas" localSheetId="5">'Forma 6'!$K$18</definedName>
    <definedName name="VAS075_F_Vamzdynai242NuotekuValymas">'Forma 6'!$K$18</definedName>
    <definedName name="VAS075_F_Vamzdynai243NuotekuDumblo" localSheetId="5">'Forma 6'!$L$18</definedName>
    <definedName name="VAS075_F_Vamzdynai243NuotekuDumblo">'Forma 6'!$L$18</definedName>
    <definedName name="VAS075_F_Vamzdynai24IsViso" localSheetId="5">'Forma 6'!$I$18</definedName>
    <definedName name="VAS075_F_Vamzdynai24IsViso">'Forma 6'!$I$18</definedName>
    <definedName name="VAS075_F_Vamzdynai25PavirsiniuNuoteku" localSheetId="5">'Forma 6'!$M$18</definedName>
    <definedName name="VAS075_F_Vamzdynai25PavirsiniuNuoteku">'Forma 6'!$M$18</definedName>
    <definedName name="VAS075_F_Vamzdynai26KitosReguliuojamosios" localSheetId="5">'Forma 6'!$N$18</definedName>
    <definedName name="VAS075_F_Vamzdynai26KitosReguliuojamosios">'Forma 6'!$N$18</definedName>
    <definedName name="VAS075_F_Vamzdynai27KitosVeiklos" localSheetId="5">'Forma 6'!$Q$18</definedName>
    <definedName name="VAS075_F_Vamzdynai27KitosVeiklos">'Forma 6'!$Q$18</definedName>
    <definedName name="VAS075_F_Vamzdynai2Apskaitosveikla1" localSheetId="5">'Forma 6'!$O$18</definedName>
    <definedName name="VAS075_F_Vamzdynai2Apskaitosveikla1">'Forma 6'!$O$18</definedName>
    <definedName name="VAS075_F_Vamzdynai2Kitareguliuoja1" localSheetId="5">'Forma 6'!$P$18</definedName>
    <definedName name="VAS075_F_Vamzdynai2Kitareguliuoja1">'Forma 6'!$P$18</definedName>
    <definedName name="VAS075_F_Vamzdynai31IS" localSheetId="5">'Forma 6'!$D$46</definedName>
    <definedName name="VAS075_F_Vamzdynai31IS">'Forma 6'!$D$46</definedName>
    <definedName name="VAS075_F_Vamzdynai331GeriamojoVandens" localSheetId="5">'Forma 6'!$F$46</definedName>
    <definedName name="VAS075_F_Vamzdynai331GeriamojoVandens">'Forma 6'!$F$46</definedName>
    <definedName name="VAS075_F_Vamzdynai332GeriamojoVandens" localSheetId="5">'Forma 6'!$G$46</definedName>
    <definedName name="VAS075_F_Vamzdynai332GeriamojoVandens">'Forma 6'!$G$46</definedName>
    <definedName name="VAS075_F_Vamzdynai333GeriamojoVandens" localSheetId="5">'Forma 6'!$H$46</definedName>
    <definedName name="VAS075_F_Vamzdynai333GeriamojoVandens">'Forma 6'!$H$46</definedName>
    <definedName name="VAS075_F_Vamzdynai33IsViso" localSheetId="5">'Forma 6'!$E$46</definedName>
    <definedName name="VAS075_F_Vamzdynai33IsViso">'Forma 6'!$E$46</definedName>
    <definedName name="VAS075_F_Vamzdynai341NuotekuSurinkimas" localSheetId="5">'Forma 6'!$J$46</definedName>
    <definedName name="VAS075_F_Vamzdynai341NuotekuSurinkimas">'Forma 6'!$J$46</definedName>
    <definedName name="VAS075_F_Vamzdynai342NuotekuValymas" localSheetId="5">'Forma 6'!$K$46</definedName>
    <definedName name="VAS075_F_Vamzdynai342NuotekuValymas">'Forma 6'!$K$46</definedName>
    <definedName name="VAS075_F_Vamzdynai343NuotekuDumblo" localSheetId="5">'Forma 6'!$L$46</definedName>
    <definedName name="VAS075_F_Vamzdynai343NuotekuDumblo">'Forma 6'!$L$46</definedName>
    <definedName name="VAS075_F_Vamzdynai34IsViso" localSheetId="5">'Forma 6'!$I$46</definedName>
    <definedName name="VAS075_F_Vamzdynai34IsViso">'Forma 6'!$I$46</definedName>
    <definedName name="VAS075_F_Vamzdynai35PavirsiniuNuoteku" localSheetId="5">'Forma 6'!$M$46</definedName>
    <definedName name="VAS075_F_Vamzdynai35PavirsiniuNuoteku">'Forma 6'!$M$46</definedName>
    <definedName name="VAS075_F_Vamzdynai36KitosReguliuojamosios" localSheetId="5">'Forma 6'!$N$46</definedName>
    <definedName name="VAS075_F_Vamzdynai36KitosReguliuojamosios">'Forma 6'!$N$46</definedName>
    <definedName name="VAS075_F_Vamzdynai37KitosVeiklos" localSheetId="5">'Forma 6'!$Q$46</definedName>
    <definedName name="VAS075_F_Vamzdynai37KitosVeiklos">'Forma 6'!$Q$46</definedName>
    <definedName name="VAS075_F_Vamzdynai3Apskaitosveikla1" localSheetId="5">'Forma 6'!$O$46</definedName>
    <definedName name="VAS075_F_Vamzdynai3Apskaitosveikla1">'Forma 6'!$O$46</definedName>
    <definedName name="VAS075_F_Vamzdynai3Kitareguliuoja1" localSheetId="5">'Forma 6'!$P$46</definedName>
    <definedName name="VAS075_F_Vamzdynai3Kitareguliuoja1">'Forma 6'!$P$46</definedName>
    <definedName name="VAS075_F_Vamzdynai41IS" localSheetId="5">'Forma 6'!$D$74</definedName>
    <definedName name="VAS075_F_Vamzdynai41IS">'Forma 6'!$D$74</definedName>
    <definedName name="VAS075_F_Vamzdynai431GeriamojoVandens" localSheetId="5">'Forma 6'!$F$74</definedName>
    <definedName name="VAS075_F_Vamzdynai431GeriamojoVandens">'Forma 6'!$F$74</definedName>
    <definedName name="VAS075_F_Vamzdynai432GeriamojoVandens" localSheetId="5">'Forma 6'!$G$74</definedName>
    <definedName name="VAS075_F_Vamzdynai432GeriamojoVandens">'Forma 6'!$G$74</definedName>
    <definedName name="VAS075_F_Vamzdynai433GeriamojoVandens" localSheetId="5">'Forma 6'!$H$74</definedName>
    <definedName name="VAS075_F_Vamzdynai433GeriamojoVandens">'Forma 6'!$H$74</definedName>
    <definedName name="VAS075_F_Vamzdynai43IsViso" localSheetId="5">'Forma 6'!$E$74</definedName>
    <definedName name="VAS075_F_Vamzdynai43IsViso">'Forma 6'!$E$74</definedName>
    <definedName name="VAS075_F_Vamzdynai441NuotekuSurinkimas" localSheetId="5">'Forma 6'!$J$74</definedName>
    <definedName name="VAS075_F_Vamzdynai441NuotekuSurinkimas">'Forma 6'!$J$74</definedName>
    <definedName name="VAS075_F_Vamzdynai442NuotekuValymas" localSheetId="5">'Forma 6'!$K$74</definedName>
    <definedName name="VAS075_F_Vamzdynai442NuotekuValymas">'Forma 6'!$K$74</definedName>
    <definedName name="VAS075_F_Vamzdynai443NuotekuDumblo" localSheetId="5">'Forma 6'!$L$74</definedName>
    <definedName name="VAS075_F_Vamzdynai443NuotekuDumblo">'Forma 6'!$L$74</definedName>
    <definedName name="VAS075_F_Vamzdynai44IsViso" localSheetId="5">'Forma 6'!$I$74</definedName>
    <definedName name="VAS075_F_Vamzdynai44IsViso">'Forma 6'!$I$74</definedName>
    <definedName name="VAS075_F_Vamzdynai45PavirsiniuNuoteku" localSheetId="5">'Forma 6'!$M$74</definedName>
    <definedName name="VAS075_F_Vamzdynai45PavirsiniuNuoteku">'Forma 6'!$M$74</definedName>
    <definedName name="VAS075_F_Vamzdynai46KitosReguliuojamosios" localSheetId="5">'Forma 6'!$N$74</definedName>
    <definedName name="VAS075_F_Vamzdynai46KitosReguliuojamosios">'Forma 6'!$N$74</definedName>
    <definedName name="VAS075_F_Vamzdynai47KitosVeiklos" localSheetId="5">'Forma 6'!$Q$74</definedName>
    <definedName name="VAS075_F_Vamzdynai47KitosVeiklos">'Forma 6'!$Q$74</definedName>
    <definedName name="VAS075_F_Vamzdynai4Apskaitosveikla1" localSheetId="5">'Forma 6'!$O$74</definedName>
    <definedName name="VAS075_F_Vamzdynai4Apskaitosveikla1">'Forma 6'!$O$74</definedName>
    <definedName name="VAS075_F_Vamzdynai4Kitareguliuoja1" localSheetId="5">'Forma 6'!$P$74</definedName>
    <definedName name="VAS075_F_Vamzdynai4Kitareguliuoja1">'Forma 6'!$P$74</definedName>
    <definedName name="VAS075_F_Vamzdynai51IS" localSheetId="5">'Forma 6'!$D$124</definedName>
    <definedName name="VAS075_F_Vamzdynai51IS">'Forma 6'!$D$124</definedName>
    <definedName name="VAS075_F_Vamzdynai531GeriamojoVandens" localSheetId="5">'Forma 6'!$F$124</definedName>
    <definedName name="VAS075_F_Vamzdynai531GeriamojoVandens">'Forma 6'!$F$124</definedName>
    <definedName name="VAS075_F_Vamzdynai532GeriamojoVandens" localSheetId="5">'Forma 6'!$G$124</definedName>
    <definedName name="VAS075_F_Vamzdynai532GeriamojoVandens">'Forma 6'!$G$124</definedName>
    <definedName name="VAS075_F_Vamzdynai533GeriamojoVandens" localSheetId="5">'Forma 6'!$H$124</definedName>
    <definedName name="VAS075_F_Vamzdynai533GeriamojoVandens">'Forma 6'!$H$124</definedName>
    <definedName name="VAS075_F_Vamzdynai53IsViso" localSheetId="5">'Forma 6'!$E$124</definedName>
    <definedName name="VAS075_F_Vamzdynai53IsViso">'Forma 6'!$E$124</definedName>
    <definedName name="VAS075_F_Vamzdynai541NuotekuSurinkimas" localSheetId="5">'Forma 6'!$J$124</definedName>
    <definedName name="VAS075_F_Vamzdynai541NuotekuSurinkimas">'Forma 6'!$J$124</definedName>
    <definedName name="VAS075_F_Vamzdynai542NuotekuValymas" localSheetId="5">'Forma 6'!$K$124</definedName>
    <definedName name="VAS075_F_Vamzdynai542NuotekuValymas">'Forma 6'!$K$124</definedName>
    <definedName name="VAS075_F_Vamzdynai543NuotekuDumblo" localSheetId="5">'Forma 6'!$L$124</definedName>
    <definedName name="VAS075_F_Vamzdynai543NuotekuDumblo">'Forma 6'!$L$124</definedName>
    <definedName name="VAS075_F_Vamzdynai54IsViso" localSheetId="5">'Forma 6'!$I$124</definedName>
    <definedName name="VAS075_F_Vamzdynai54IsViso">'Forma 6'!$I$124</definedName>
    <definedName name="VAS075_F_Vamzdynai55PavirsiniuNuoteku" localSheetId="5">'Forma 6'!$M$124</definedName>
    <definedName name="VAS075_F_Vamzdynai55PavirsiniuNuoteku">'Forma 6'!$M$124</definedName>
    <definedName name="VAS075_F_Vamzdynai56KitosReguliuojamosios" localSheetId="5">'Forma 6'!$N$124</definedName>
    <definedName name="VAS075_F_Vamzdynai56KitosReguliuojamosios">'Forma 6'!$N$124</definedName>
    <definedName name="VAS075_F_Vamzdynai57KitosVeiklos" localSheetId="5">'Forma 6'!$Q$124</definedName>
    <definedName name="VAS075_F_Vamzdynai57KitosVeiklos">'Forma 6'!$Q$124</definedName>
    <definedName name="VAS075_F_Vamzdynai5Apskaitosveikla1" localSheetId="5">'Forma 6'!$O$124</definedName>
    <definedName name="VAS075_F_Vamzdynai5Apskaitosveikla1">'Forma 6'!$O$124</definedName>
    <definedName name="VAS075_F_Vamzdynai5Kitareguliuoja1" localSheetId="5">'Forma 6'!$P$124</definedName>
    <definedName name="VAS075_F_Vamzdynai5Kitareguliuoja1">'Forma 6'!$P$124</definedName>
    <definedName name="VAS075_F_Vandenssiurbli21IS" localSheetId="5">'Forma 6'!$D$23</definedName>
    <definedName name="VAS075_F_Vandenssiurbli21IS">'Forma 6'!$D$23</definedName>
    <definedName name="VAS075_F_Vandenssiurbli231GeriamojoVandens" localSheetId="5">'Forma 6'!$F$23</definedName>
    <definedName name="VAS075_F_Vandenssiurbli231GeriamojoVandens">'Forma 6'!$F$23</definedName>
    <definedName name="VAS075_F_Vandenssiurbli232GeriamojoVandens" localSheetId="5">'Forma 6'!$G$23</definedName>
    <definedName name="VAS075_F_Vandenssiurbli232GeriamojoVandens">'Forma 6'!$G$23</definedName>
    <definedName name="VAS075_F_Vandenssiurbli233GeriamojoVandens" localSheetId="5">'Forma 6'!$H$23</definedName>
    <definedName name="VAS075_F_Vandenssiurbli233GeriamojoVandens">'Forma 6'!$H$23</definedName>
    <definedName name="VAS075_F_Vandenssiurbli23IsViso" localSheetId="5">'Forma 6'!$E$23</definedName>
    <definedName name="VAS075_F_Vandenssiurbli23IsViso">'Forma 6'!$E$23</definedName>
    <definedName name="VAS075_F_Vandenssiurbli241NuotekuSurinkimas" localSheetId="5">'Forma 6'!$J$23</definedName>
    <definedName name="VAS075_F_Vandenssiurbli241NuotekuSurinkimas">'Forma 6'!$J$23</definedName>
    <definedName name="VAS075_F_Vandenssiurbli242NuotekuValymas" localSheetId="5">'Forma 6'!$K$23</definedName>
    <definedName name="VAS075_F_Vandenssiurbli242NuotekuValymas">'Forma 6'!$K$23</definedName>
    <definedName name="VAS075_F_Vandenssiurbli243NuotekuDumblo" localSheetId="5">'Forma 6'!$L$23</definedName>
    <definedName name="VAS075_F_Vandenssiurbli243NuotekuDumblo">'Forma 6'!$L$23</definedName>
    <definedName name="VAS075_F_Vandenssiurbli24IsViso" localSheetId="5">'Forma 6'!$I$23</definedName>
    <definedName name="VAS075_F_Vandenssiurbli24IsViso">'Forma 6'!$I$23</definedName>
    <definedName name="VAS075_F_Vandenssiurbli25PavirsiniuNuoteku" localSheetId="5">'Forma 6'!$M$23</definedName>
    <definedName name="VAS075_F_Vandenssiurbli25PavirsiniuNuoteku">'Forma 6'!$M$23</definedName>
    <definedName name="VAS075_F_Vandenssiurbli26KitosReguliuojamosios" localSheetId="5">'Forma 6'!$N$23</definedName>
    <definedName name="VAS075_F_Vandenssiurbli26KitosReguliuojamosios">'Forma 6'!$N$23</definedName>
    <definedName name="VAS075_F_Vandenssiurbli27KitosVeiklos" localSheetId="5">'Forma 6'!$Q$23</definedName>
    <definedName name="VAS075_F_Vandenssiurbli27KitosVeiklos">'Forma 6'!$Q$23</definedName>
    <definedName name="VAS075_F_Vandenssiurbli2Apskaitosveikla1" localSheetId="5">'Forma 6'!$O$23</definedName>
    <definedName name="VAS075_F_Vandenssiurbli2Apskaitosveikla1">'Forma 6'!$O$23</definedName>
    <definedName name="VAS075_F_Vandenssiurbli2Kitareguliuoja1" localSheetId="5">'Forma 6'!$P$23</definedName>
    <definedName name="VAS075_F_Vandenssiurbli2Kitareguliuoja1">'Forma 6'!$P$23</definedName>
    <definedName name="VAS075_F_Vandenssiurbli31IS" localSheetId="5">'Forma 6'!$D$51</definedName>
    <definedName name="VAS075_F_Vandenssiurbli31IS">'Forma 6'!$D$51</definedName>
    <definedName name="VAS075_F_Vandenssiurbli331GeriamojoVandens" localSheetId="5">'Forma 6'!$F$51</definedName>
    <definedName name="VAS075_F_Vandenssiurbli331GeriamojoVandens">'Forma 6'!$F$51</definedName>
    <definedName name="VAS075_F_Vandenssiurbli332GeriamojoVandens" localSheetId="5">'Forma 6'!$G$51</definedName>
    <definedName name="VAS075_F_Vandenssiurbli332GeriamojoVandens">'Forma 6'!$G$51</definedName>
    <definedName name="VAS075_F_Vandenssiurbli333GeriamojoVandens" localSheetId="5">'Forma 6'!$H$51</definedName>
    <definedName name="VAS075_F_Vandenssiurbli333GeriamojoVandens">'Forma 6'!$H$51</definedName>
    <definedName name="VAS075_F_Vandenssiurbli33IsViso" localSheetId="5">'Forma 6'!$E$51</definedName>
    <definedName name="VAS075_F_Vandenssiurbli33IsViso">'Forma 6'!$E$51</definedName>
    <definedName name="VAS075_F_Vandenssiurbli341NuotekuSurinkimas" localSheetId="5">'Forma 6'!$J$51</definedName>
    <definedName name="VAS075_F_Vandenssiurbli341NuotekuSurinkimas">'Forma 6'!$J$51</definedName>
    <definedName name="VAS075_F_Vandenssiurbli342NuotekuValymas" localSheetId="5">'Forma 6'!$K$51</definedName>
    <definedName name="VAS075_F_Vandenssiurbli342NuotekuValymas">'Forma 6'!$K$51</definedName>
    <definedName name="VAS075_F_Vandenssiurbli343NuotekuDumblo" localSheetId="5">'Forma 6'!$L$51</definedName>
    <definedName name="VAS075_F_Vandenssiurbli343NuotekuDumblo">'Forma 6'!$L$51</definedName>
    <definedName name="VAS075_F_Vandenssiurbli34IsViso" localSheetId="5">'Forma 6'!$I$51</definedName>
    <definedName name="VAS075_F_Vandenssiurbli34IsViso">'Forma 6'!$I$51</definedName>
    <definedName name="VAS075_F_Vandenssiurbli35PavirsiniuNuoteku" localSheetId="5">'Forma 6'!$M$51</definedName>
    <definedName name="VAS075_F_Vandenssiurbli35PavirsiniuNuoteku">'Forma 6'!$M$51</definedName>
    <definedName name="VAS075_F_Vandenssiurbli36KitosReguliuojamosios" localSheetId="5">'Forma 6'!$N$51</definedName>
    <definedName name="VAS075_F_Vandenssiurbli36KitosReguliuojamosios">'Forma 6'!$N$51</definedName>
    <definedName name="VAS075_F_Vandenssiurbli37KitosVeiklos" localSheetId="5">'Forma 6'!$Q$51</definedName>
    <definedName name="VAS075_F_Vandenssiurbli37KitosVeiklos">'Forma 6'!$Q$51</definedName>
    <definedName name="VAS075_F_Vandenssiurbli3Apskaitosveikla1" localSheetId="5">'Forma 6'!$O$51</definedName>
    <definedName name="VAS075_F_Vandenssiurbli3Apskaitosveikla1">'Forma 6'!$O$51</definedName>
    <definedName name="VAS075_F_Vandenssiurbli3Kitareguliuoja1" localSheetId="5">'Forma 6'!$P$51</definedName>
    <definedName name="VAS075_F_Vandenssiurbli3Kitareguliuoja1">'Forma 6'!$P$51</definedName>
    <definedName name="VAS075_F_Vandenssiurbli41IS" localSheetId="5">'Forma 6'!$D$79</definedName>
    <definedName name="VAS075_F_Vandenssiurbli41IS">'Forma 6'!$D$79</definedName>
    <definedName name="VAS075_F_Vandenssiurbli431GeriamojoVandens" localSheetId="5">'Forma 6'!$F$79</definedName>
    <definedName name="VAS075_F_Vandenssiurbli431GeriamojoVandens">'Forma 6'!$F$79</definedName>
    <definedName name="VAS075_F_Vandenssiurbli432GeriamojoVandens" localSheetId="5">'Forma 6'!$G$79</definedName>
    <definedName name="VAS075_F_Vandenssiurbli432GeriamojoVandens">'Forma 6'!$G$79</definedName>
    <definedName name="VAS075_F_Vandenssiurbli433GeriamojoVandens" localSheetId="5">'Forma 6'!$H$79</definedName>
    <definedName name="VAS075_F_Vandenssiurbli433GeriamojoVandens">'Forma 6'!$H$79</definedName>
    <definedName name="VAS075_F_Vandenssiurbli43IsViso" localSheetId="5">'Forma 6'!$E$79</definedName>
    <definedName name="VAS075_F_Vandenssiurbli43IsViso">'Forma 6'!$E$79</definedName>
    <definedName name="VAS075_F_Vandenssiurbli441NuotekuSurinkimas" localSheetId="5">'Forma 6'!$J$79</definedName>
    <definedName name="VAS075_F_Vandenssiurbli441NuotekuSurinkimas">'Forma 6'!$J$79</definedName>
    <definedName name="VAS075_F_Vandenssiurbli442NuotekuValymas" localSheetId="5">'Forma 6'!$K$79</definedName>
    <definedName name="VAS075_F_Vandenssiurbli442NuotekuValymas">'Forma 6'!$K$79</definedName>
    <definedName name="VAS075_F_Vandenssiurbli443NuotekuDumblo" localSheetId="5">'Forma 6'!$L$79</definedName>
    <definedName name="VAS075_F_Vandenssiurbli443NuotekuDumblo">'Forma 6'!$L$79</definedName>
    <definedName name="VAS075_F_Vandenssiurbli44IsViso" localSheetId="5">'Forma 6'!$I$79</definedName>
    <definedName name="VAS075_F_Vandenssiurbli44IsViso">'Forma 6'!$I$79</definedName>
    <definedName name="VAS075_F_Vandenssiurbli45PavirsiniuNuoteku" localSheetId="5">'Forma 6'!$M$79</definedName>
    <definedName name="VAS075_F_Vandenssiurbli45PavirsiniuNuoteku">'Forma 6'!$M$79</definedName>
    <definedName name="VAS075_F_Vandenssiurbli46KitosReguliuojamosios" localSheetId="5">'Forma 6'!$N$79</definedName>
    <definedName name="VAS075_F_Vandenssiurbli46KitosReguliuojamosios">'Forma 6'!$N$79</definedName>
    <definedName name="VAS075_F_Vandenssiurbli47KitosVeiklos" localSheetId="5">'Forma 6'!$Q$79</definedName>
    <definedName name="VAS075_F_Vandenssiurbli47KitosVeiklos">'Forma 6'!$Q$79</definedName>
    <definedName name="VAS075_F_Vandenssiurbli4Apskaitosveikla1" localSheetId="5">'Forma 6'!$O$79</definedName>
    <definedName name="VAS075_F_Vandenssiurbli4Apskaitosveikla1">'Forma 6'!$O$79</definedName>
    <definedName name="VAS075_F_Vandenssiurbli4Kitareguliuoja1" localSheetId="5">'Forma 6'!$P$79</definedName>
    <definedName name="VAS075_F_Vandenssiurbli4Kitareguliuoja1">'Forma 6'!$P$79</definedName>
    <definedName name="VAS075_F_Verslovienetui21IS" localSheetId="5">'Forma 6'!$D$164</definedName>
    <definedName name="VAS075_F_Verslovienetui21IS">'Forma 6'!$D$164</definedName>
    <definedName name="VAS075_F_Verslovienetui231GeriamojoVandens" localSheetId="5">'Forma 6'!$F$164</definedName>
    <definedName name="VAS075_F_Verslovienetui231GeriamojoVandens">'Forma 6'!$F$164</definedName>
    <definedName name="VAS075_F_Verslovienetui232GeriamojoVandens" localSheetId="5">'Forma 6'!$G$164</definedName>
    <definedName name="VAS075_F_Verslovienetui232GeriamojoVandens">'Forma 6'!$G$164</definedName>
    <definedName name="VAS075_F_Verslovienetui233GeriamojoVandens" localSheetId="5">'Forma 6'!$H$164</definedName>
    <definedName name="VAS075_F_Verslovienetui233GeriamojoVandens">'Forma 6'!$H$164</definedName>
    <definedName name="VAS075_F_Verslovienetui23IsViso" localSheetId="5">'Forma 6'!$E$164</definedName>
    <definedName name="VAS075_F_Verslovienetui23IsViso">'Forma 6'!$E$164</definedName>
    <definedName name="VAS075_F_Verslovienetui241NuotekuSurinkimas" localSheetId="5">'Forma 6'!$J$164</definedName>
    <definedName name="VAS075_F_Verslovienetui241NuotekuSurinkimas">'Forma 6'!$J$164</definedName>
    <definedName name="VAS075_F_Verslovienetui242NuotekuValymas" localSheetId="5">'Forma 6'!$K$164</definedName>
    <definedName name="VAS075_F_Verslovienetui242NuotekuValymas">'Forma 6'!$K$164</definedName>
    <definedName name="VAS075_F_Verslovienetui243NuotekuDumblo" localSheetId="5">'Forma 6'!$L$164</definedName>
    <definedName name="VAS075_F_Verslovienetui243NuotekuDumblo">'Forma 6'!$L$164</definedName>
    <definedName name="VAS075_F_Verslovienetui24IsViso" localSheetId="5">'Forma 6'!$I$164</definedName>
    <definedName name="VAS075_F_Verslovienetui24IsViso">'Forma 6'!$I$164</definedName>
    <definedName name="VAS075_F_Verslovienetui25PavirsiniuNuoteku" localSheetId="5">'Forma 6'!$M$164</definedName>
    <definedName name="VAS075_F_Verslovienetui25PavirsiniuNuoteku">'Forma 6'!$M$164</definedName>
    <definedName name="VAS075_F_Verslovienetui26KitosReguliuojamosios" localSheetId="5">'Forma 6'!$N$164</definedName>
    <definedName name="VAS075_F_Verslovienetui26KitosReguliuojamosios">'Forma 6'!$N$164</definedName>
    <definedName name="VAS075_F_Verslovienetui27KitosVeiklos" localSheetId="5">'Forma 6'!$Q$164</definedName>
    <definedName name="VAS075_F_Verslovienetui27KitosVeiklos">'Forma 6'!$Q$164</definedName>
    <definedName name="VAS075_F_Verslovienetui2Apskaitosveikla1" localSheetId="5">'Forma 6'!$O$164</definedName>
    <definedName name="VAS075_F_Verslovienetui2Apskaitosveikla1">'Forma 6'!$O$164</definedName>
    <definedName name="VAS075_F_Verslovienetui2Kitareguliuoja1" localSheetId="5">'Forma 6'!$P$164</definedName>
    <definedName name="VAS075_F_Verslovienetui2Kitareguliuoja1">'Forma 6'!$P$164</definedName>
    <definedName name="VAS076_D_1IS" localSheetId="9">'Forma 7'!$D$9</definedName>
    <definedName name="VAS076_D_1IS">'Forma 7'!$D$9</definedName>
    <definedName name="VAS076_D_31GeriamojoVandens" localSheetId="9">'Forma 7'!$F$9</definedName>
    <definedName name="VAS076_D_31GeriamojoVandens">'Forma 7'!$F$9</definedName>
    <definedName name="VAS076_D_32GeriamojoVandens" localSheetId="9">'Forma 7'!$G$9</definedName>
    <definedName name="VAS076_D_32GeriamojoVandens">'Forma 7'!$G$9</definedName>
    <definedName name="VAS076_D_33GeriamojoVandens" localSheetId="9">'Forma 7'!$H$9</definedName>
    <definedName name="VAS076_D_33GeriamojoVandens">'Forma 7'!$H$9</definedName>
    <definedName name="VAS076_D_3IsViso" localSheetId="9">'Forma 7'!$E$9</definedName>
    <definedName name="VAS076_D_3IsViso">'Forma 7'!$E$9</definedName>
    <definedName name="VAS076_D_41NuotekuSurinkimas" localSheetId="9">'Forma 7'!$J$9</definedName>
    <definedName name="VAS076_D_41NuotekuSurinkimas">'Forma 7'!$J$9</definedName>
    <definedName name="VAS076_D_42NuotekuValymas" localSheetId="9">'Forma 7'!$K$9</definedName>
    <definedName name="VAS076_D_42NuotekuValymas">'Forma 7'!$K$9</definedName>
    <definedName name="VAS076_D_43NuotekuDumblo" localSheetId="9">'Forma 7'!$L$9</definedName>
    <definedName name="VAS076_D_43NuotekuDumblo">'Forma 7'!$L$9</definedName>
    <definedName name="VAS076_D_4IsViso" localSheetId="9">'Forma 7'!$I$9</definedName>
    <definedName name="VAS076_D_4IsViso">'Forma 7'!$I$9</definedName>
    <definedName name="VAS076_D_5PavirsiniuNuoteku" localSheetId="9">'Forma 7'!$M$9</definedName>
    <definedName name="VAS076_D_5PavirsiniuNuoteku">'Forma 7'!$M$9</definedName>
    <definedName name="VAS076_D_6KitosReguliuojamosios" localSheetId="9">'Forma 7'!$N$9</definedName>
    <definedName name="VAS076_D_6KitosReguliuojamosios">'Forma 7'!$N$9</definedName>
    <definedName name="VAS076_D_7KitosVeiklos" localSheetId="9">'Forma 7'!$Q$9</definedName>
    <definedName name="VAS076_D_7KitosVeiklos">'Forma 7'!$Q$9</definedName>
    <definedName name="VAS076_D_Apskaitospriet6" localSheetId="9">'Forma 7'!$C$26</definedName>
    <definedName name="VAS076_D_Apskaitospriet6">'Forma 7'!$C$26</definedName>
    <definedName name="VAS076_D_Apskaitospriet7" localSheetId="9">'Forma 7'!$C$54</definedName>
    <definedName name="VAS076_D_Apskaitospriet7">'Forma 7'!$C$54</definedName>
    <definedName name="VAS076_D_Apskaitospriet8" localSheetId="9">'Forma 7'!$C$82</definedName>
    <definedName name="VAS076_D_Apskaitospriet8">'Forma 7'!$C$82</definedName>
    <definedName name="VAS076_D_Apskaitospriet9" localSheetId="9">'Forma 7'!$C$131</definedName>
    <definedName name="VAS076_D_Apskaitospriet9">'Forma 7'!$C$131</definedName>
    <definedName name="VAS076_D_Apskaitosveikla1" localSheetId="9">'Forma 7'!$O$9</definedName>
    <definedName name="VAS076_D_Apskaitosveikla1">'Forma 7'!$O$9</definedName>
    <definedName name="VAS076_D_Atsiskaitomiej1" localSheetId="9">'Forma 7'!$C$27</definedName>
    <definedName name="VAS076_D_Atsiskaitomiej1">'Forma 7'!$C$27</definedName>
    <definedName name="VAS076_D_Atsiskaitomiej2" localSheetId="9">'Forma 7'!$C$55</definedName>
    <definedName name="VAS076_D_Atsiskaitomiej2">'Forma 7'!$C$55</definedName>
    <definedName name="VAS076_D_Atsiskaitomiej3" localSheetId="9">'Forma 7'!$C$83</definedName>
    <definedName name="VAS076_D_Atsiskaitomiej3">'Forma 7'!$C$83</definedName>
    <definedName name="VAS076_D_Atsiskaitomiej4" localSheetId="9">'Forma 7'!$C$132</definedName>
    <definedName name="VAS076_D_Atsiskaitomiej4">'Forma 7'!$C$132</definedName>
    <definedName name="VAS076_D_Bendraipaskirs3" localSheetId="9">'Forma 7'!$C$116</definedName>
    <definedName name="VAS076_D_Bendraipaskirs3">'Forma 7'!$C$116</definedName>
    <definedName name="VAS076_D_Bendraipaskirs4" localSheetId="9">'Forma 7'!$C$143</definedName>
    <definedName name="VAS076_D_Bendraipaskirs4">'Forma 7'!$C$143</definedName>
    <definedName name="VAS076_D_Cpunktui17" localSheetId="9">'Forma 7'!$C$101</definedName>
    <definedName name="VAS076_D_Cpunktui17">'Forma 7'!$C$101</definedName>
    <definedName name="VAS076_D_Cpunktui18" localSheetId="9">'Forma 7'!$C$102</definedName>
    <definedName name="VAS076_D_Cpunktui18">'Forma 7'!$C$102</definedName>
    <definedName name="VAS076_D_Cpunktui19" localSheetId="9">'Forma 7'!$C$107</definedName>
    <definedName name="VAS076_D_Cpunktui19">'Forma 7'!$C$107</definedName>
    <definedName name="VAS076_D_Cpunktui20" localSheetId="9">'Forma 7'!$C$108</definedName>
    <definedName name="VAS076_D_Cpunktui20">'Forma 7'!$C$108</definedName>
    <definedName name="VAS076_D_Cpunktui21" localSheetId="9">'Forma 7'!$C$109</definedName>
    <definedName name="VAS076_D_Cpunktui21">'Forma 7'!$C$109</definedName>
    <definedName name="VAS076_D_Cpunktui25" localSheetId="9">'Forma 7'!$C$95</definedName>
    <definedName name="VAS076_D_Cpunktui25">'Forma 7'!$C$95</definedName>
    <definedName name="VAS076_D_Cpunktui26" localSheetId="9">'Forma 7'!$C$96</definedName>
    <definedName name="VAS076_D_Cpunktui26">'Forma 7'!$C$96</definedName>
    <definedName name="VAS076_D_Cpunktui27" localSheetId="9">'Forma 7'!$C$97</definedName>
    <definedName name="VAS076_D_Cpunktui27">'Forma 7'!$C$97</definedName>
    <definedName name="VAS076_D_Cpunktui28" localSheetId="9">'Forma 7'!$C$98</definedName>
    <definedName name="VAS076_D_Cpunktui28">'Forma 7'!$C$98</definedName>
    <definedName name="VAS076_D_Cpunktui29" localSheetId="9">'Forma 7'!$C$99</definedName>
    <definedName name="VAS076_D_Cpunktui29">'Forma 7'!$C$99</definedName>
    <definedName name="VAS076_D_Cpunktui30" localSheetId="9">'Forma 7'!$C$100</definedName>
    <definedName name="VAS076_D_Cpunktui30">'Forma 7'!$C$100</definedName>
    <definedName name="VAS076_D_Cpunktui31" localSheetId="9">'Forma 7'!$C$103</definedName>
    <definedName name="VAS076_D_Cpunktui31">'Forma 7'!$C$103</definedName>
    <definedName name="VAS076_D_Cpunktui32" localSheetId="9">'Forma 7'!$C$104</definedName>
    <definedName name="VAS076_D_Cpunktui32">'Forma 7'!$C$104</definedName>
    <definedName name="VAS076_D_Cpunktui33" localSheetId="9">'Forma 7'!$C$105</definedName>
    <definedName name="VAS076_D_Cpunktui33">'Forma 7'!$C$105</definedName>
    <definedName name="VAS076_D_Cpunktui34" localSheetId="9">'Forma 7'!$C$106</definedName>
    <definedName name="VAS076_D_Cpunktui34">'Forma 7'!$C$106</definedName>
    <definedName name="VAS076_D_Cpunktui35" localSheetId="9">'Forma 7'!$C$110</definedName>
    <definedName name="VAS076_D_Cpunktui35">'Forma 7'!$C$110</definedName>
    <definedName name="VAS076_D_Cpunktui36" localSheetId="9">'Forma 7'!$C$111</definedName>
    <definedName name="VAS076_D_Cpunktui36">'Forma 7'!$C$111</definedName>
    <definedName name="VAS076_D_Cpunktui37" localSheetId="9">'Forma 7'!$C$112</definedName>
    <definedName name="VAS076_D_Cpunktui37">'Forma 7'!$C$112</definedName>
    <definedName name="VAS076_D_Cpunktui38" localSheetId="9">'Forma 7'!$C$113</definedName>
    <definedName name="VAS076_D_Cpunktui38">'Forma 7'!$C$113</definedName>
    <definedName name="VAS076_D_Cpunktui39" localSheetId="9">'Forma 7'!$C$114</definedName>
    <definedName name="VAS076_D_Cpunktui39">'Forma 7'!$C$114</definedName>
    <definedName name="VAS076_D_Cpunktui40" localSheetId="9">'Forma 7'!$C$115</definedName>
    <definedName name="VAS076_D_Cpunktui40">'Forma 7'!$C$115</definedName>
    <definedName name="VAS076_D_Epunktui16" localSheetId="9">'Forma 7'!$C$144</definedName>
    <definedName name="VAS076_D_Epunktui16">'Forma 7'!$C$144</definedName>
    <definedName name="VAS076_D_Epunktui17" localSheetId="9">'Forma 7'!$C$145</definedName>
    <definedName name="VAS076_D_Epunktui17">'Forma 7'!$C$145</definedName>
    <definedName name="VAS076_D_Epunktui18" localSheetId="9">'Forma 7'!$C$146</definedName>
    <definedName name="VAS076_D_Epunktui18">'Forma 7'!$C$146</definedName>
    <definedName name="VAS076_D_Epunktui19" localSheetId="9">'Forma 7'!$C$147</definedName>
    <definedName name="VAS076_D_Epunktui19">'Forma 7'!$C$147</definedName>
    <definedName name="VAS076_D_Epunktui20" localSheetId="9">'Forma 7'!$C$148</definedName>
    <definedName name="VAS076_D_Epunktui20">'Forma 7'!$C$148</definedName>
    <definedName name="VAS076_D_Epunktui21" localSheetId="9">'Forma 7'!$C$149</definedName>
    <definedName name="VAS076_D_Epunktui21">'Forma 7'!$C$149</definedName>
    <definedName name="VAS076_D_Epunktui22" localSheetId="9">'Forma 7'!$C$152</definedName>
    <definedName name="VAS076_D_Epunktui22">'Forma 7'!$C$152</definedName>
    <definedName name="VAS076_D_Epunktui23" localSheetId="9">'Forma 7'!$C$153</definedName>
    <definedName name="VAS076_D_Epunktui23">'Forma 7'!$C$153</definedName>
    <definedName name="VAS076_D_Epunktui24" localSheetId="9">'Forma 7'!$C$154</definedName>
    <definedName name="VAS076_D_Epunktui24">'Forma 7'!$C$154</definedName>
    <definedName name="VAS076_D_Epunktui25" localSheetId="9">'Forma 7'!$C$158</definedName>
    <definedName name="VAS076_D_Epunktui25">'Forma 7'!$C$158</definedName>
    <definedName name="VAS076_D_Epunktui26" localSheetId="9">'Forma 7'!$C$159</definedName>
    <definedName name="VAS076_D_Epunktui26">'Forma 7'!$C$159</definedName>
    <definedName name="VAS076_D_Epunktui27" localSheetId="9">'Forma 7'!$C$160</definedName>
    <definedName name="VAS076_D_Epunktui27">'Forma 7'!$C$160</definedName>
    <definedName name="VAS076_D_Epunktui28" localSheetId="9">'Forma 7'!$C$161</definedName>
    <definedName name="VAS076_D_Epunktui28">'Forma 7'!$C$161</definedName>
    <definedName name="VAS076_D_Epunktui29" localSheetId="9">'Forma 7'!$C$162</definedName>
    <definedName name="VAS076_D_Epunktui29">'Forma 7'!$C$162</definedName>
    <definedName name="VAS076_D_Epunktui30" localSheetId="9">'Forma 7'!$C$163</definedName>
    <definedName name="VAS076_D_Epunktui30">'Forma 7'!$C$163</definedName>
    <definedName name="VAS076_D_Epunktui31" localSheetId="9">'Forma 7'!$C$150</definedName>
    <definedName name="VAS076_D_Epunktui31">'Forma 7'!$C$150</definedName>
    <definedName name="VAS076_D_Epunktui32" localSheetId="9">'Forma 7'!$C$151</definedName>
    <definedName name="VAS076_D_Epunktui32">'Forma 7'!$C$151</definedName>
    <definedName name="VAS076_D_Epunktui33" localSheetId="9">'Forma 7'!$C$155</definedName>
    <definedName name="VAS076_D_Epunktui33">'Forma 7'!$C$155</definedName>
    <definedName name="VAS076_D_Epunktui34" localSheetId="9">'Forma 7'!$C$156</definedName>
    <definedName name="VAS076_D_Epunktui34">'Forma 7'!$C$156</definedName>
    <definedName name="VAS076_D_Epunktui35" localSheetId="9">'Forma 7'!$C$157</definedName>
    <definedName name="VAS076_D_Epunktui35">'Forma 7'!$C$157</definedName>
    <definedName name="VAS076_D_Irankiaimatavi6" localSheetId="9">'Forma 7'!$C$30</definedName>
    <definedName name="VAS076_D_Irankiaimatavi6">'Forma 7'!$C$30</definedName>
    <definedName name="VAS076_D_Irankiaimatavi7" localSheetId="9">'Forma 7'!$C$58</definedName>
    <definedName name="VAS076_D_Irankiaimatavi7">'Forma 7'!$C$58</definedName>
    <definedName name="VAS076_D_Irankiaimatavi8" localSheetId="9">'Forma 7'!$C$86</definedName>
    <definedName name="VAS076_D_Irankiaimatavi8">'Forma 7'!$C$86</definedName>
    <definedName name="VAS076_D_Irankiaimatavi9" localSheetId="9">'Forma 7'!$C$135</definedName>
    <definedName name="VAS076_D_Irankiaimatavi9">'Forma 7'!$C$135</definedName>
    <definedName name="VAS076_D_Irasyti1" localSheetId="9">'Forma 7'!$C$35</definedName>
    <definedName name="VAS076_D_Irasyti1">'Forma 7'!$C$35</definedName>
    <definedName name="VAS076_D_Irasyti10" localSheetId="9">'Forma 7'!$C$140</definedName>
    <definedName name="VAS076_D_Irasyti10">'Forma 7'!$C$140</definedName>
    <definedName name="VAS076_D_Irasyti11" localSheetId="9">'Forma 7'!$C$141</definedName>
    <definedName name="VAS076_D_Irasyti11">'Forma 7'!$C$141</definedName>
    <definedName name="VAS076_D_Irasyti12" localSheetId="9">'Forma 7'!$C$142</definedName>
    <definedName name="VAS076_D_Irasyti12">'Forma 7'!$C$142</definedName>
    <definedName name="VAS076_D_Irasyti2" localSheetId="9">'Forma 7'!$C$36</definedName>
    <definedName name="VAS076_D_Irasyti2">'Forma 7'!$C$36</definedName>
    <definedName name="VAS076_D_Irasyti3" localSheetId="9">'Forma 7'!$C$37</definedName>
    <definedName name="VAS076_D_Irasyti3">'Forma 7'!$C$37</definedName>
    <definedName name="VAS076_D_Irasyti4" localSheetId="9">'Forma 7'!$C$63</definedName>
    <definedName name="VAS076_D_Irasyti4">'Forma 7'!$C$63</definedName>
    <definedName name="VAS076_D_Irasyti5" localSheetId="9">'Forma 7'!$C$64</definedName>
    <definedName name="VAS076_D_Irasyti5">'Forma 7'!$C$64</definedName>
    <definedName name="VAS076_D_Irasyti6" localSheetId="9">'Forma 7'!$C$65</definedName>
    <definedName name="VAS076_D_Irasyti6">'Forma 7'!$C$65</definedName>
    <definedName name="VAS076_D_Irasyti7" localSheetId="9">'Forma 7'!$C$91</definedName>
    <definedName name="VAS076_D_Irasyti7">'Forma 7'!$C$91</definedName>
    <definedName name="VAS076_D_Irasyti8" localSheetId="9">'Forma 7'!$C$92</definedName>
    <definedName name="VAS076_D_Irasyti8">'Forma 7'!$C$92</definedName>
    <definedName name="VAS076_D_Irasyti9" localSheetId="9">'Forma 7'!$C$93</definedName>
    <definedName name="VAS076_D_Irasyti9">'Forma 7'!$C$93</definedName>
    <definedName name="VAS076_D_Keliaiaikstele6" localSheetId="9">'Forma 7'!$C$17</definedName>
    <definedName name="VAS076_D_Keliaiaikstele6">'Forma 7'!$C$17</definedName>
    <definedName name="VAS076_D_Keliaiaikstele7" localSheetId="9">'Forma 7'!$C$45</definedName>
    <definedName name="VAS076_D_Keliaiaikstele7">'Forma 7'!$C$45</definedName>
    <definedName name="VAS076_D_Keliaiaikstele8" localSheetId="9">'Forma 7'!$C$73</definedName>
    <definedName name="VAS076_D_Keliaiaikstele8">'Forma 7'!$C$73</definedName>
    <definedName name="VAS076_D_Keliaiaikstele9" localSheetId="9">'Forma 7'!$C$123</definedName>
    <definedName name="VAS076_D_Keliaiaikstele9">'Forma 7'!$C$123</definedName>
    <definedName name="VAS076_D_Kitairanga2" localSheetId="9">'Forma 7'!$C$129</definedName>
    <definedName name="VAS076_D_Kitairanga2">'Forma 7'!$C$129</definedName>
    <definedName name="VAS076_D_Kitareguliuoja1" localSheetId="9">'Forma 7'!$P$9</definedName>
    <definedName name="VAS076_D_Kitareguliuoja1">'Forma 7'!$P$9</definedName>
    <definedName name="VAS076_D_Kitasilgalaiki5" localSheetId="9">'Forma 7'!$C$34</definedName>
    <definedName name="VAS076_D_Kitasilgalaiki5">'Forma 7'!$C$34</definedName>
    <definedName name="VAS076_D_Kitasilgalaiki6" localSheetId="9">'Forma 7'!$C$62</definedName>
    <definedName name="VAS076_D_Kitasilgalaiki6">'Forma 7'!$C$62</definedName>
    <definedName name="VAS076_D_Kitasilgalaiki7" localSheetId="9">'Forma 7'!$C$90</definedName>
    <definedName name="VAS076_D_Kitasilgalaiki7">'Forma 7'!$C$90</definedName>
    <definedName name="VAS076_D_Kitasilgalaiki8" localSheetId="9">'Forma 7'!$C$139</definedName>
    <definedName name="VAS076_D_Kitasilgalaiki8">'Forma 7'!$C$139</definedName>
    <definedName name="VAS076_D_Kitasnemateria6" localSheetId="9">'Forma 7'!$C$14</definedName>
    <definedName name="VAS076_D_Kitasnemateria6">'Forma 7'!$C$14</definedName>
    <definedName name="VAS076_D_Kitasnemateria7" localSheetId="9">'Forma 7'!$C$42</definedName>
    <definedName name="VAS076_D_Kitasnemateria7">'Forma 7'!$C$42</definedName>
    <definedName name="VAS076_D_Kitasnemateria8" localSheetId="9">'Forma 7'!$C$70</definedName>
    <definedName name="VAS076_D_Kitasnemateria8">'Forma 7'!$C$70</definedName>
    <definedName name="VAS076_D_Kitasnemateria9" localSheetId="9">'Forma 7'!$C$120</definedName>
    <definedName name="VAS076_D_Kitasnemateria9">'Forma 7'!$C$120</definedName>
    <definedName name="VAS076_D_Kitigeriamojov1" localSheetId="9">'Forma 7'!$C$29</definedName>
    <definedName name="VAS076_D_Kitigeriamojov1">'Forma 7'!$C$29</definedName>
    <definedName name="VAS076_D_Kitigeriamojov2" localSheetId="9">'Forma 7'!$C$57</definedName>
    <definedName name="VAS076_D_Kitigeriamojov2">'Forma 7'!$C$57</definedName>
    <definedName name="VAS076_D_Kitigeriamojov3" localSheetId="9">'Forma 7'!$C$85</definedName>
    <definedName name="VAS076_D_Kitigeriamojov3">'Forma 7'!$C$85</definedName>
    <definedName name="VAS076_D_Kitigeriamojov4" localSheetId="9">'Forma 7'!$C$134</definedName>
    <definedName name="VAS076_D_Kitigeriamojov4">'Forma 7'!$C$134</definedName>
    <definedName name="VAS076_D_Kitiirenginiai11" localSheetId="9">'Forma 7'!$C$21</definedName>
    <definedName name="VAS076_D_Kitiirenginiai11">'Forma 7'!$C$21</definedName>
    <definedName name="VAS076_D_Kitiirenginiai12" localSheetId="9">'Forma 7'!$C$25</definedName>
    <definedName name="VAS076_D_Kitiirenginiai12">'Forma 7'!$C$25</definedName>
    <definedName name="VAS076_D_Kitiirenginiai13" localSheetId="9">'Forma 7'!$C$49</definedName>
    <definedName name="VAS076_D_Kitiirenginiai13">'Forma 7'!$C$49</definedName>
    <definedName name="VAS076_D_Kitiirenginiai14" localSheetId="9">'Forma 7'!$C$53</definedName>
    <definedName name="VAS076_D_Kitiirenginiai14">'Forma 7'!$C$53</definedName>
    <definedName name="VAS076_D_Kitiirenginiai15" localSheetId="9">'Forma 7'!$C$77</definedName>
    <definedName name="VAS076_D_Kitiirenginiai15">'Forma 7'!$C$77</definedName>
    <definedName name="VAS076_D_Kitiirenginiai16" localSheetId="9">'Forma 7'!$C$81</definedName>
    <definedName name="VAS076_D_Kitiirenginiai16">'Forma 7'!$C$81</definedName>
    <definedName name="VAS076_D_Kitiirenginiai17" localSheetId="9">'Forma 7'!$C$127</definedName>
    <definedName name="VAS076_D_Kitiirenginiai17">'Forma 7'!$C$127</definedName>
    <definedName name="VAS076_D_Kitiirenginiai18" localSheetId="9">'Forma 7'!$C$130</definedName>
    <definedName name="VAS076_D_Kitiirenginiai18">'Forma 7'!$C$130</definedName>
    <definedName name="VAS076_D_Kitostransport6" localSheetId="9">'Forma 7'!$C$33</definedName>
    <definedName name="VAS076_D_Kitostransport6">'Forma 7'!$C$33</definedName>
    <definedName name="VAS076_D_Kitostransport7" localSheetId="9">'Forma 7'!$C$61</definedName>
    <definedName name="VAS076_D_Kitostransport7">'Forma 7'!$C$61</definedName>
    <definedName name="VAS076_D_Kitostransport8" localSheetId="9">'Forma 7'!$C$89</definedName>
    <definedName name="VAS076_D_Kitostransport8">'Forma 7'!$C$89</definedName>
    <definedName name="VAS076_D_Kitostransport9" localSheetId="9">'Forma 7'!$C$138</definedName>
    <definedName name="VAS076_D_Kitostransport9">'Forma 7'!$C$138</definedName>
    <definedName name="VAS076_D_Lengviejiautom6" localSheetId="9">'Forma 7'!$C$32</definedName>
    <definedName name="VAS076_D_Lengviejiautom6">'Forma 7'!$C$32</definedName>
    <definedName name="VAS076_D_Lengviejiautom7" localSheetId="9">'Forma 7'!$C$60</definedName>
    <definedName name="VAS076_D_Lengviejiautom7">'Forma 7'!$C$60</definedName>
    <definedName name="VAS076_D_Lengviejiautom8" localSheetId="9">'Forma 7'!$C$88</definedName>
    <definedName name="VAS076_D_Lengviejiautom8">'Forma 7'!$C$88</definedName>
    <definedName name="VAS076_D_Lengviejiautom9" localSheetId="9">'Forma 7'!$C$137</definedName>
    <definedName name="VAS076_D_Lengviejiautom9">'Forma 7'!$C$137</definedName>
    <definedName name="VAS076_D_Masinosiriranga6" localSheetId="9">'Forma 7'!$C$22</definedName>
    <definedName name="VAS076_D_Masinosiriranga6">'Forma 7'!$C$22</definedName>
    <definedName name="VAS076_D_Masinosiriranga7" localSheetId="9">'Forma 7'!$C$50</definedName>
    <definedName name="VAS076_D_Masinosiriranga7">'Forma 7'!$C$50</definedName>
    <definedName name="VAS076_D_Masinosiriranga8" localSheetId="9">'Forma 7'!$C$78</definedName>
    <definedName name="VAS076_D_Masinosiriranga8">'Forma 7'!$C$78</definedName>
    <definedName name="VAS076_D_Masinosiriranga9" localSheetId="9">'Forma 7'!$C$128</definedName>
    <definedName name="VAS076_D_Masinosiriranga9">'Forma 7'!$C$128</definedName>
    <definedName name="VAS076_D_Nematerialusis6" localSheetId="9">'Forma 7'!$C$11</definedName>
    <definedName name="VAS076_D_Nematerialusis6">'Forma 7'!$C$11</definedName>
    <definedName name="VAS076_D_Nematerialusis7" localSheetId="9">'Forma 7'!$C$39</definedName>
    <definedName name="VAS076_D_Nematerialusis7">'Forma 7'!$C$39</definedName>
    <definedName name="VAS076_D_Nematerialusis8" localSheetId="9">'Forma 7'!$C$67</definedName>
    <definedName name="VAS076_D_Nematerialusis8">'Forma 7'!$C$67</definedName>
    <definedName name="VAS076_D_Nematerialusis9" localSheetId="9">'Forma 7'!$C$117</definedName>
    <definedName name="VAS076_D_Nematerialusis9">'Forma 7'!$C$117</definedName>
    <definedName name="VAS076_D_Netiesiogiaipa3" localSheetId="9">'Forma 7'!$C$66</definedName>
    <definedName name="VAS076_D_Netiesiogiaipa3">'Forma 7'!$C$66</definedName>
    <definedName name="VAS076_D_Netiesiogiaipa4" localSheetId="9">'Forma 7'!$C$94</definedName>
    <definedName name="VAS076_D_Netiesiogiaipa4">'Forma 7'!$C$94</definedName>
    <definedName name="VAS076_D_Nuotekuirdumbl5" localSheetId="9">'Forma 7'!$C$24</definedName>
    <definedName name="VAS076_D_Nuotekuirdumbl5">'Forma 7'!$C$24</definedName>
    <definedName name="VAS076_D_Nuotekuirdumbl6" localSheetId="9">'Forma 7'!$C$52</definedName>
    <definedName name="VAS076_D_Nuotekuirdumbl6">'Forma 7'!$C$52</definedName>
    <definedName name="VAS076_D_Nuotekuirdumbl7" localSheetId="9">'Forma 7'!$C$80</definedName>
    <definedName name="VAS076_D_Nuotekuirdumbl7">'Forma 7'!$C$80</definedName>
    <definedName name="VAS076_D_Paskirstomasil2" localSheetId="9">'Forma 7'!$C$10</definedName>
    <definedName name="VAS076_D_Paskirstomasil2">'Forma 7'!$C$10</definedName>
    <definedName name="VAS076_D_Pastataiadmini6" localSheetId="9">'Forma 7'!$C$16</definedName>
    <definedName name="VAS076_D_Pastataiadmini6">'Forma 7'!$C$16</definedName>
    <definedName name="VAS076_D_Pastataiadmini7" localSheetId="9">'Forma 7'!$C$44</definedName>
    <definedName name="VAS076_D_Pastataiadmini7">'Forma 7'!$C$44</definedName>
    <definedName name="VAS076_D_Pastataiadmini8" localSheetId="9">'Forma 7'!$C$72</definedName>
    <definedName name="VAS076_D_Pastataiadmini8">'Forma 7'!$C$72</definedName>
    <definedName name="VAS076_D_Pastataiadmini9" localSheetId="9">'Forma 7'!$C$122</definedName>
    <definedName name="VAS076_D_Pastataiadmini9">'Forma 7'!$C$122</definedName>
    <definedName name="VAS076_D_Pastataiirstat6" localSheetId="9">'Forma 7'!$C$15</definedName>
    <definedName name="VAS076_D_Pastataiirstat6">'Forma 7'!$C$15</definedName>
    <definedName name="VAS076_D_Pastataiirstat7" localSheetId="9">'Forma 7'!$C$43</definedName>
    <definedName name="VAS076_D_Pastataiirstat7">'Forma 7'!$C$43</definedName>
    <definedName name="VAS076_D_Pastataiirstat8" localSheetId="9">'Forma 7'!$C$71</definedName>
    <definedName name="VAS076_D_Pastataiirstat8">'Forma 7'!$C$71</definedName>
    <definedName name="VAS076_D_Pastataiirstat9" localSheetId="9">'Forma 7'!$C$121</definedName>
    <definedName name="VAS076_D_Pastataiirstat9">'Forma 7'!$C$121</definedName>
    <definedName name="VAS076_D_Saulessviesose1" localSheetId="9">'Forma 7'!$C$20</definedName>
    <definedName name="VAS076_D_Saulessviesose1">'Forma 7'!$C$20</definedName>
    <definedName name="VAS076_D_Saulessviesose2" localSheetId="9">'Forma 7'!$C$48</definedName>
    <definedName name="VAS076_D_Saulessviesose2">'Forma 7'!$C$48</definedName>
    <definedName name="VAS076_D_Saulessviesose3" localSheetId="9">'Forma 7'!$C$76</definedName>
    <definedName name="VAS076_D_Saulessviesose3">'Forma 7'!$C$76</definedName>
    <definedName name="VAS076_D_Saulessviesose4" localSheetId="9">'Forma 7'!$C$126</definedName>
    <definedName name="VAS076_D_Saulessviesose4">'Forma 7'!$C$126</definedName>
    <definedName name="VAS076_D_Silumosatsiska1" localSheetId="9">'Forma 7'!$C$28</definedName>
    <definedName name="VAS076_D_Silumosatsiska1">'Forma 7'!$C$28</definedName>
    <definedName name="VAS076_D_Silumosatsiska2" localSheetId="9">'Forma 7'!$C$56</definedName>
    <definedName name="VAS076_D_Silumosatsiska2">'Forma 7'!$C$56</definedName>
    <definedName name="VAS076_D_Silumosatsiska3" localSheetId="9">'Forma 7'!$C$84</definedName>
    <definedName name="VAS076_D_Silumosatsiska3">'Forma 7'!$C$84</definedName>
    <definedName name="VAS076_D_Silumosatsiska4" localSheetId="9">'Forma 7'!$C$133</definedName>
    <definedName name="VAS076_D_Silumosatsiska4">'Forma 7'!$C$133</definedName>
    <definedName name="VAS076_D_Silumosirkarst1" localSheetId="9">'Forma 7'!$C$19</definedName>
    <definedName name="VAS076_D_Silumosirkarst1">'Forma 7'!$C$19</definedName>
    <definedName name="VAS076_D_Silumosirkarst2" localSheetId="9">'Forma 7'!$C$47</definedName>
    <definedName name="VAS076_D_Silumosirkarst2">'Forma 7'!$C$47</definedName>
    <definedName name="VAS076_D_Silumosirkarst3" localSheetId="9">'Forma 7'!$C$75</definedName>
    <definedName name="VAS076_D_Silumosirkarst3">'Forma 7'!$C$75</definedName>
    <definedName name="VAS076_D_Silumosirkarst4" localSheetId="9">'Forma 7'!$C$125</definedName>
    <definedName name="VAS076_D_Silumosirkarst4">'Forma 7'!$C$125</definedName>
    <definedName name="VAS076_D_Specprogramine6" localSheetId="9">'Forma 7'!$C$13</definedName>
    <definedName name="VAS076_D_Specprogramine6">'Forma 7'!$C$13</definedName>
    <definedName name="VAS076_D_Specprogramine7" localSheetId="9">'Forma 7'!$C$41</definedName>
    <definedName name="VAS076_D_Specprogramine7">'Forma 7'!$C$41</definedName>
    <definedName name="VAS076_D_Specprogramine8" localSheetId="9">'Forma 7'!$C$69</definedName>
    <definedName name="VAS076_D_Specprogramine8">'Forma 7'!$C$69</definedName>
    <definedName name="VAS076_D_Specprogramine9" localSheetId="9">'Forma 7'!$C$119</definedName>
    <definedName name="VAS076_D_Specprogramine9">'Forma 7'!$C$119</definedName>
    <definedName name="VAS076_D_Standartinepro6" localSheetId="9">'Forma 7'!$C$12</definedName>
    <definedName name="VAS076_D_Standartinepro6">'Forma 7'!$C$12</definedName>
    <definedName name="VAS076_D_Standartinepro7" localSheetId="9">'Forma 7'!$C$40</definedName>
    <definedName name="VAS076_D_Standartinepro7">'Forma 7'!$C$40</definedName>
    <definedName name="VAS076_D_Standartinepro8" localSheetId="9">'Forma 7'!$C$68</definedName>
    <definedName name="VAS076_D_Standartinepro8">'Forma 7'!$C$68</definedName>
    <definedName name="VAS076_D_Standartinepro9" localSheetId="9">'Forma 7'!$C$118</definedName>
    <definedName name="VAS076_D_Standartinepro9">'Forma 7'!$C$118</definedName>
    <definedName name="VAS076_D_Tiesiogiaipask2" localSheetId="9">'Forma 7'!$C$38</definedName>
    <definedName name="VAS076_D_Tiesiogiaipask2">'Forma 7'!$C$38</definedName>
    <definedName name="VAS076_D_Transportoprie6" localSheetId="9">'Forma 7'!$C$31</definedName>
    <definedName name="VAS076_D_Transportoprie6">'Forma 7'!$C$31</definedName>
    <definedName name="VAS076_D_Transportoprie7" localSheetId="9">'Forma 7'!$C$59</definedName>
    <definedName name="VAS076_D_Transportoprie7">'Forma 7'!$C$59</definedName>
    <definedName name="VAS076_D_Transportoprie8" localSheetId="9">'Forma 7'!$C$87</definedName>
    <definedName name="VAS076_D_Transportoprie8">'Forma 7'!$C$87</definedName>
    <definedName name="VAS076_D_Transportoprie9" localSheetId="9">'Forma 7'!$C$136</definedName>
    <definedName name="VAS076_D_Transportoprie9">'Forma 7'!$C$136</definedName>
    <definedName name="VAS076_D_Vamzdynai6" localSheetId="9">'Forma 7'!$C$18</definedName>
    <definedName name="VAS076_D_Vamzdynai6">'Forma 7'!$C$18</definedName>
    <definedName name="VAS076_D_Vamzdynai7" localSheetId="9">'Forma 7'!$C$46</definedName>
    <definedName name="VAS076_D_Vamzdynai7">'Forma 7'!$C$46</definedName>
    <definedName name="VAS076_D_Vamzdynai8" localSheetId="9">'Forma 7'!$C$74</definedName>
    <definedName name="VAS076_D_Vamzdynai8">'Forma 7'!$C$74</definedName>
    <definedName name="VAS076_D_Vamzdynai9" localSheetId="9">'Forma 7'!$C$124</definedName>
    <definedName name="VAS076_D_Vamzdynai9">'Forma 7'!$C$124</definedName>
    <definedName name="VAS076_D_Vandenssiurbli5" localSheetId="9">'Forma 7'!$C$23</definedName>
    <definedName name="VAS076_D_Vandenssiurbli5">'Forma 7'!$C$23</definedName>
    <definedName name="VAS076_D_Vandenssiurbli6" localSheetId="9">'Forma 7'!$C$51</definedName>
    <definedName name="VAS076_D_Vandenssiurbli6">'Forma 7'!$C$51</definedName>
    <definedName name="VAS076_D_Vandenssiurbli7" localSheetId="9">'Forma 7'!$C$79</definedName>
    <definedName name="VAS076_D_Vandenssiurbli7">'Forma 7'!$C$79</definedName>
    <definedName name="VAS076_D_Verslovienetui3" localSheetId="9">'Forma 7'!$C$164</definedName>
    <definedName name="VAS076_D_Verslovienetui3">'Forma 7'!$C$164</definedName>
    <definedName name="VAS076_F_131IS" localSheetId="9">'Forma 7'!$D$35</definedName>
    <definedName name="VAS076_F_131IS">'Forma 7'!$D$35</definedName>
    <definedName name="VAS076_F_1331GeriamojoVandens" localSheetId="9">'Forma 7'!$F$35</definedName>
    <definedName name="VAS076_F_1331GeriamojoVandens">'Forma 7'!$F$35</definedName>
    <definedName name="VAS076_F_1332GeriamojoVandens" localSheetId="9">'Forma 7'!$G$35</definedName>
    <definedName name="VAS076_F_1332GeriamojoVandens">'Forma 7'!$G$35</definedName>
    <definedName name="VAS076_F_1333GeriamojoVandens" localSheetId="9">'Forma 7'!$H$35</definedName>
    <definedName name="VAS076_F_1333GeriamojoVandens">'Forma 7'!$H$35</definedName>
    <definedName name="VAS076_F_133IsViso" localSheetId="9">'Forma 7'!$E$35</definedName>
    <definedName name="VAS076_F_133IsViso">'Forma 7'!$E$35</definedName>
    <definedName name="VAS076_F_1341NuotekuSurinkimas" localSheetId="9">'Forma 7'!$J$35</definedName>
    <definedName name="VAS076_F_1341NuotekuSurinkimas">'Forma 7'!$J$35</definedName>
    <definedName name="VAS076_F_1342NuotekuValymas" localSheetId="9">'Forma 7'!$K$35</definedName>
    <definedName name="VAS076_F_1342NuotekuValymas">'Forma 7'!$K$35</definedName>
    <definedName name="VAS076_F_1343NuotekuDumblo" localSheetId="9">'Forma 7'!$L$35</definedName>
    <definedName name="VAS076_F_1343NuotekuDumblo">'Forma 7'!$L$35</definedName>
    <definedName name="VAS076_F_134IsViso" localSheetId="9">'Forma 7'!$I$35</definedName>
    <definedName name="VAS076_F_134IsViso">'Forma 7'!$I$35</definedName>
    <definedName name="VAS076_F_135PavirsiniuNuoteku" localSheetId="9">'Forma 7'!$M$35</definedName>
    <definedName name="VAS076_F_135PavirsiniuNuoteku">'Forma 7'!$M$35</definedName>
    <definedName name="VAS076_F_136KitosReguliuojamosios" localSheetId="9">'Forma 7'!$N$35</definedName>
    <definedName name="VAS076_F_136KitosReguliuojamosios">'Forma 7'!$N$35</definedName>
    <definedName name="VAS076_F_137KitosVeiklos" localSheetId="9">'Forma 7'!$Q$35</definedName>
    <definedName name="VAS076_F_137KitosVeiklos">'Forma 7'!$Q$35</definedName>
    <definedName name="VAS076_F_141IS" localSheetId="9">'Forma 7'!$D$36</definedName>
    <definedName name="VAS076_F_141IS">'Forma 7'!$D$36</definedName>
    <definedName name="VAS076_F_1431GeriamojoVandens" localSheetId="9">'Forma 7'!$F$36</definedName>
    <definedName name="VAS076_F_1431GeriamojoVandens">'Forma 7'!$F$36</definedName>
    <definedName name="VAS076_F_1432GeriamojoVandens" localSheetId="9">'Forma 7'!$G$36</definedName>
    <definedName name="VAS076_F_1432GeriamojoVandens">'Forma 7'!$G$36</definedName>
    <definedName name="VAS076_F_1433GeriamojoVandens" localSheetId="9">'Forma 7'!$H$36</definedName>
    <definedName name="VAS076_F_1433GeriamojoVandens">'Forma 7'!$H$36</definedName>
    <definedName name="VAS076_F_143IsViso" localSheetId="9">'Forma 7'!$E$36</definedName>
    <definedName name="VAS076_F_143IsViso">'Forma 7'!$E$36</definedName>
    <definedName name="VAS076_F_1441NuotekuSurinkimas" localSheetId="9">'Forma 7'!$J$36</definedName>
    <definedName name="VAS076_F_1441NuotekuSurinkimas">'Forma 7'!$J$36</definedName>
    <definedName name="VAS076_F_1442NuotekuValymas" localSheetId="9">'Forma 7'!$K$36</definedName>
    <definedName name="VAS076_F_1442NuotekuValymas">'Forma 7'!$K$36</definedName>
    <definedName name="VAS076_F_1443NuotekuDumblo" localSheetId="9">'Forma 7'!$L$36</definedName>
    <definedName name="VAS076_F_1443NuotekuDumblo">'Forma 7'!$L$36</definedName>
    <definedName name="VAS076_F_144IsViso" localSheetId="9">'Forma 7'!$I$36</definedName>
    <definedName name="VAS076_F_144IsViso">'Forma 7'!$I$36</definedName>
    <definedName name="VAS076_F_145PavirsiniuNuoteku" localSheetId="9">'Forma 7'!$M$36</definedName>
    <definedName name="VAS076_F_145PavirsiniuNuoteku">'Forma 7'!$M$36</definedName>
    <definedName name="VAS076_F_146KitosReguliuojamosios" localSheetId="9">'Forma 7'!$N$36</definedName>
    <definedName name="VAS076_F_146KitosReguliuojamosios">'Forma 7'!$N$36</definedName>
    <definedName name="VAS076_F_147KitosVeiklos" localSheetId="9">'Forma 7'!$Q$36</definedName>
    <definedName name="VAS076_F_147KitosVeiklos">'Forma 7'!$Q$36</definedName>
    <definedName name="VAS076_F_151IS" localSheetId="9">'Forma 7'!$D$37</definedName>
    <definedName name="VAS076_F_151IS">'Forma 7'!$D$37</definedName>
    <definedName name="VAS076_F_1531GeriamojoVandens" localSheetId="9">'Forma 7'!$F$37</definedName>
    <definedName name="VAS076_F_1531GeriamojoVandens">'Forma 7'!$F$37</definedName>
    <definedName name="VAS076_F_1532GeriamojoVandens" localSheetId="9">'Forma 7'!$G$37</definedName>
    <definedName name="VAS076_F_1532GeriamojoVandens">'Forma 7'!$G$37</definedName>
    <definedName name="VAS076_F_1533GeriamojoVandens" localSheetId="9">'Forma 7'!$H$37</definedName>
    <definedName name="VAS076_F_1533GeriamojoVandens">'Forma 7'!$H$37</definedName>
    <definedName name="VAS076_F_153IsViso" localSheetId="9">'Forma 7'!$E$37</definedName>
    <definedName name="VAS076_F_153IsViso">'Forma 7'!$E$37</definedName>
    <definedName name="VAS076_F_1541NuotekuSurinkimas" localSheetId="9">'Forma 7'!$J$37</definedName>
    <definedName name="VAS076_F_1541NuotekuSurinkimas">'Forma 7'!$J$37</definedName>
    <definedName name="VAS076_F_1542NuotekuValymas" localSheetId="9">'Forma 7'!$K$37</definedName>
    <definedName name="VAS076_F_1542NuotekuValymas">'Forma 7'!$K$37</definedName>
    <definedName name="VAS076_F_1543NuotekuDumblo" localSheetId="9">'Forma 7'!$L$37</definedName>
    <definedName name="VAS076_F_1543NuotekuDumblo">'Forma 7'!$L$37</definedName>
    <definedName name="VAS076_F_154IsViso" localSheetId="9">'Forma 7'!$I$37</definedName>
    <definedName name="VAS076_F_154IsViso">'Forma 7'!$I$37</definedName>
    <definedName name="VAS076_F_155PavirsiniuNuoteku" localSheetId="9">'Forma 7'!$M$37</definedName>
    <definedName name="VAS076_F_155PavirsiniuNuoteku">'Forma 7'!$M$37</definedName>
    <definedName name="VAS076_F_156KitosReguliuojamosios" localSheetId="9">'Forma 7'!$N$37</definedName>
    <definedName name="VAS076_F_156KitosReguliuojamosios">'Forma 7'!$N$37</definedName>
    <definedName name="VAS076_F_157KitosVeiklos" localSheetId="9">'Forma 7'!$Q$37</definedName>
    <definedName name="VAS076_F_157KitosVeiklos">'Forma 7'!$Q$37</definedName>
    <definedName name="VAS076_F_161IS" localSheetId="9">'Forma 7'!$D$63</definedName>
    <definedName name="VAS076_F_161IS">'Forma 7'!$D$63</definedName>
    <definedName name="VAS076_F_1631GeriamojoVandens" localSheetId="9">'Forma 7'!$F$63</definedName>
    <definedName name="VAS076_F_1631GeriamojoVandens">'Forma 7'!$F$63</definedName>
    <definedName name="VAS076_F_1632GeriamojoVandens" localSheetId="9">'Forma 7'!$G$63</definedName>
    <definedName name="VAS076_F_1632GeriamojoVandens">'Forma 7'!$G$63</definedName>
    <definedName name="VAS076_F_1633GeriamojoVandens" localSheetId="9">'Forma 7'!$H$63</definedName>
    <definedName name="VAS076_F_1633GeriamojoVandens">'Forma 7'!$H$63</definedName>
    <definedName name="VAS076_F_163IsViso" localSheetId="9">'Forma 7'!$E$63</definedName>
    <definedName name="VAS076_F_163IsViso">'Forma 7'!$E$63</definedName>
    <definedName name="VAS076_F_1641NuotekuSurinkimas" localSheetId="9">'Forma 7'!$J$63</definedName>
    <definedName name="VAS076_F_1641NuotekuSurinkimas">'Forma 7'!$J$63</definedName>
    <definedName name="VAS076_F_1642NuotekuValymas" localSheetId="9">'Forma 7'!$K$63</definedName>
    <definedName name="VAS076_F_1642NuotekuValymas">'Forma 7'!$K$63</definedName>
    <definedName name="VAS076_F_1643NuotekuDumblo" localSheetId="9">'Forma 7'!$L$63</definedName>
    <definedName name="VAS076_F_1643NuotekuDumblo">'Forma 7'!$L$63</definedName>
    <definedName name="VAS076_F_164IsViso" localSheetId="9">'Forma 7'!$I$63</definedName>
    <definedName name="VAS076_F_164IsViso">'Forma 7'!$I$63</definedName>
    <definedName name="VAS076_F_165PavirsiniuNuoteku" localSheetId="9">'Forma 7'!$M$63</definedName>
    <definedName name="VAS076_F_165PavirsiniuNuoteku">'Forma 7'!$M$63</definedName>
    <definedName name="VAS076_F_166KitosReguliuojamosios" localSheetId="9">'Forma 7'!$N$63</definedName>
    <definedName name="VAS076_F_166KitosReguliuojamosios">'Forma 7'!$N$63</definedName>
    <definedName name="VAS076_F_167KitosVeiklos" localSheetId="9">'Forma 7'!$Q$63</definedName>
    <definedName name="VAS076_F_167KitosVeiklos">'Forma 7'!$Q$63</definedName>
    <definedName name="VAS076_F_171IS" localSheetId="9">'Forma 7'!$D$64</definedName>
    <definedName name="VAS076_F_171IS">'Forma 7'!$D$64</definedName>
    <definedName name="VAS076_F_1731GeriamojoVandens" localSheetId="9">'Forma 7'!$F$64</definedName>
    <definedName name="VAS076_F_1731GeriamojoVandens">'Forma 7'!$F$64</definedName>
    <definedName name="VAS076_F_1732GeriamojoVandens" localSheetId="9">'Forma 7'!$G$64</definedName>
    <definedName name="VAS076_F_1732GeriamojoVandens">'Forma 7'!$G$64</definedName>
    <definedName name="VAS076_F_1733GeriamojoVandens" localSheetId="9">'Forma 7'!$H$64</definedName>
    <definedName name="VAS076_F_1733GeriamojoVandens">'Forma 7'!$H$64</definedName>
    <definedName name="VAS076_F_173IsViso" localSheetId="9">'Forma 7'!$E$64</definedName>
    <definedName name="VAS076_F_173IsViso">'Forma 7'!$E$64</definedName>
    <definedName name="VAS076_F_1741NuotekuSurinkimas" localSheetId="9">'Forma 7'!$J$64</definedName>
    <definedName name="VAS076_F_1741NuotekuSurinkimas">'Forma 7'!$J$64</definedName>
    <definedName name="VAS076_F_1742NuotekuValymas" localSheetId="9">'Forma 7'!$K$64</definedName>
    <definedName name="VAS076_F_1742NuotekuValymas">'Forma 7'!$K$64</definedName>
    <definedName name="VAS076_F_1743NuotekuDumblo" localSheetId="9">'Forma 7'!$L$64</definedName>
    <definedName name="VAS076_F_1743NuotekuDumblo">'Forma 7'!$L$64</definedName>
    <definedName name="VAS076_F_174IsViso" localSheetId="9">'Forma 7'!$I$64</definedName>
    <definedName name="VAS076_F_174IsViso">'Forma 7'!$I$64</definedName>
    <definedName name="VAS076_F_175PavirsiniuNuoteku" localSheetId="9">'Forma 7'!$M$64</definedName>
    <definedName name="VAS076_F_175PavirsiniuNuoteku">'Forma 7'!$M$64</definedName>
    <definedName name="VAS076_F_176KitosReguliuojamosios" localSheetId="9">'Forma 7'!$N$64</definedName>
    <definedName name="VAS076_F_176KitosReguliuojamosios">'Forma 7'!$N$64</definedName>
    <definedName name="VAS076_F_177KitosVeiklos" localSheetId="9">'Forma 7'!$Q$64</definedName>
    <definedName name="VAS076_F_177KitosVeiklos">'Forma 7'!$Q$64</definedName>
    <definedName name="VAS076_F_181IS" localSheetId="9">'Forma 7'!$D$65</definedName>
    <definedName name="VAS076_F_181IS">'Forma 7'!$D$65</definedName>
    <definedName name="VAS076_F_1831GeriamojoVandens" localSheetId="9">'Forma 7'!$F$65</definedName>
    <definedName name="VAS076_F_1831GeriamojoVandens">'Forma 7'!$F$65</definedName>
    <definedName name="VAS076_F_1832GeriamojoVandens" localSheetId="9">'Forma 7'!$G$65</definedName>
    <definedName name="VAS076_F_1832GeriamojoVandens">'Forma 7'!$G$65</definedName>
    <definedName name="VAS076_F_1833GeriamojoVandens" localSheetId="9">'Forma 7'!$H$65</definedName>
    <definedName name="VAS076_F_1833GeriamojoVandens">'Forma 7'!$H$65</definedName>
    <definedName name="VAS076_F_183IsViso" localSheetId="9">'Forma 7'!$E$65</definedName>
    <definedName name="VAS076_F_183IsViso">'Forma 7'!$E$65</definedName>
    <definedName name="VAS076_F_1841NuotekuSurinkimas" localSheetId="9">'Forma 7'!$J$65</definedName>
    <definedName name="VAS076_F_1841NuotekuSurinkimas">'Forma 7'!$J$65</definedName>
    <definedName name="VAS076_F_1842NuotekuValymas" localSheetId="9">'Forma 7'!$K$65</definedName>
    <definedName name="VAS076_F_1842NuotekuValymas">'Forma 7'!$K$65</definedName>
    <definedName name="VAS076_F_1843NuotekuDumblo" localSheetId="9">'Forma 7'!$L$65</definedName>
    <definedName name="VAS076_F_1843NuotekuDumblo">'Forma 7'!$L$65</definedName>
    <definedName name="VAS076_F_184IsViso" localSheetId="9">'Forma 7'!$I$65</definedName>
    <definedName name="VAS076_F_184IsViso">'Forma 7'!$I$65</definedName>
    <definedName name="VAS076_F_185PavirsiniuNuoteku" localSheetId="9">'Forma 7'!$M$65</definedName>
    <definedName name="VAS076_F_185PavirsiniuNuoteku">'Forma 7'!$M$65</definedName>
    <definedName name="VAS076_F_186KitosReguliuojamosios" localSheetId="9">'Forma 7'!$N$65</definedName>
    <definedName name="VAS076_F_186KitosReguliuojamosios">'Forma 7'!$N$65</definedName>
    <definedName name="VAS076_F_187KitosVeiklos" localSheetId="9">'Forma 7'!$Q$65</definedName>
    <definedName name="VAS076_F_187KitosVeiklos">'Forma 7'!$Q$65</definedName>
    <definedName name="VAS076_F_191IS" localSheetId="9">'Forma 7'!$D$91</definedName>
    <definedName name="VAS076_F_191IS">'Forma 7'!$D$91</definedName>
    <definedName name="VAS076_F_1931GeriamojoVandens" localSheetId="9">'Forma 7'!$F$91</definedName>
    <definedName name="VAS076_F_1931GeriamojoVandens">'Forma 7'!$F$91</definedName>
    <definedName name="VAS076_F_1932GeriamojoVandens" localSheetId="9">'Forma 7'!$G$91</definedName>
    <definedName name="VAS076_F_1932GeriamojoVandens">'Forma 7'!$G$91</definedName>
    <definedName name="VAS076_F_1933GeriamojoVandens" localSheetId="9">'Forma 7'!$H$91</definedName>
    <definedName name="VAS076_F_1933GeriamojoVandens">'Forma 7'!$H$91</definedName>
    <definedName name="VAS076_F_193IsViso" localSheetId="9">'Forma 7'!$E$91</definedName>
    <definedName name="VAS076_F_193IsViso">'Forma 7'!$E$91</definedName>
    <definedName name="VAS076_F_1941NuotekuSurinkimas" localSheetId="9">'Forma 7'!$J$91</definedName>
    <definedName name="VAS076_F_1941NuotekuSurinkimas">'Forma 7'!$J$91</definedName>
    <definedName name="VAS076_F_1942NuotekuValymas" localSheetId="9">'Forma 7'!$K$91</definedName>
    <definedName name="VAS076_F_1942NuotekuValymas">'Forma 7'!$K$91</definedName>
    <definedName name="VAS076_F_1943NuotekuDumblo" localSheetId="9">'Forma 7'!$L$91</definedName>
    <definedName name="VAS076_F_1943NuotekuDumblo">'Forma 7'!$L$91</definedName>
    <definedName name="VAS076_F_194IsViso" localSheetId="9">'Forma 7'!$I$91</definedName>
    <definedName name="VAS076_F_194IsViso">'Forma 7'!$I$91</definedName>
    <definedName name="VAS076_F_195PavirsiniuNuoteku" localSheetId="9">'Forma 7'!$M$91</definedName>
    <definedName name="VAS076_F_195PavirsiniuNuoteku">'Forma 7'!$M$91</definedName>
    <definedName name="VAS076_F_196KitosReguliuojamosios" localSheetId="9">'Forma 7'!$N$91</definedName>
    <definedName name="VAS076_F_196KitosReguliuojamosios">'Forma 7'!$N$91</definedName>
    <definedName name="VAS076_F_197KitosVeiklos" localSheetId="9">'Forma 7'!$Q$91</definedName>
    <definedName name="VAS076_F_197KitosVeiklos">'Forma 7'!$Q$91</definedName>
    <definedName name="VAS076_F_201IS" localSheetId="9">'Forma 7'!$D$92</definedName>
    <definedName name="VAS076_F_201IS">'Forma 7'!$D$92</definedName>
    <definedName name="VAS076_F_2031GeriamojoVandens" localSheetId="9">'Forma 7'!$F$92</definedName>
    <definedName name="VAS076_F_2031GeriamojoVandens">'Forma 7'!$F$92</definedName>
    <definedName name="VAS076_F_2032GeriamojoVandens" localSheetId="9">'Forma 7'!$G$92</definedName>
    <definedName name="VAS076_F_2032GeriamojoVandens">'Forma 7'!$G$92</definedName>
    <definedName name="VAS076_F_2033GeriamojoVandens" localSheetId="9">'Forma 7'!$H$92</definedName>
    <definedName name="VAS076_F_2033GeriamojoVandens">'Forma 7'!$H$92</definedName>
    <definedName name="VAS076_F_203IsViso" localSheetId="9">'Forma 7'!$E$92</definedName>
    <definedName name="VAS076_F_203IsViso">'Forma 7'!$E$92</definedName>
    <definedName name="VAS076_F_2041NuotekuSurinkimas" localSheetId="9">'Forma 7'!$J$92</definedName>
    <definedName name="VAS076_F_2041NuotekuSurinkimas">'Forma 7'!$J$92</definedName>
    <definedName name="VAS076_F_2042NuotekuValymas" localSheetId="9">'Forma 7'!$K$92</definedName>
    <definedName name="VAS076_F_2042NuotekuValymas">'Forma 7'!$K$92</definedName>
    <definedName name="VAS076_F_2043NuotekuDumblo" localSheetId="9">'Forma 7'!$L$92</definedName>
    <definedName name="VAS076_F_2043NuotekuDumblo">'Forma 7'!$L$92</definedName>
    <definedName name="VAS076_F_204IsViso" localSheetId="9">'Forma 7'!$I$92</definedName>
    <definedName name="VAS076_F_204IsViso">'Forma 7'!$I$92</definedName>
    <definedName name="VAS076_F_205PavirsiniuNuoteku" localSheetId="9">'Forma 7'!$M$92</definedName>
    <definedName name="VAS076_F_205PavirsiniuNuoteku">'Forma 7'!$M$92</definedName>
    <definedName name="VAS076_F_206KitosReguliuojamosios" localSheetId="9">'Forma 7'!$N$92</definedName>
    <definedName name="VAS076_F_206KitosReguliuojamosios">'Forma 7'!$N$92</definedName>
    <definedName name="VAS076_F_207KitosVeiklos" localSheetId="9">'Forma 7'!$Q$92</definedName>
    <definedName name="VAS076_F_207KitosVeiklos">'Forma 7'!$Q$92</definedName>
    <definedName name="VAS076_F_211IS" localSheetId="9">'Forma 7'!$D$93</definedName>
    <definedName name="VAS076_F_211IS">'Forma 7'!$D$93</definedName>
    <definedName name="VAS076_F_2131GeriamojoVandens" localSheetId="9">'Forma 7'!$F$93</definedName>
    <definedName name="VAS076_F_2131GeriamojoVandens">'Forma 7'!$F$93</definedName>
    <definedName name="VAS076_F_2132GeriamojoVandens" localSheetId="9">'Forma 7'!$G$93</definedName>
    <definedName name="VAS076_F_2132GeriamojoVandens">'Forma 7'!$G$93</definedName>
    <definedName name="VAS076_F_2133GeriamojoVandens" localSheetId="9">'Forma 7'!$H$93</definedName>
    <definedName name="VAS076_F_2133GeriamojoVandens">'Forma 7'!$H$93</definedName>
    <definedName name="VAS076_F_213IsViso" localSheetId="9">'Forma 7'!$E$93</definedName>
    <definedName name="VAS076_F_213IsViso">'Forma 7'!$E$93</definedName>
    <definedName name="VAS076_F_2141NuotekuSurinkimas" localSheetId="9">'Forma 7'!$J$93</definedName>
    <definedName name="VAS076_F_2141NuotekuSurinkimas">'Forma 7'!$J$93</definedName>
    <definedName name="VAS076_F_2142NuotekuValymas" localSheetId="9">'Forma 7'!$K$93</definedName>
    <definedName name="VAS076_F_2142NuotekuValymas">'Forma 7'!$K$93</definedName>
    <definedName name="VAS076_F_2143NuotekuDumblo" localSheetId="9">'Forma 7'!$L$93</definedName>
    <definedName name="VAS076_F_2143NuotekuDumblo">'Forma 7'!$L$93</definedName>
    <definedName name="VAS076_F_214IsViso" localSheetId="9">'Forma 7'!$I$93</definedName>
    <definedName name="VAS076_F_214IsViso">'Forma 7'!$I$93</definedName>
    <definedName name="VAS076_F_215PavirsiniuNuoteku" localSheetId="9">'Forma 7'!$M$93</definedName>
    <definedName name="VAS076_F_215PavirsiniuNuoteku">'Forma 7'!$M$93</definedName>
    <definedName name="VAS076_F_216KitosReguliuojamosios" localSheetId="9">'Forma 7'!$N$93</definedName>
    <definedName name="VAS076_F_216KitosReguliuojamosios">'Forma 7'!$N$93</definedName>
    <definedName name="VAS076_F_217KitosVeiklos" localSheetId="9">'Forma 7'!$Q$93</definedName>
    <definedName name="VAS076_F_217KitosVeiklos">'Forma 7'!$Q$93</definedName>
    <definedName name="VAS076_F_221IS" localSheetId="9">'Forma 7'!$D$140</definedName>
    <definedName name="VAS076_F_221IS">'Forma 7'!$D$140</definedName>
    <definedName name="VAS076_F_2231GeriamojoVandens" localSheetId="9">'Forma 7'!$F$140</definedName>
    <definedName name="VAS076_F_2231GeriamojoVandens">'Forma 7'!$F$140</definedName>
    <definedName name="VAS076_F_2232GeriamojoVandens" localSheetId="9">'Forma 7'!$G$140</definedName>
    <definedName name="VAS076_F_2232GeriamojoVandens">'Forma 7'!$G$140</definedName>
    <definedName name="VAS076_F_2233GeriamojoVandens" localSheetId="9">'Forma 7'!$H$140</definedName>
    <definedName name="VAS076_F_2233GeriamojoVandens">'Forma 7'!$H$140</definedName>
    <definedName name="VAS076_F_223IsViso" localSheetId="9">'Forma 7'!$E$140</definedName>
    <definedName name="VAS076_F_223IsViso">'Forma 7'!$E$140</definedName>
    <definedName name="VAS076_F_2241NuotekuSurinkimas" localSheetId="9">'Forma 7'!$J$140</definedName>
    <definedName name="VAS076_F_2241NuotekuSurinkimas">'Forma 7'!$J$140</definedName>
    <definedName name="VAS076_F_2242NuotekuValymas" localSheetId="9">'Forma 7'!$K$140</definedName>
    <definedName name="VAS076_F_2242NuotekuValymas">'Forma 7'!$K$140</definedName>
    <definedName name="VAS076_F_2243NuotekuDumblo" localSheetId="9">'Forma 7'!$L$140</definedName>
    <definedName name="VAS076_F_2243NuotekuDumblo">'Forma 7'!$L$140</definedName>
    <definedName name="VAS076_F_224IsViso" localSheetId="9">'Forma 7'!$I$140</definedName>
    <definedName name="VAS076_F_224IsViso">'Forma 7'!$I$140</definedName>
    <definedName name="VAS076_F_225PavirsiniuNuoteku" localSheetId="9">'Forma 7'!$M$140</definedName>
    <definedName name="VAS076_F_225PavirsiniuNuoteku">'Forma 7'!$M$140</definedName>
    <definedName name="VAS076_F_226KitosReguliuojamosios" localSheetId="9">'Forma 7'!$N$140</definedName>
    <definedName name="VAS076_F_226KitosReguliuojamosios">'Forma 7'!$N$140</definedName>
    <definedName name="VAS076_F_227KitosVeiklos" localSheetId="9">'Forma 7'!$Q$140</definedName>
    <definedName name="VAS076_F_227KitosVeiklos">'Forma 7'!$Q$140</definedName>
    <definedName name="VAS076_F_231IS" localSheetId="9">'Forma 7'!$D$141</definedName>
    <definedName name="VAS076_F_231IS">'Forma 7'!$D$141</definedName>
    <definedName name="VAS076_F_2331GeriamojoVandens" localSheetId="9">'Forma 7'!$F$141</definedName>
    <definedName name="VAS076_F_2331GeriamojoVandens">'Forma 7'!$F$141</definedName>
    <definedName name="VAS076_F_2332GeriamojoVandens" localSheetId="9">'Forma 7'!$G$141</definedName>
    <definedName name="VAS076_F_2332GeriamojoVandens">'Forma 7'!$G$141</definedName>
    <definedName name="VAS076_F_2333GeriamojoVandens" localSheetId="9">'Forma 7'!$H$141</definedName>
    <definedName name="VAS076_F_2333GeriamojoVandens">'Forma 7'!$H$141</definedName>
    <definedName name="VAS076_F_233IsViso" localSheetId="9">'Forma 7'!$E$141</definedName>
    <definedName name="VAS076_F_233IsViso">'Forma 7'!$E$141</definedName>
    <definedName name="VAS076_F_2341NuotekuSurinkimas" localSheetId="9">'Forma 7'!$J$141</definedName>
    <definedName name="VAS076_F_2341NuotekuSurinkimas">'Forma 7'!$J$141</definedName>
    <definedName name="VAS076_F_2342NuotekuValymas" localSheetId="9">'Forma 7'!$K$141</definedName>
    <definedName name="VAS076_F_2342NuotekuValymas">'Forma 7'!$K$141</definedName>
    <definedName name="VAS076_F_2343NuotekuDumblo" localSheetId="9">'Forma 7'!$L$141</definedName>
    <definedName name="VAS076_F_2343NuotekuDumblo">'Forma 7'!$L$141</definedName>
    <definedName name="VAS076_F_234IsViso" localSheetId="9">'Forma 7'!$I$141</definedName>
    <definedName name="VAS076_F_234IsViso">'Forma 7'!$I$141</definedName>
    <definedName name="VAS076_F_235PavirsiniuNuoteku" localSheetId="9">'Forma 7'!$M$141</definedName>
    <definedName name="VAS076_F_235PavirsiniuNuoteku">'Forma 7'!$M$141</definedName>
    <definedName name="VAS076_F_236KitosReguliuojamosios" localSheetId="9">'Forma 7'!$N$141</definedName>
    <definedName name="VAS076_F_236KitosReguliuojamosios">'Forma 7'!$N$141</definedName>
    <definedName name="VAS076_F_237KitosVeiklos" localSheetId="9">'Forma 7'!$Q$141</definedName>
    <definedName name="VAS076_F_237KitosVeiklos">'Forma 7'!$Q$141</definedName>
    <definedName name="VAS076_F_241IS" localSheetId="9">'Forma 7'!$D$142</definedName>
    <definedName name="VAS076_F_241IS">'Forma 7'!$D$142</definedName>
    <definedName name="VAS076_F_2431GeriamojoVandens" localSheetId="9">'Forma 7'!$F$142</definedName>
    <definedName name="VAS076_F_2431GeriamojoVandens">'Forma 7'!$F$142</definedName>
    <definedName name="VAS076_F_2432GeriamojoVandens" localSheetId="9">'Forma 7'!$G$142</definedName>
    <definedName name="VAS076_F_2432GeriamojoVandens">'Forma 7'!$G$142</definedName>
    <definedName name="VAS076_F_2433GeriamojoVandens" localSheetId="9">'Forma 7'!$H$142</definedName>
    <definedName name="VAS076_F_2433GeriamojoVandens">'Forma 7'!$H$142</definedName>
    <definedName name="VAS076_F_243IsViso" localSheetId="9">'Forma 7'!$E$142</definedName>
    <definedName name="VAS076_F_243IsViso">'Forma 7'!$E$142</definedName>
    <definedName name="VAS076_F_2441NuotekuSurinkimas" localSheetId="9">'Forma 7'!$J$142</definedName>
    <definedName name="VAS076_F_2441NuotekuSurinkimas">'Forma 7'!$J$142</definedName>
    <definedName name="VAS076_F_2442NuotekuValymas" localSheetId="9">'Forma 7'!$K$142</definedName>
    <definedName name="VAS076_F_2442NuotekuValymas">'Forma 7'!$K$142</definedName>
    <definedName name="VAS076_F_2443NuotekuDumblo" localSheetId="9">'Forma 7'!$L$142</definedName>
    <definedName name="VAS076_F_2443NuotekuDumblo">'Forma 7'!$L$142</definedName>
    <definedName name="VAS076_F_244IsViso" localSheetId="9">'Forma 7'!$I$142</definedName>
    <definedName name="VAS076_F_244IsViso">'Forma 7'!$I$142</definedName>
    <definedName name="VAS076_F_245PavirsiniuNuoteku" localSheetId="9">'Forma 7'!$M$142</definedName>
    <definedName name="VAS076_F_245PavirsiniuNuoteku">'Forma 7'!$M$142</definedName>
    <definedName name="VAS076_F_246KitosReguliuojamosios" localSheetId="9">'Forma 7'!$N$142</definedName>
    <definedName name="VAS076_F_246KitosReguliuojamosios">'Forma 7'!$N$142</definedName>
    <definedName name="VAS076_F_247KitosVeiklos" localSheetId="9">'Forma 7'!$Q$142</definedName>
    <definedName name="VAS076_F_247KitosVeiklos">'Forma 7'!$Q$142</definedName>
    <definedName name="VAS076_F_Apskaitospriet61IS" localSheetId="9">'Forma 7'!$D$26</definedName>
    <definedName name="VAS076_F_Apskaitospriet61IS">'Forma 7'!$D$26</definedName>
    <definedName name="VAS076_F_Apskaitospriet631GeriamojoVandens" localSheetId="9">'Forma 7'!$F$26</definedName>
    <definedName name="VAS076_F_Apskaitospriet631GeriamojoVandens">'Forma 7'!$F$26</definedName>
    <definedName name="VAS076_F_Apskaitospriet632GeriamojoVandens" localSheetId="9">'Forma 7'!$G$26</definedName>
    <definedName name="VAS076_F_Apskaitospriet632GeriamojoVandens">'Forma 7'!$G$26</definedName>
    <definedName name="VAS076_F_Apskaitospriet633GeriamojoVandens" localSheetId="9">'Forma 7'!$H$26</definedName>
    <definedName name="VAS076_F_Apskaitospriet633GeriamojoVandens">'Forma 7'!$H$26</definedName>
    <definedName name="VAS076_F_Apskaitospriet63IsViso" localSheetId="9">'Forma 7'!$E$26</definedName>
    <definedName name="VAS076_F_Apskaitospriet63IsViso">'Forma 7'!$E$26</definedName>
    <definedName name="VAS076_F_Apskaitospriet641NuotekuSurinkimas" localSheetId="9">'Forma 7'!$J$26</definedName>
    <definedName name="VAS076_F_Apskaitospriet641NuotekuSurinkimas">'Forma 7'!$J$26</definedName>
    <definedName name="VAS076_F_Apskaitospriet642NuotekuValymas" localSheetId="9">'Forma 7'!$K$26</definedName>
    <definedName name="VAS076_F_Apskaitospriet642NuotekuValymas">'Forma 7'!$K$26</definedName>
    <definedName name="VAS076_F_Apskaitospriet643NuotekuDumblo" localSheetId="9">'Forma 7'!$L$26</definedName>
    <definedName name="VAS076_F_Apskaitospriet643NuotekuDumblo">'Forma 7'!$L$26</definedName>
    <definedName name="VAS076_F_Apskaitospriet64IsViso" localSheetId="9">'Forma 7'!$I$26</definedName>
    <definedName name="VAS076_F_Apskaitospriet64IsViso">'Forma 7'!$I$26</definedName>
    <definedName name="VAS076_F_Apskaitospriet65PavirsiniuNuoteku" localSheetId="9">'Forma 7'!$M$26</definedName>
    <definedName name="VAS076_F_Apskaitospriet65PavirsiniuNuoteku">'Forma 7'!$M$26</definedName>
    <definedName name="VAS076_F_Apskaitospriet66KitosReguliuojamosios" localSheetId="9">'Forma 7'!$N$26</definedName>
    <definedName name="VAS076_F_Apskaitospriet66KitosReguliuojamosios">'Forma 7'!$N$26</definedName>
    <definedName name="VAS076_F_Apskaitospriet67KitosVeiklos" localSheetId="9">'Forma 7'!$Q$26</definedName>
    <definedName name="VAS076_F_Apskaitospriet67KitosVeiklos">'Forma 7'!$Q$26</definedName>
    <definedName name="VAS076_F_Apskaitospriet6Apskaitosveikla1" localSheetId="9">'Forma 7'!$O$26</definedName>
    <definedName name="VAS076_F_Apskaitospriet6Apskaitosveikla1">'Forma 7'!$O$26</definedName>
    <definedName name="VAS076_F_Apskaitospriet6Kitareguliuoja1" localSheetId="9">'Forma 7'!$P$26</definedName>
    <definedName name="VAS076_F_Apskaitospriet6Kitareguliuoja1">'Forma 7'!$P$26</definedName>
    <definedName name="VAS076_F_Apskaitospriet71IS" localSheetId="9">'Forma 7'!$D$54</definedName>
    <definedName name="VAS076_F_Apskaitospriet71IS">'Forma 7'!$D$54</definedName>
    <definedName name="VAS076_F_Apskaitospriet731GeriamojoVandens" localSheetId="9">'Forma 7'!$F$54</definedName>
    <definedName name="VAS076_F_Apskaitospriet731GeriamojoVandens">'Forma 7'!$F$54</definedName>
    <definedName name="VAS076_F_Apskaitospriet732GeriamojoVandens" localSheetId="9">'Forma 7'!$G$54</definedName>
    <definedName name="VAS076_F_Apskaitospriet732GeriamojoVandens">'Forma 7'!$G$54</definedName>
    <definedName name="VAS076_F_Apskaitospriet733GeriamojoVandens" localSheetId="9">'Forma 7'!$H$54</definedName>
    <definedName name="VAS076_F_Apskaitospriet733GeriamojoVandens">'Forma 7'!$H$54</definedName>
    <definedName name="VAS076_F_Apskaitospriet73IsViso" localSheetId="9">'Forma 7'!$E$54</definedName>
    <definedName name="VAS076_F_Apskaitospriet73IsViso">'Forma 7'!$E$54</definedName>
    <definedName name="VAS076_F_Apskaitospriet741NuotekuSurinkimas" localSheetId="9">'Forma 7'!$J$54</definedName>
    <definedName name="VAS076_F_Apskaitospriet741NuotekuSurinkimas">'Forma 7'!$J$54</definedName>
    <definedName name="VAS076_F_Apskaitospriet742NuotekuValymas" localSheetId="9">'Forma 7'!$K$54</definedName>
    <definedName name="VAS076_F_Apskaitospriet742NuotekuValymas">'Forma 7'!$K$54</definedName>
    <definedName name="VAS076_F_Apskaitospriet743NuotekuDumblo" localSheetId="9">'Forma 7'!$L$54</definedName>
    <definedName name="VAS076_F_Apskaitospriet743NuotekuDumblo">'Forma 7'!$L$54</definedName>
    <definedName name="VAS076_F_Apskaitospriet74IsViso" localSheetId="9">'Forma 7'!$I$54</definedName>
    <definedName name="VAS076_F_Apskaitospriet74IsViso">'Forma 7'!$I$54</definedName>
    <definedName name="VAS076_F_Apskaitospriet75PavirsiniuNuoteku" localSheetId="9">'Forma 7'!$M$54</definedName>
    <definedName name="VAS076_F_Apskaitospriet75PavirsiniuNuoteku">'Forma 7'!$M$54</definedName>
    <definedName name="VAS076_F_Apskaitospriet76KitosReguliuojamosios" localSheetId="9">'Forma 7'!$N$54</definedName>
    <definedName name="VAS076_F_Apskaitospriet76KitosReguliuojamosios">'Forma 7'!$N$54</definedName>
    <definedName name="VAS076_F_Apskaitospriet77KitosVeiklos" localSheetId="9">'Forma 7'!$Q$54</definedName>
    <definedName name="VAS076_F_Apskaitospriet77KitosVeiklos">'Forma 7'!$Q$54</definedName>
    <definedName name="VAS076_F_Apskaitospriet7Apskaitosveikla1" localSheetId="9">'Forma 7'!$O$54</definedName>
    <definedName name="VAS076_F_Apskaitospriet7Apskaitosveikla1">'Forma 7'!$O$54</definedName>
    <definedName name="VAS076_F_Apskaitospriet7Kitareguliuoja1" localSheetId="9">'Forma 7'!$P$54</definedName>
    <definedName name="VAS076_F_Apskaitospriet7Kitareguliuoja1">'Forma 7'!$P$54</definedName>
    <definedName name="VAS076_F_Apskaitospriet81IS" localSheetId="9">'Forma 7'!$D$82</definedName>
    <definedName name="VAS076_F_Apskaitospriet81IS">'Forma 7'!$D$82</definedName>
    <definedName name="VAS076_F_Apskaitospriet831GeriamojoVandens" localSheetId="9">'Forma 7'!$F$82</definedName>
    <definedName name="VAS076_F_Apskaitospriet831GeriamojoVandens">'Forma 7'!$F$82</definedName>
    <definedName name="VAS076_F_Apskaitospriet832GeriamojoVandens" localSheetId="9">'Forma 7'!$G$82</definedName>
    <definedName name="VAS076_F_Apskaitospriet832GeriamojoVandens">'Forma 7'!$G$82</definedName>
    <definedName name="VAS076_F_Apskaitospriet833GeriamojoVandens" localSheetId="9">'Forma 7'!$H$82</definedName>
    <definedName name="VAS076_F_Apskaitospriet833GeriamojoVandens">'Forma 7'!$H$82</definedName>
    <definedName name="VAS076_F_Apskaitospriet83IsViso" localSheetId="9">'Forma 7'!$E$82</definedName>
    <definedName name="VAS076_F_Apskaitospriet83IsViso">'Forma 7'!$E$82</definedName>
    <definedName name="VAS076_F_Apskaitospriet841NuotekuSurinkimas" localSheetId="9">'Forma 7'!$J$82</definedName>
    <definedName name="VAS076_F_Apskaitospriet841NuotekuSurinkimas">'Forma 7'!$J$82</definedName>
    <definedName name="VAS076_F_Apskaitospriet842NuotekuValymas" localSheetId="9">'Forma 7'!$K$82</definedName>
    <definedName name="VAS076_F_Apskaitospriet842NuotekuValymas">'Forma 7'!$K$82</definedName>
    <definedName name="VAS076_F_Apskaitospriet843NuotekuDumblo" localSheetId="9">'Forma 7'!$L$82</definedName>
    <definedName name="VAS076_F_Apskaitospriet843NuotekuDumblo">'Forma 7'!$L$82</definedName>
    <definedName name="VAS076_F_Apskaitospriet84IsViso" localSheetId="9">'Forma 7'!$I$82</definedName>
    <definedName name="VAS076_F_Apskaitospriet84IsViso">'Forma 7'!$I$82</definedName>
    <definedName name="VAS076_F_Apskaitospriet85PavirsiniuNuoteku" localSheetId="9">'Forma 7'!$M$82</definedName>
    <definedName name="VAS076_F_Apskaitospriet85PavirsiniuNuoteku">'Forma 7'!$M$82</definedName>
    <definedName name="VAS076_F_Apskaitospriet86KitosReguliuojamosios" localSheetId="9">'Forma 7'!$N$82</definedName>
    <definedName name="VAS076_F_Apskaitospriet86KitosReguliuojamosios">'Forma 7'!$N$82</definedName>
    <definedName name="VAS076_F_Apskaitospriet87KitosVeiklos" localSheetId="9">'Forma 7'!$Q$82</definedName>
    <definedName name="VAS076_F_Apskaitospriet87KitosVeiklos">'Forma 7'!$Q$82</definedName>
    <definedName name="VAS076_F_Apskaitospriet8Apskaitosveikla1" localSheetId="9">'Forma 7'!$O$82</definedName>
    <definedName name="VAS076_F_Apskaitospriet8Apskaitosveikla1">'Forma 7'!$O$82</definedName>
    <definedName name="VAS076_F_Apskaitospriet8Kitareguliuoja1" localSheetId="9">'Forma 7'!$P$82</definedName>
    <definedName name="VAS076_F_Apskaitospriet8Kitareguliuoja1">'Forma 7'!$P$82</definedName>
    <definedName name="VAS076_F_Apskaitospriet91IS" localSheetId="9">'Forma 7'!$D$131</definedName>
    <definedName name="VAS076_F_Apskaitospriet91IS">'Forma 7'!$D$131</definedName>
    <definedName name="VAS076_F_Apskaitospriet931GeriamojoVandens" localSheetId="9">'Forma 7'!$F$131</definedName>
    <definedName name="VAS076_F_Apskaitospriet931GeriamojoVandens">'Forma 7'!$F$131</definedName>
    <definedName name="VAS076_F_Apskaitospriet932GeriamojoVandens" localSheetId="9">'Forma 7'!$G$131</definedName>
    <definedName name="VAS076_F_Apskaitospriet932GeriamojoVandens">'Forma 7'!$G$131</definedName>
    <definedName name="VAS076_F_Apskaitospriet933GeriamojoVandens" localSheetId="9">'Forma 7'!$H$131</definedName>
    <definedName name="VAS076_F_Apskaitospriet933GeriamojoVandens">'Forma 7'!$H$131</definedName>
    <definedName name="VAS076_F_Apskaitospriet93IsViso" localSheetId="9">'Forma 7'!$E$131</definedName>
    <definedName name="VAS076_F_Apskaitospriet93IsViso">'Forma 7'!$E$131</definedName>
    <definedName name="VAS076_F_Apskaitospriet941NuotekuSurinkimas" localSheetId="9">'Forma 7'!$J$131</definedName>
    <definedName name="VAS076_F_Apskaitospriet941NuotekuSurinkimas">'Forma 7'!$J$131</definedName>
    <definedName name="VAS076_F_Apskaitospriet942NuotekuValymas" localSheetId="9">'Forma 7'!$K$131</definedName>
    <definedName name="VAS076_F_Apskaitospriet942NuotekuValymas">'Forma 7'!$K$131</definedName>
    <definedName name="VAS076_F_Apskaitospriet943NuotekuDumblo" localSheetId="9">'Forma 7'!$L$131</definedName>
    <definedName name="VAS076_F_Apskaitospriet943NuotekuDumblo">'Forma 7'!$L$131</definedName>
    <definedName name="VAS076_F_Apskaitospriet94IsViso" localSheetId="9">'Forma 7'!$I$131</definedName>
    <definedName name="VAS076_F_Apskaitospriet94IsViso">'Forma 7'!$I$131</definedName>
    <definedName name="VAS076_F_Apskaitospriet95PavirsiniuNuoteku" localSheetId="9">'Forma 7'!$M$131</definedName>
    <definedName name="VAS076_F_Apskaitospriet95PavirsiniuNuoteku">'Forma 7'!$M$131</definedName>
    <definedName name="VAS076_F_Apskaitospriet96KitosReguliuojamosios" localSheetId="9">'Forma 7'!$N$131</definedName>
    <definedName name="VAS076_F_Apskaitospriet96KitosReguliuojamosios">'Forma 7'!$N$131</definedName>
    <definedName name="VAS076_F_Apskaitospriet97KitosVeiklos" localSheetId="9">'Forma 7'!$Q$131</definedName>
    <definedName name="VAS076_F_Apskaitospriet97KitosVeiklos">'Forma 7'!$Q$131</definedName>
    <definedName name="VAS076_F_Apskaitospriet9Apskaitosveikla1" localSheetId="9">'Forma 7'!$O$131</definedName>
    <definedName name="VAS076_F_Apskaitospriet9Apskaitosveikla1">'Forma 7'!$O$131</definedName>
    <definedName name="VAS076_F_Apskaitospriet9Kitareguliuoja1" localSheetId="9">'Forma 7'!$P$131</definedName>
    <definedName name="VAS076_F_Apskaitospriet9Kitareguliuoja1">'Forma 7'!$P$131</definedName>
    <definedName name="VAS076_F_Atsiskaitomiej11IS" localSheetId="9">'Forma 7'!$D$27</definedName>
    <definedName name="VAS076_F_Atsiskaitomiej11IS">'Forma 7'!$D$27</definedName>
    <definedName name="VAS076_F_Atsiskaitomiej131GeriamojoVandens" localSheetId="9">'Forma 7'!$F$27</definedName>
    <definedName name="VAS076_F_Atsiskaitomiej131GeriamojoVandens">'Forma 7'!$F$27</definedName>
    <definedName name="VAS076_F_Atsiskaitomiej132GeriamojoVandens" localSheetId="9">'Forma 7'!$G$27</definedName>
    <definedName name="VAS076_F_Atsiskaitomiej132GeriamojoVandens">'Forma 7'!$G$27</definedName>
    <definedName name="VAS076_F_Atsiskaitomiej133GeriamojoVandens" localSheetId="9">'Forma 7'!$H$27</definedName>
    <definedName name="VAS076_F_Atsiskaitomiej133GeriamojoVandens">'Forma 7'!$H$27</definedName>
    <definedName name="VAS076_F_Atsiskaitomiej13IsViso" localSheetId="9">'Forma 7'!$E$27</definedName>
    <definedName name="VAS076_F_Atsiskaitomiej13IsViso">'Forma 7'!$E$27</definedName>
    <definedName name="VAS076_F_Atsiskaitomiej141NuotekuSurinkimas" localSheetId="9">'Forma 7'!$J$27</definedName>
    <definedName name="VAS076_F_Atsiskaitomiej141NuotekuSurinkimas">'Forma 7'!$J$27</definedName>
    <definedName name="VAS076_F_Atsiskaitomiej142NuotekuValymas" localSheetId="9">'Forma 7'!$K$27</definedName>
    <definedName name="VAS076_F_Atsiskaitomiej142NuotekuValymas">'Forma 7'!$K$27</definedName>
    <definedName name="VAS076_F_Atsiskaitomiej143NuotekuDumblo" localSheetId="9">'Forma 7'!$L$27</definedName>
    <definedName name="VAS076_F_Atsiskaitomiej143NuotekuDumblo">'Forma 7'!$L$27</definedName>
    <definedName name="VAS076_F_Atsiskaitomiej14IsViso" localSheetId="9">'Forma 7'!$I$27</definedName>
    <definedName name="VAS076_F_Atsiskaitomiej14IsViso">'Forma 7'!$I$27</definedName>
    <definedName name="VAS076_F_Atsiskaitomiej15PavirsiniuNuoteku" localSheetId="9">'Forma 7'!$M$27</definedName>
    <definedName name="VAS076_F_Atsiskaitomiej15PavirsiniuNuoteku">'Forma 7'!$M$27</definedName>
    <definedName name="VAS076_F_Atsiskaitomiej16KitosReguliuojamosios" localSheetId="9">'Forma 7'!$N$27</definedName>
    <definedName name="VAS076_F_Atsiskaitomiej16KitosReguliuojamosios">'Forma 7'!$N$27</definedName>
    <definedName name="VAS076_F_Atsiskaitomiej17KitosVeiklos" localSheetId="9">'Forma 7'!$Q$27</definedName>
    <definedName name="VAS076_F_Atsiskaitomiej17KitosVeiklos">'Forma 7'!$Q$27</definedName>
    <definedName name="VAS076_F_Atsiskaitomiej1Apskaitosveikla1" localSheetId="9">'Forma 7'!$O$27</definedName>
    <definedName name="VAS076_F_Atsiskaitomiej1Apskaitosveikla1">'Forma 7'!$O$27</definedName>
    <definedName name="VAS076_F_Atsiskaitomiej1Kitareguliuoja1" localSheetId="9">'Forma 7'!$P$27</definedName>
    <definedName name="VAS076_F_Atsiskaitomiej1Kitareguliuoja1">'Forma 7'!$P$27</definedName>
    <definedName name="VAS076_F_Atsiskaitomiej21IS" localSheetId="9">'Forma 7'!$D$55</definedName>
    <definedName name="VAS076_F_Atsiskaitomiej21IS">'Forma 7'!$D$55</definedName>
    <definedName name="VAS076_F_Atsiskaitomiej231GeriamojoVandens" localSheetId="9">'Forma 7'!$F$55</definedName>
    <definedName name="VAS076_F_Atsiskaitomiej231GeriamojoVandens">'Forma 7'!$F$55</definedName>
    <definedName name="VAS076_F_Atsiskaitomiej232GeriamojoVandens" localSheetId="9">'Forma 7'!$G$55</definedName>
    <definedName name="VAS076_F_Atsiskaitomiej232GeriamojoVandens">'Forma 7'!$G$55</definedName>
    <definedName name="VAS076_F_Atsiskaitomiej233GeriamojoVandens" localSheetId="9">'Forma 7'!$H$55</definedName>
    <definedName name="VAS076_F_Atsiskaitomiej233GeriamojoVandens">'Forma 7'!$H$55</definedName>
    <definedName name="VAS076_F_Atsiskaitomiej23IsViso" localSheetId="9">'Forma 7'!$E$55</definedName>
    <definedName name="VAS076_F_Atsiskaitomiej23IsViso">'Forma 7'!$E$55</definedName>
    <definedName name="VAS076_F_Atsiskaitomiej241NuotekuSurinkimas" localSheetId="9">'Forma 7'!$J$55</definedName>
    <definedName name="VAS076_F_Atsiskaitomiej241NuotekuSurinkimas">'Forma 7'!$J$55</definedName>
    <definedName name="VAS076_F_Atsiskaitomiej242NuotekuValymas" localSheetId="9">'Forma 7'!$K$55</definedName>
    <definedName name="VAS076_F_Atsiskaitomiej242NuotekuValymas">'Forma 7'!$K$55</definedName>
    <definedName name="VAS076_F_Atsiskaitomiej243NuotekuDumblo" localSheetId="9">'Forma 7'!$L$55</definedName>
    <definedName name="VAS076_F_Atsiskaitomiej243NuotekuDumblo">'Forma 7'!$L$55</definedName>
    <definedName name="VAS076_F_Atsiskaitomiej24IsViso" localSheetId="9">'Forma 7'!$I$55</definedName>
    <definedName name="VAS076_F_Atsiskaitomiej24IsViso">'Forma 7'!$I$55</definedName>
    <definedName name="VAS076_F_Atsiskaitomiej25PavirsiniuNuoteku" localSheetId="9">'Forma 7'!$M$55</definedName>
    <definedName name="VAS076_F_Atsiskaitomiej25PavirsiniuNuoteku">'Forma 7'!$M$55</definedName>
    <definedName name="VAS076_F_Atsiskaitomiej26KitosReguliuojamosios" localSheetId="9">'Forma 7'!$N$55</definedName>
    <definedName name="VAS076_F_Atsiskaitomiej26KitosReguliuojamosios">'Forma 7'!$N$55</definedName>
    <definedName name="VAS076_F_Atsiskaitomiej27KitosVeiklos" localSheetId="9">'Forma 7'!$Q$55</definedName>
    <definedName name="VAS076_F_Atsiskaitomiej27KitosVeiklos">'Forma 7'!$Q$55</definedName>
    <definedName name="VAS076_F_Atsiskaitomiej2Apskaitosveikla1" localSheetId="9">'Forma 7'!$O$55</definedName>
    <definedName name="VAS076_F_Atsiskaitomiej2Apskaitosveikla1">'Forma 7'!$O$55</definedName>
    <definedName name="VAS076_F_Atsiskaitomiej2Kitareguliuoja1" localSheetId="9">'Forma 7'!$P$55</definedName>
    <definedName name="VAS076_F_Atsiskaitomiej2Kitareguliuoja1">'Forma 7'!$P$55</definedName>
    <definedName name="VAS076_F_Atsiskaitomiej31IS" localSheetId="9">'Forma 7'!$D$83</definedName>
    <definedName name="VAS076_F_Atsiskaitomiej31IS">'Forma 7'!$D$83</definedName>
    <definedName name="VAS076_F_Atsiskaitomiej331GeriamojoVandens" localSheetId="9">'Forma 7'!$F$83</definedName>
    <definedName name="VAS076_F_Atsiskaitomiej331GeriamojoVandens">'Forma 7'!$F$83</definedName>
    <definedName name="VAS076_F_Atsiskaitomiej332GeriamojoVandens" localSheetId="9">'Forma 7'!$G$83</definedName>
    <definedName name="VAS076_F_Atsiskaitomiej332GeriamojoVandens">'Forma 7'!$G$83</definedName>
    <definedName name="VAS076_F_Atsiskaitomiej333GeriamojoVandens" localSheetId="9">'Forma 7'!$H$83</definedName>
    <definedName name="VAS076_F_Atsiskaitomiej333GeriamojoVandens">'Forma 7'!$H$83</definedName>
    <definedName name="VAS076_F_Atsiskaitomiej33IsViso" localSheetId="9">'Forma 7'!$E$83</definedName>
    <definedName name="VAS076_F_Atsiskaitomiej33IsViso">'Forma 7'!$E$83</definedName>
    <definedName name="VAS076_F_Atsiskaitomiej341NuotekuSurinkimas" localSheetId="9">'Forma 7'!$J$83</definedName>
    <definedName name="VAS076_F_Atsiskaitomiej341NuotekuSurinkimas">'Forma 7'!$J$83</definedName>
    <definedName name="VAS076_F_Atsiskaitomiej342NuotekuValymas" localSheetId="9">'Forma 7'!$K$83</definedName>
    <definedName name="VAS076_F_Atsiskaitomiej342NuotekuValymas">'Forma 7'!$K$83</definedName>
    <definedName name="VAS076_F_Atsiskaitomiej343NuotekuDumblo" localSheetId="9">'Forma 7'!$L$83</definedName>
    <definedName name="VAS076_F_Atsiskaitomiej343NuotekuDumblo">'Forma 7'!$L$83</definedName>
    <definedName name="VAS076_F_Atsiskaitomiej34IsViso" localSheetId="9">'Forma 7'!$I$83</definedName>
    <definedName name="VAS076_F_Atsiskaitomiej34IsViso">'Forma 7'!$I$83</definedName>
    <definedName name="VAS076_F_Atsiskaitomiej35PavirsiniuNuoteku" localSheetId="9">'Forma 7'!$M$83</definedName>
    <definedName name="VAS076_F_Atsiskaitomiej35PavirsiniuNuoteku">'Forma 7'!$M$83</definedName>
    <definedName name="VAS076_F_Atsiskaitomiej36KitosReguliuojamosios" localSheetId="9">'Forma 7'!$N$83</definedName>
    <definedName name="VAS076_F_Atsiskaitomiej36KitosReguliuojamosios">'Forma 7'!$N$83</definedName>
    <definedName name="VAS076_F_Atsiskaitomiej37KitosVeiklos" localSheetId="9">'Forma 7'!$Q$83</definedName>
    <definedName name="VAS076_F_Atsiskaitomiej37KitosVeiklos">'Forma 7'!$Q$83</definedName>
    <definedName name="VAS076_F_Atsiskaitomiej3Apskaitosveikla1" localSheetId="9">'Forma 7'!$O$83</definedName>
    <definedName name="VAS076_F_Atsiskaitomiej3Apskaitosveikla1">'Forma 7'!$O$83</definedName>
    <definedName name="VAS076_F_Atsiskaitomiej3Kitareguliuoja1" localSheetId="9">'Forma 7'!$P$83</definedName>
    <definedName name="VAS076_F_Atsiskaitomiej3Kitareguliuoja1">'Forma 7'!$P$83</definedName>
    <definedName name="VAS076_F_Atsiskaitomiej41IS" localSheetId="9">'Forma 7'!$D$132</definedName>
    <definedName name="VAS076_F_Atsiskaitomiej41IS">'Forma 7'!$D$132</definedName>
    <definedName name="VAS076_F_Atsiskaitomiej431GeriamojoVandens" localSheetId="9">'Forma 7'!$F$132</definedName>
    <definedName name="VAS076_F_Atsiskaitomiej431GeriamojoVandens">'Forma 7'!$F$132</definedName>
    <definedName name="VAS076_F_Atsiskaitomiej432GeriamojoVandens" localSheetId="9">'Forma 7'!$G$132</definedName>
    <definedName name="VAS076_F_Atsiskaitomiej432GeriamojoVandens">'Forma 7'!$G$132</definedName>
    <definedName name="VAS076_F_Atsiskaitomiej433GeriamojoVandens" localSheetId="9">'Forma 7'!$H$132</definedName>
    <definedName name="VAS076_F_Atsiskaitomiej433GeriamojoVandens">'Forma 7'!$H$132</definedName>
    <definedName name="VAS076_F_Atsiskaitomiej43IsViso" localSheetId="9">'Forma 7'!$E$132</definedName>
    <definedName name="VAS076_F_Atsiskaitomiej43IsViso">'Forma 7'!$E$132</definedName>
    <definedName name="VAS076_F_Atsiskaitomiej441NuotekuSurinkimas" localSheetId="9">'Forma 7'!$J$132</definedName>
    <definedName name="VAS076_F_Atsiskaitomiej441NuotekuSurinkimas">'Forma 7'!$J$132</definedName>
    <definedName name="VAS076_F_Atsiskaitomiej442NuotekuValymas" localSheetId="9">'Forma 7'!$K$132</definedName>
    <definedName name="VAS076_F_Atsiskaitomiej442NuotekuValymas">'Forma 7'!$K$132</definedName>
    <definedName name="VAS076_F_Atsiskaitomiej443NuotekuDumblo" localSheetId="9">'Forma 7'!$L$132</definedName>
    <definedName name="VAS076_F_Atsiskaitomiej443NuotekuDumblo">'Forma 7'!$L$132</definedName>
    <definedName name="VAS076_F_Atsiskaitomiej44IsViso" localSheetId="9">'Forma 7'!$I$132</definedName>
    <definedName name="VAS076_F_Atsiskaitomiej44IsViso">'Forma 7'!$I$132</definedName>
    <definedName name="VAS076_F_Atsiskaitomiej45PavirsiniuNuoteku" localSheetId="9">'Forma 7'!$M$132</definedName>
    <definedName name="VAS076_F_Atsiskaitomiej45PavirsiniuNuoteku">'Forma 7'!$M$132</definedName>
    <definedName name="VAS076_F_Atsiskaitomiej46KitosReguliuojamosios" localSheetId="9">'Forma 7'!$N$132</definedName>
    <definedName name="VAS076_F_Atsiskaitomiej46KitosReguliuojamosios">'Forma 7'!$N$132</definedName>
    <definedName name="VAS076_F_Atsiskaitomiej47KitosVeiklos" localSheetId="9">'Forma 7'!$Q$132</definedName>
    <definedName name="VAS076_F_Atsiskaitomiej47KitosVeiklos">'Forma 7'!$Q$132</definedName>
    <definedName name="VAS076_F_Atsiskaitomiej4Apskaitosveikla1" localSheetId="9">'Forma 7'!$O$132</definedName>
    <definedName name="VAS076_F_Atsiskaitomiej4Apskaitosveikla1">'Forma 7'!$O$132</definedName>
    <definedName name="VAS076_F_Atsiskaitomiej4Kitareguliuoja1" localSheetId="9">'Forma 7'!$P$132</definedName>
    <definedName name="VAS076_F_Atsiskaitomiej4Kitareguliuoja1">'Forma 7'!$P$132</definedName>
    <definedName name="VAS076_F_Bendraipaskirs31IS" localSheetId="9">'Forma 7'!$D$116</definedName>
    <definedName name="VAS076_F_Bendraipaskirs31IS">'Forma 7'!$D$116</definedName>
    <definedName name="VAS076_F_Bendraipaskirs331GeriamojoVandens" localSheetId="9">'Forma 7'!$F$116</definedName>
    <definedName name="VAS076_F_Bendraipaskirs331GeriamojoVandens">'Forma 7'!$F$116</definedName>
    <definedName name="VAS076_F_Bendraipaskirs332GeriamojoVandens" localSheetId="9">'Forma 7'!$G$116</definedName>
    <definedName name="VAS076_F_Bendraipaskirs332GeriamojoVandens">'Forma 7'!$G$116</definedName>
    <definedName name="VAS076_F_Bendraipaskirs333GeriamojoVandens" localSheetId="9">'Forma 7'!$H$116</definedName>
    <definedName name="VAS076_F_Bendraipaskirs333GeriamojoVandens">'Forma 7'!$H$116</definedName>
    <definedName name="VAS076_F_Bendraipaskirs33IsViso" localSheetId="9">'Forma 7'!$E$116</definedName>
    <definedName name="VAS076_F_Bendraipaskirs33IsViso">'Forma 7'!$E$116</definedName>
    <definedName name="VAS076_F_Bendraipaskirs341NuotekuSurinkimas" localSheetId="9">'Forma 7'!$J$116</definedName>
    <definedName name="VAS076_F_Bendraipaskirs341NuotekuSurinkimas">'Forma 7'!$J$116</definedName>
    <definedName name="VAS076_F_Bendraipaskirs342NuotekuValymas" localSheetId="9">'Forma 7'!$K$116</definedName>
    <definedName name="VAS076_F_Bendraipaskirs342NuotekuValymas">'Forma 7'!$K$116</definedName>
    <definedName name="VAS076_F_Bendraipaskirs343NuotekuDumblo" localSheetId="9">'Forma 7'!$L$116</definedName>
    <definedName name="VAS076_F_Bendraipaskirs343NuotekuDumblo">'Forma 7'!$L$116</definedName>
    <definedName name="VAS076_F_Bendraipaskirs34IsViso" localSheetId="9">'Forma 7'!$I$116</definedName>
    <definedName name="VAS076_F_Bendraipaskirs34IsViso">'Forma 7'!$I$116</definedName>
    <definedName name="VAS076_F_Bendraipaskirs35PavirsiniuNuoteku" localSheetId="9">'Forma 7'!$M$116</definedName>
    <definedName name="VAS076_F_Bendraipaskirs35PavirsiniuNuoteku">'Forma 7'!$M$116</definedName>
    <definedName name="VAS076_F_Bendraipaskirs36KitosReguliuojamosios" localSheetId="9">'Forma 7'!$N$116</definedName>
    <definedName name="VAS076_F_Bendraipaskirs36KitosReguliuojamosios">'Forma 7'!$N$116</definedName>
    <definedName name="VAS076_F_Bendraipaskirs37KitosVeiklos" localSheetId="9">'Forma 7'!$Q$116</definedName>
    <definedName name="VAS076_F_Bendraipaskirs37KitosVeiklos">'Forma 7'!$Q$116</definedName>
    <definedName name="VAS076_F_Bendraipaskirs3Apskaitosveikla1" localSheetId="9">'Forma 7'!$O$116</definedName>
    <definedName name="VAS076_F_Bendraipaskirs3Apskaitosveikla1">'Forma 7'!$O$116</definedName>
    <definedName name="VAS076_F_Bendraipaskirs3Kitareguliuoja1" localSheetId="9">'Forma 7'!$P$116</definedName>
    <definedName name="VAS076_F_Bendraipaskirs3Kitareguliuoja1">'Forma 7'!$P$116</definedName>
    <definedName name="VAS076_F_Cpunktui171IS" localSheetId="9">'Forma 7'!$D$101</definedName>
    <definedName name="VAS076_F_Cpunktui171IS">'Forma 7'!$D$101</definedName>
    <definedName name="VAS076_F_Cpunktui1731GeriamojoVandens" localSheetId="9">'Forma 7'!$F$101</definedName>
    <definedName name="VAS076_F_Cpunktui1731GeriamojoVandens">'Forma 7'!$F$101</definedName>
    <definedName name="VAS076_F_Cpunktui1732GeriamojoVandens" localSheetId="9">'Forma 7'!$G$101</definedName>
    <definedName name="VAS076_F_Cpunktui1732GeriamojoVandens">'Forma 7'!$G$101</definedName>
    <definedName name="VAS076_F_Cpunktui1733GeriamojoVandens" localSheetId="9">'Forma 7'!$H$101</definedName>
    <definedName name="VAS076_F_Cpunktui1733GeriamojoVandens">'Forma 7'!$H$101</definedName>
    <definedName name="VAS076_F_Cpunktui173IsViso" localSheetId="9">'Forma 7'!$E$101</definedName>
    <definedName name="VAS076_F_Cpunktui173IsViso">'Forma 7'!$E$101</definedName>
    <definedName name="VAS076_F_Cpunktui1741NuotekuSurinkimas" localSheetId="9">'Forma 7'!$J$101</definedName>
    <definedName name="VAS076_F_Cpunktui1741NuotekuSurinkimas">'Forma 7'!$J$101</definedName>
    <definedName name="VAS076_F_Cpunktui1742NuotekuValymas" localSheetId="9">'Forma 7'!$K$101</definedName>
    <definedName name="VAS076_F_Cpunktui1742NuotekuValymas">'Forma 7'!$K$101</definedName>
    <definedName name="VAS076_F_Cpunktui1743NuotekuDumblo" localSheetId="9">'Forma 7'!$L$101</definedName>
    <definedName name="VAS076_F_Cpunktui1743NuotekuDumblo">'Forma 7'!$L$101</definedName>
    <definedName name="VAS076_F_Cpunktui174IsViso" localSheetId="9">'Forma 7'!$I$101</definedName>
    <definedName name="VAS076_F_Cpunktui174IsViso">'Forma 7'!$I$101</definedName>
    <definedName name="VAS076_F_Cpunktui175PavirsiniuNuoteku" localSheetId="9">'Forma 7'!$M$101</definedName>
    <definedName name="VAS076_F_Cpunktui175PavirsiniuNuoteku">'Forma 7'!$M$101</definedName>
    <definedName name="VAS076_F_Cpunktui176KitosReguliuojamosios" localSheetId="9">'Forma 7'!$N$101</definedName>
    <definedName name="VAS076_F_Cpunktui176KitosReguliuojamosios">'Forma 7'!$N$101</definedName>
    <definedName name="VAS076_F_Cpunktui177KitosVeiklos" localSheetId="9">'Forma 7'!$Q$101</definedName>
    <definedName name="VAS076_F_Cpunktui177KitosVeiklos">'Forma 7'!$Q$101</definedName>
    <definedName name="VAS076_F_Cpunktui17Apskaitosveikla1" localSheetId="9">'Forma 7'!$O$101</definedName>
    <definedName name="VAS076_F_Cpunktui17Apskaitosveikla1">'Forma 7'!$O$101</definedName>
    <definedName name="VAS076_F_Cpunktui17Kitareguliuoja1" localSheetId="9">'Forma 7'!$P$101</definedName>
    <definedName name="VAS076_F_Cpunktui17Kitareguliuoja1">'Forma 7'!$P$101</definedName>
    <definedName name="VAS076_F_Cpunktui181IS" localSheetId="9">'Forma 7'!$D$102</definedName>
    <definedName name="VAS076_F_Cpunktui181IS">'Forma 7'!$D$102</definedName>
    <definedName name="VAS076_F_Cpunktui1831GeriamojoVandens" localSheetId="9">'Forma 7'!$F$102</definedName>
    <definedName name="VAS076_F_Cpunktui1831GeriamojoVandens">'Forma 7'!$F$102</definedName>
    <definedName name="VAS076_F_Cpunktui1832GeriamojoVandens" localSheetId="9">'Forma 7'!$G$102</definedName>
    <definedName name="VAS076_F_Cpunktui1832GeriamojoVandens">'Forma 7'!$G$102</definedName>
    <definedName name="VAS076_F_Cpunktui1833GeriamojoVandens" localSheetId="9">'Forma 7'!$H$102</definedName>
    <definedName name="VAS076_F_Cpunktui1833GeriamojoVandens">'Forma 7'!$H$102</definedName>
    <definedName name="VAS076_F_Cpunktui183IsViso" localSheetId="9">'Forma 7'!$E$102</definedName>
    <definedName name="VAS076_F_Cpunktui183IsViso">'Forma 7'!$E$102</definedName>
    <definedName name="VAS076_F_Cpunktui1841NuotekuSurinkimas" localSheetId="9">'Forma 7'!$J$102</definedName>
    <definedName name="VAS076_F_Cpunktui1841NuotekuSurinkimas">'Forma 7'!$J$102</definedName>
    <definedName name="VAS076_F_Cpunktui1842NuotekuValymas" localSheetId="9">'Forma 7'!$K$102</definedName>
    <definedName name="VAS076_F_Cpunktui1842NuotekuValymas">'Forma 7'!$K$102</definedName>
    <definedName name="VAS076_F_Cpunktui1843NuotekuDumblo" localSheetId="9">'Forma 7'!$L$102</definedName>
    <definedName name="VAS076_F_Cpunktui1843NuotekuDumblo">'Forma 7'!$L$102</definedName>
    <definedName name="VAS076_F_Cpunktui184IsViso" localSheetId="9">'Forma 7'!$I$102</definedName>
    <definedName name="VAS076_F_Cpunktui184IsViso">'Forma 7'!$I$102</definedName>
    <definedName name="VAS076_F_Cpunktui185PavirsiniuNuoteku" localSheetId="9">'Forma 7'!$M$102</definedName>
    <definedName name="VAS076_F_Cpunktui185PavirsiniuNuoteku">'Forma 7'!$M$102</definedName>
    <definedName name="VAS076_F_Cpunktui186KitosReguliuojamosios" localSheetId="9">'Forma 7'!$N$102</definedName>
    <definedName name="VAS076_F_Cpunktui186KitosReguliuojamosios">'Forma 7'!$N$102</definedName>
    <definedName name="VAS076_F_Cpunktui187KitosVeiklos" localSheetId="9">'Forma 7'!$Q$102</definedName>
    <definedName name="VAS076_F_Cpunktui187KitosVeiklos">'Forma 7'!$Q$102</definedName>
    <definedName name="VAS076_F_Cpunktui18Apskaitosveikla1" localSheetId="9">'Forma 7'!$O$102</definedName>
    <definedName name="VAS076_F_Cpunktui18Apskaitosveikla1">'Forma 7'!$O$102</definedName>
    <definedName name="VAS076_F_Cpunktui18Kitareguliuoja1" localSheetId="9">'Forma 7'!$P$102</definedName>
    <definedName name="VAS076_F_Cpunktui18Kitareguliuoja1">'Forma 7'!$P$102</definedName>
    <definedName name="VAS076_F_Cpunktui191IS" localSheetId="9">'Forma 7'!$D$107</definedName>
    <definedName name="VAS076_F_Cpunktui191IS">'Forma 7'!$D$107</definedName>
    <definedName name="VAS076_F_Cpunktui1931GeriamojoVandens" localSheetId="9">'Forma 7'!$F$107</definedName>
    <definedName name="VAS076_F_Cpunktui1931GeriamojoVandens">'Forma 7'!$F$107</definedName>
    <definedName name="VAS076_F_Cpunktui1932GeriamojoVandens" localSheetId="9">'Forma 7'!$G$107</definedName>
    <definedName name="VAS076_F_Cpunktui1932GeriamojoVandens">'Forma 7'!$G$107</definedName>
    <definedName name="VAS076_F_Cpunktui1933GeriamojoVandens" localSheetId="9">'Forma 7'!$H$107</definedName>
    <definedName name="VAS076_F_Cpunktui1933GeriamojoVandens">'Forma 7'!$H$107</definedName>
    <definedName name="VAS076_F_Cpunktui193IsViso" localSheetId="9">'Forma 7'!$E$107</definedName>
    <definedName name="VAS076_F_Cpunktui193IsViso">'Forma 7'!$E$107</definedName>
    <definedName name="VAS076_F_Cpunktui1941NuotekuSurinkimas" localSheetId="9">'Forma 7'!$J$107</definedName>
    <definedName name="VAS076_F_Cpunktui1941NuotekuSurinkimas">'Forma 7'!$J$107</definedName>
    <definedName name="VAS076_F_Cpunktui1942NuotekuValymas" localSheetId="9">'Forma 7'!$K$107</definedName>
    <definedName name="VAS076_F_Cpunktui1942NuotekuValymas">'Forma 7'!$K$107</definedName>
    <definedName name="VAS076_F_Cpunktui1943NuotekuDumblo" localSheetId="9">'Forma 7'!$L$107</definedName>
    <definedName name="VAS076_F_Cpunktui1943NuotekuDumblo">'Forma 7'!$L$107</definedName>
    <definedName name="VAS076_F_Cpunktui194IsViso" localSheetId="9">'Forma 7'!$I$107</definedName>
    <definedName name="VAS076_F_Cpunktui194IsViso">'Forma 7'!$I$107</definedName>
    <definedName name="VAS076_F_Cpunktui195PavirsiniuNuoteku" localSheetId="9">'Forma 7'!$M$107</definedName>
    <definedName name="VAS076_F_Cpunktui195PavirsiniuNuoteku">'Forma 7'!$M$107</definedName>
    <definedName name="VAS076_F_Cpunktui196KitosReguliuojamosios" localSheetId="9">'Forma 7'!$N$107</definedName>
    <definedName name="VAS076_F_Cpunktui196KitosReguliuojamosios">'Forma 7'!$N$107</definedName>
    <definedName name="VAS076_F_Cpunktui197KitosVeiklos" localSheetId="9">'Forma 7'!$Q$107</definedName>
    <definedName name="VAS076_F_Cpunktui197KitosVeiklos">'Forma 7'!$Q$107</definedName>
    <definedName name="VAS076_F_Cpunktui19Apskaitosveikla1" localSheetId="9">'Forma 7'!$O$107</definedName>
    <definedName name="VAS076_F_Cpunktui19Apskaitosveikla1">'Forma 7'!$O$107</definedName>
    <definedName name="VAS076_F_Cpunktui19Kitareguliuoja1" localSheetId="9">'Forma 7'!$P$107</definedName>
    <definedName name="VAS076_F_Cpunktui19Kitareguliuoja1">'Forma 7'!$P$107</definedName>
    <definedName name="VAS076_F_Cpunktui201IS" localSheetId="9">'Forma 7'!$D$108</definedName>
    <definedName name="VAS076_F_Cpunktui201IS">'Forma 7'!$D$108</definedName>
    <definedName name="VAS076_F_Cpunktui2031GeriamojoVandens" localSheetId="9">'Forma 7'!$F$108</definedName>
    <definedName name="VAS076_F_Cpunktui2031GeriamojoVandens">'Forma 7'!$F$108</definedName>
    <definedName name="VAS076_F_Cpunktui2032GeriamojoVandens" localSheetId="9">'Forma 7'!$G$108</definedName>
    <definedName name="VAS076_F_Cpunktui2032GeriamojoVandens">'Forma 7'!$G$108</definedName>
    <definedName name="VAS076_F_Cpunktui2033GeriamojoVandens" localSheetId="9">'Forma 7'!$H$108</definedName>
    <definedName name="VAS076_F_Cpunktui2033GeriamojoVandens">'Forma 7'!$H$108</definedName>
    <definedName name="VAS076_F_Cpunktui203IsViso" localSheetId="9">'Forma 7'!$E$108</definedName>
    <definedName name="VAS076_F_Cpunktui203IsViso">'Forma 7'!$E$108</definedName>
    <definedName name="VAS076_F_Cpunktui2041NuotekuSurinkimas" localSheetId="9">'Forma 7'!$J$108</definedName>
    <definedName name="VAS076_F_Cpunktui2041NuotekuSurinkimas">'Forma 7'!$J$108</definedName>
    <definedName name="VAS076_F_Cpunktui2042NuotekuValymas" localSheetId="9">'Forma 7'!$K$108</definedName>
    <definedName name="VAS076_F_Cpunktui2042NuotekuValymas">'Forma 7'!$K$108</definedName>
    <definedName name="VAS076_F_Cpunktui2043NuotekuDumblo" localSheetId="9">'Forma 7'!$L$108</definedName>
    <definedName name="VAS076_F_Cpunktui2043NuotekuDumblo">'Forma 7'!$L$108</definedName>
    <definedName name="VAS076_F_Cpunktui204IsViso" localSheetId="9">'Forma 7'!$I$108</definedName>
    <definedName name="VAS076_F_Cpunktui204IsViso">'Forma 7'!$I$108</definedName>
    <definedName name="VAS076_F_Cpunktui205PavirsiniuNuoteku" localSheetId="9">'Forma 7'!$M$108</definedName>
    <definedName name="VAS076_F_Cpunktui205PavirsiniuNuoteku">'Forma 7'!$M$108</definedName>
    <definedName name="VAS076_F_Cpunktui206KitosReguliuojamosios" localSheetId="9">'Forma 7'!$N$108</definedName>
    <definedName name="VAS076_F_Cpunktui206KitosReguliuojamosios">'Forma 7'!$N$108</definedName>
    <definedName name="VAS076_F_Cpunktui207KitosVeiklos" localSheetId="9">'Forma 7'!$Q$108</definedName>
    <definedName name="VAS076_F_Cpunktui207KitosVeiklos">'Forma 7'!$Q$108</definedName>
    <definedName name="VAS076_F_Cpunktui20Apskaitosveikla1" localSheetId="9">'Forma 7'!$O$108</definedName>
    <definedName name="VAS076_F_Cpunktui20Apskaitosveikla1">'Forma 7'!$O$108</definedName>
    <definedName name="VAS076_F_Cpunktui20Kitareguliuoja1" localSheetId="9">'Forma 7'!$P$108</definedName>
    <definedName name="VAS076_F_Cpunktui20Kitareguliuoja1">'Forma 7'!$P$108</definedName>
    <definedName name="VAS076_F_Cpunktui211IS" localSheetId="9">'Forma 7'!$D$109</definedName>
    <definedName name="VAS076_F_Cpunktui211IS">'Forma 7'!$D$109</definedName>
    <definedName name="VAS076_F_Cpunktui2131GeriamojoVandens" localSheetId="9">'Forma 7'!$F$109</definedName>
    <definedName name="VAS076_F_Cpunktui2131GeriamojoVandens">'Forma 7'!$F$109</definedName>
    <definedName name="VAS076_F_Cpunktui2132GeriamojoVandens" localSheetId="9">'Forma 7'!$G$109</definedName>
    <definedName name="VAS076_F_Cpunktui2132GeriamojoVandens">'Forma 7'!$G$109</definedName>
    <definedName name="VAS076_F_Cpunktui2133GeriamojoVandens" localSheetId="9">'Forma 7'!$H$109</definedName>
    <definedName name="VAS076_F_Cpunktui2133GeriamojoVandens">'Forma 7'!$H$109</definedName>
    <definedName name="VAS076_F_Cpunktui213IsViso" localSheetId="9">'Forma 7'!$E$109</definedName>
    <definedName name="VAS076_F_Cpunktui213IsViso">'Forma 7'!$E$109</definedName>
    <definedName name="VAS076_F_Cpunktui2141NuotekuSurinkimas" localSheetId="9">'Forma 7'!$J$109</definedName>
    <definedName name="VAS076_F_Cpunktui2141NuotekuSurinkimas">'Forma 7'!$J$109</definedName>
    <definedName name="VAS076_F_Cpunktui2142NuotekuValymas" localSheetId="9">'Forma 7'!$K$109</definedName>
    <definedName name="VAS076_F_Cpunktui2142NuotekuValymas">'Forma 7'!$K$109</definedName>
    <definedName name="VAS076_F_Cpunktui2143NuotekuDumblo" localSheetId="9">'Forma 7'!$L$109</definedName>
    <definedName name="VAS076_F_Cpunktui2143NuotekuDumblo">'Forma 7'!$L$109</definedName>
    <definedName name="VAS076_F_Cpunktui214IsViso" localSheetId="9">'Forma 7'!$I$109</definedName>
    <definedName name="VAS076_F_Cpunktui214IsViso">'Forma 7'!$I$109</definedName>
    <definedName name="VAS076_F_Cpunktui215PavirsiniuNuoteku" localSheetId="9">'Forma 7'!$M$109</definedName>
    <definedName name="VAS076_F_Cpunktui215PavirsiniuNuoteku">'Forma 7'!$M$109</definedName>
    <definedName name="VAS076_F_Cpunktui216KitosReguliuojamosios" localSheetId="9">'Forma 7'!$N$109</definedName>
    <definedName name="VAS076_F_Cpunktui216KitosReguliuojamosios">'Forma 7'!$N$109</definedName>
    <definedName name="VAS076_F_Cpunktui217KitosVeiklos" localSheetId="9">'Forma 7'!$Q$109</definedName>
    <definedName name="VAS076_F_Cpunktui217KitosVeiklos">'Forma 7'!$Q$109</definedName>
    <definedName name="VAS076_F_Cpunktui21Apskaitosveikla1" localSheetId="9">'Forma 7'!$O$109</definedName>
    <definedName name="VAS076_F_Cpunktui21Apskaitosveikla1">'Forma 7'!$O$109</definedName>
    <definedName name="VAS076_F_Cpunktui21Kitareguliuoja1" localSheetId="9">'Forma 7'!$P$109</definedName>
    <definedName name="VAS076_F_Cpunktui21Kitareguliuoja1">'Forma 7'!$P$109</definedName>
    <definedName name="VAS076_F_Cpunktui251IS" localSheetId="9">'Forma 7'!$D$95</definedName>
    <definedName name="VAS076_F_Cpunktui251IS">'Forma 7'!$D$95</definedName>
    <definedName name="VAS076_F_Cpunktui2531GeriamojoVandens" localSheetId="9">'Forma 7'!$F$95</definedName>
    <definedName name="VAS076_F_Cpunktui2531GeriamojoVandens">'Forma 7'!$F$95</definedName>
    <definedName name="VAS076_F_Cpunktui2532GeriamojoVandens" localSheetId="9">'Forma 7'!$G$95</definedName>
    <definedName name="VAS076_F_Cpunktui2532GeriamojoVandens">'Forma 7'!$G$95</definedName>
    <definedName name="VAS076_F_Cpunktui2533GeriamojoVandens" localSheetId="9">'Forma 7'!$H$95</definedName>
    <definedName name="VAS076_F_Cpunktui2533GeriamojoVandens">'Forma 7'!$H$95</definedName>
    <definedName name="VAS076_F_Cpunktui253IsViso" localSheetId="9">'Forma 7'!$E$95</definedName>
    <definedName name="VAS076_F_Cpunktui253IsViso">'Forma 7'!$E$95</definedName>
    <definedName name="VAS076_F_Cpunktui2541NuotekuSurinkimas" localSheetId="9">'Forma 7'!$J$95</definedName>
    <definedName name="VAS076_F_Cpunktui2541NuotekuSurinkimas">'Forma 7'!$J$95</definedName>
    <definedName name="VAS076_F_Cpunktui2542NuotekuValymas" localSheetId="9">'Forma 7'!$K$95</definedName>
    <definedName name="VAS076_F_Cpunktui2542NuotekuValymas">'Forma 7'!$K$95</definedName>
    <definedName name="VAS076_F_Cpunktui2543NuotekuDumblo" localSheetId="9">'Forma 7'!$L$95</definedName>
    <definedName name="VAS076_F_Cpunktui2543NuotekuDumblo">'Forma 7'!$L$95</definedName>
    <definedName name="VAS076_F_Cpunktui254IsViso" localSheetId="9">'Forma 7'!$I$95</definedName>
    <definedName name="VAS076_F_Cpunktui254IsViso">'Forma 7'!$I$95</definedName>
    <definedName name="VAS076_F_Cpunktui255PavirsiniuNuoteku" localSheetId="9">'Forma 7'!$M$95</definedName>
    <definedName name="VAS076_F_Cpunktui255PavirsiniuNuoteku">'Forma 7'!$M$95</definedName>
    <definedName name="VAS076_F_Cpunktui256KitosReguliuojamosios" localSheetId="9">'Forma 7'!$N$95</definedName>
    <definedName name="VAS076_F_Cpunktui256KitosReguliuojamosios">'Forma 7'!$N$95</definedName>
    <definedName name="VAS076_F_Cpunktui257KitosVeiklos" localSheetId="9">'Forma 7'!$Q$95</definedName>
    <definedName name="VAS076_F_Cpunktui257KitosVeiklos">'Forma 7'!$Q$95</definedName>
    <definedName name="VAS076_F_Cpunktui25Apskaitosveikla1" localSheetId="9">'Forma 7'!$O$95</definedName>
    <definedName name="VAS076_F_Cpunktui25Apskaitosveikla1">'Forma 7'!$O$95</definedName>
    <definedName name="VAS076_F_Cpunktui25Kitareguliuoja1" localSheetId="9">'Forma 7'!$P$95</definedName>
    <definedName name="VAS076_F_Cpunktui25Kitareguliuoja1">'Forma 7'!$P$95</definedName>
    <definedName name="VAS076_F_Cpunktui261IS" localSheetId="9">'Forma 7'!$D$96</definedName>
    <definedName name="VAS076_F_Cpunktui261IS">'Forma 7'!$D$96</definedName>
    <definedName name="VAS076_F_Cpunktui2631GeriamojoVandens" localSheetId="9">'Forma 7'!$F$96</definedName>
    <definedName name="VAS076_F_Cpunktui2631GeriamojoVandens">'Forma 7'!$F$96</definedName>
    <definedName name="VAS076_F_Cpunktui2632GeriamojoVandens" localSheetId="9">'Forma 7'!$G$96</definedName>
    <definedName name="VAS076_F_Cpunktui2632GeriamojoVandens">'Forma 7'!$G$96</definedName>
    <definedName name="VAS076_F_Cpunktui2633GeriamojoVandens" localSheetId="9">'Forma 7'!$H$96</definedName>
    <definedName name="VAS076_F_Cpunktui2633GeriamojoVandens">'Forma 7'!$H$96</definedName>
    <definedName name="VAS076_F_Cpunktui263IsViso" localSheetId="9">'Forma 7'!$E$96</definedName>
    <definedName name="VAS076_F_Cpunktui263IsViso">'Forma 7'!$E$96</definedName>
    <definedName name="VAS076_F_Cpunktui2641NuotekuSurinkimas" localSheetId="9">'Forma 7'!$J$96</definedName>
    <definedName name="VAS076_F_Cpunktui2641NuotekuSurinkimas">'Forma 7'!$J$96</definedName>
    <definedName name="VAS076_F_Cpunktui2642NuotekuValymas" localSheetId="9">'Forma 7'!$K$96</definedName>
    <definedName name="VAS076_F_Cpunktui2642NuotekuValymas">'Forma 7'!$K$96</definedName>
    <definedName name="VAS076_F_Cpunktui2643NuotekuDumblo" localSheetId="9">'Forma 7'!$L$96</definedName>
    <definedName name="VAS076_F_Cpunktui2643NuotekuDumblo">'Forma 7'!$L$96</definedName>
    <definedName name="VAS076_F_Cpunktui264IsViso" localSheetId="9">'Forma 7'!$I$96</definedName>
    <definedName name="VAS076_F_Cpunktui264IsViso">'Forma 7'!$I$96</definedName>
    <definedName name="VAS076_F_Cpunktui265PavirsiniuNuoteku" localSheetId="9">'Forma 7'!$M$96</definedName>
    <definedName name="VAS076_F_Cpunktui265PavirsiniuNuoteku">'Forma 7'!$M$96</definedName>
    <definedName name="VAS076_F_Cpunktui266KitosReguliuojamosios" localSheetId="9">'Forma 7'!$N$96</definedName>
    <definedName name="VAS076_F_Cpunktui266KitosReguliuojamosios">'Forma 7'!$N$96</definedName>
    <definedName name="VAS076_F_Cpunktui267KitosVeiklos" localSheetId="9">'Forma 7'!$Q$96</definedName>
    <definedName name="VAS076_F_Cpunktui267KitosVeiklos">'Forma 7'!$Q$96</definedName>
    <definedName name="VAS076_F_Cpunktui26Apskaitosveikla1" localSheetId="9">'Forma 7'!$O$96</definedName>
    <definedName name="VAS076_F_Cpunktui26Apskaitosveikla1">'Forma 7'!$O$96</definedName>
    <definedName name="VAS076_F_Cpunktui26Kitareguliuoja1" localSheetId="9">'Forma 7'!$P$96</definedName>
    <definedName name="VAS076_F_Cpunktui26Kitareguliuoja1">'Forma 7'!$P$96</definedName>
    <definedName name="VAS076_F_Cpunktui271IS" localSheetId="9">'Forma 7'!$D$97</definedName>
    <definedName name="VAS076_F_Cpunktui271IS">'Forma 7'!$D$97</definedName>
    <definedName name="VAS076_F_Cpunktui2731GeriamojoVandens" localSheetId="9">'Forma 7'!$F$97</definedName>
    <definedName name="VAS076_F_Cpunktui2731GeriamojoVandens">'Forma 7'!$F$97</definedName>
    <definedName name="VAS076_F_Cpunktui2732GeriamojoVandens" localSheetId="9">'Forma 7'!$G$97</definedName>
    <definedName name="VAS076_F_Cpunktui2732GeriamojoVandens">'Forma 7'!$G$97</definedName>
    <definedName name="VAS076_F_Cpunktui2733GeriamojoVandens" localSheetId="9">'Forma 7'!$H$97</definedName>
    <definedName name="VAS076_F_Cpunktui2733GeriamojoVandens">'Forma 7'!$H$97</definedName>
    <definedName name="VAS076_F_Cpunktui273IsViso" localSheetId="9">'Forma 7'!$E$97</definedName>
    <definedName name="VAS076_F_Cpunktui273IsViso">'Forma 7'!$E$97</definedName>
    <definedName name="VAS076_F_Cpunktui2741NuotekuSurinkimas" localSheetId="9">'Forma 7'!$J$97</definedName>
    <definedName name="VAS076_F_Cpunktui2741NuotekuSurinkimas">'Forma 7'!$J$97</definedName>
    <definedName name="VAS076_F_Cpunktui2742NuotekuValymas" localSheetId="9">'Forma 7'!$K$97</definedName>
    <definedName name="VAS076_F_Cpunktui2742NuotekuValymas">'Forma 7'!$K$97</definedName>
    <definedName name="VAS076_F_Cpunktui2743NuotekuDumblo" localSheetId="9">'Forma 7'!$L$97</definedName>
    <definedName name="VAS076_F_Cpunktui2743NuotekuDumblo">'Forma 7'!$L$97</definedName>
    <definedName name="VAS076_F_Cpunktui274IsViso" localSheetId="9">'Forma 7'!$I$97</definedName>
    <definedName name="VAS076_F_Cpunktui274IsViso">'Forma 7'!$I$97</definedName>
    <definedName name="VAS076_F_Cpunktui275PavirsiniuNuoteku" localSheetId="9">'Forma 7'!$M$97</definedName>
    <definedName name="VAS076_F_Cpunktui275PavirsiniuNuoteku">'Forma 7'!$M$97</definedName>
    <definedName name="VAS076_F_Cpunktui276KitosReguliuojamosios" localSheetId="9">'Forma 7'!$N$97</definedName>
    <definedName name="VAS076_F_Cpunktui276KitosReguliuojamosios">'Forma 7'!$N$97</definedName>
    <definedName name="VAS076_F_Cpunktui277KitosVeiklos" localSheetId="9">'Forma 7'!$Q$97</definedName>
    <definedName name="VAS076_F_Cpunktui277KitosVeiklos">'Forma 7'!$Q$97</definedName>
    <definedName name="VAS076_F_Cpunktui27Apskaitosveikla1" localSheetId="9">'Forma 7'!$O$97</definedName>
    <definedName name="VAS076_F_Cpunktui27Apskaitosveikla1">'Forma 7'!$O$97</definedName>
    <definedName name="VAS076_F_Cpunktui27Kitareguliuoja1" localSheetId="9">'Forma 7'!$P$97</definedName>
    <definedName name="VAS076_F_Cpunktui27Kitareguliuoja1">'Forma 7'!$P$97</definedName>
    <definedName name="VAS076_F_Cpunktui281IS" localSheetId="9">'Forma 7'!$D$98</definedName>
    <definedName name="VAS076_F_Cpunktui281IS">'Forma 7'!$D$98</definedName>
    <definedName name="VAS076_F_Cpunktui2831GeriamojoVandens" localSheetId="9">'Forma 7'!$F$98</definedName>
    <definedName name="VAS076_F_Cpunktui2831GeriamojoVandens">'Forma 7'!$F$98</definedName>
    <definedName name="VAS076_F_Cpunktui2832GeriamojoVandens" localSheetId="9">'Forma 7'!$G$98</definedName>
    <definedName name="VAS076_F_Cpunktui2832GeriamojoVandens">'Forma 7'!$G$98</definedName>
    <definedName name="VAS076_F_Cpunktui2833GeriamojoVandens" localSheetId="9">'Forma 7'!$H$98</definedName>
    <definedName name="VAS076_F_Cpunktui2833GeriamojoVandens">'Forma 7'!$H$98</definedName>
    <definedName name="VAS076_F_Cpunktui283IsViso" localSheetId="9">'Forma 7'!$E$98</definedName>
    <definedName name="VAS076_F_Cpunktui283IsViso">'Forma 7'!$E$98</definedName>
    <definedName name="VAS076_F_Cpunktui2841NuotekuSurinkimas" localSheetId="9">'Forma 7'!$J$98</definedName>
    <definedName name="VAS076_F_Cpunktui2841NuotekuSurinkimas">'Forma 7'!$J$98</definedName>
    <definedName name="VAS076_F_Cpunktui2842NuotekuValymas" localSheetId="9">'Forma 7'!$K$98</definedName>
    <definedName name="VAS076_F_Cpunktui2842NuotekuValymas">'Forma 7'!$K$98</definedName>
    <definedName name="VAS076_F_Cpunktui2843NuotekuDumblo" localSheetId="9">'Forma 7'!$L$98</definedName>
    <definedName name="VAS076_F_Cpunktui2843NuotekuDumblo">'Forma 7'!$L$98</definedName>
    <definedName name="VAS076_F_Cpunktui284IsViso" localSheetId="9">'Forma 7'!$I$98</definedName>
    <definedName name="VAS076_F_Cpunktui284IsViso">'Forma 7'!$I$98</definedName>
    <definedName name="VAS076_F_Cpunktui285PavirsiniuNuoteku" localSheetId="9">'Forma 7'!$M$98</definedName>
    <definedName name="VAS076_F_Cpunktui285PavirsiniuNuoteku">'Forma 7'!$M$98</definedName>
    <definedName name="VAS076_F_Cpunktui286KitosReguliuojamosios" localSheetId="9">'Forma 7'!$N$98</definedName>
    <definedName name="VAS076_F_Cpunktui286KitosReguliuojamosios">'Forma 7'!$N$98</definedName>
    <definedName name="VAS076_F_Cpunktui287KitosVeiklos" localSheetId="9">'Forma 7'!$Q$98</definedName>
    <definedName name="VAS076_F_Cpunktui287KitosVeiklos">'Forma 7'!$Q$98</definedName>
    <definedName name="VAS076_F_Cpunktui28Apskaitosveikla1" localSheetId="9">'Forma 7'!$O$98</definedName>
    <definedName name="VAS076_F_Cpunktui28Apskaitosveikla1">'Forma 7'!$O$98</definedName>
    <definedName name="VAS076_F_Cpunktui28Kitareguliuoja1" localSheetId="9">'Forma 7'!$P$98</definedName>
    <definedName name="VAS076_F_Cpunktui28Kitareguliuoja1">'Forma 7'!$P$98</definedName>
    <definedName name="VAS076_F_Cpunktui291IS" localSheetId="9">'Forma 7'!$D$99</definedName>
    <definedName name="VAS076_F_Cpunktui291IS">'Forma 7'!$D$99</definedName>
    <definedName name="VAS076_F_Cpunktui2931GeriamojoVandens" localSheetId="9">'Forma 7'!$F$99</definedName>
    <definedName name="VAS076_F_Cpunktui2931GeriamojoVandens">'Forma 7'!$F$99</definedName>
    <definedName name="VAS076_F_Cpunktui2932GeriamojoVandens" localSheetId="9">'Forma 7'!$G$99</definedName>
    <definedName name="VAS076_F_Cpunktui2932GeriamojoVandens">'Forma 7'!$G$99</definedName>
    <definedName name="VAS076_F_Cpunktui2933GeriamojoVandens" localSheetId="9">'Forma 7'!$H$99</definedName>
    <definedName name="VAS076_F_Cpunktui2933GeriamojoVandens">'Forma 7'!$H$99</definedName>
    <definedName name="VAS076_F_Cpunktui293IsViso" localSheetId="9">'Forma 7'!$E$99</definedName>
    <definedName name="VAS076_F_Cpunktui293IsViso">'Forma 7'!$E$99</definedName>
    <definedName name="VAS076_F_Cpunktui2941NuotekuSurinkimas" localSheetId="9">'Forma 7'!$J$99</definedName>
    <definedName name="VAS076_F_Cpunktui2941NuotekuSurinkimas">'Forma 7'!$J$99</definedName>
    <definedName name="VAS076_F_Cpunktui2942NuotekuValymas" localSheetId="9">'Forma 7'!$K$99</definedName>
    <definedName name="VAS076_F_Cpunktui2942NuotekuValymas">'Forma 7'!$K$99</definedName>
    <definedName name="VAS076_F_Cpunktui2943NuotekuDumblo" localSheetId="9">'Forma 7'!$L$99</definedName>
    <definedName name="VAS076_F_Cpunktui2943NuotekuDumblo">'Forma 7'!$L$99</definedName>
    <definedName name="VAS076_F_Cpunktui294IsViso" localSheetId="9">'Forma 7'!$I$99</definedName>
    <definedName name="VAS076_F_Cpunktui294IsViso">'Forma 7'!$I$99</definedName>
    <definedName name="VAS076_F_Cpunktui295PavirsiniuNuoteku" localSheetId="9">'Forma 7'!$M$99</definedName>
    <definedName name="VAS076_F_Cpunktui295PavirsiniuNuoteku">'Forma 7'!$M$99</definedName>
    <definedName name="VAS076_F_Cpunktui296KitosReguliuojamosios" localSheetId="9">'Forma 7'!$N$99</definedName>
    <definedName name="VAS076_F_Cpunktui296KitosReguliuojamosios">'Forma 7'!$N$99</definedName>
    <definedName name="VAS076_F_Cpunktui297KitosVeiklos" localSheetId="9">'Forma 7'!$Q$99</definedName>
    <definedName name="VAS076_F_Cpunktui297KitosVeiklos">'Forma 7'!$Q$99</definedName>
    <definedName name="VAS076_F_Cpunktui29Apskaitosveikla1" localSheetId="9">'Forma 7'!$O$99</definedName>
    <definedName name="VAS076_F_Cpunktui29Apskaitosveikla1">'Forma 7'!$O$99</definedName>
    <definedName name="VAS076_F_Cpunktui29Kitareguliuoja1" localSheetId="9">'Forma 7'!$P$99</definedName>
    <definedName name="VAS076_F_Cpunktui29Kitareguliuoja1">'Forma 7'!$P$99</definedName>
    <definedName name="VAS076_F_Cpunktui301IS" localSheetId="9">'Forma 7'!$D$100</definedName>
    <definedName name="VAS076_F_Cpunktui301IS">'Forma 7'!$D$100</definedName>
    <definedName name="VAS076_F_Cpunktui3031GeriamojoVandens" localSheetId="9">'Forma 7'!$F$100</definedName>
    <definedName name="VAS076_F_Cpunktui3031GeriamojoVandens">'Forma 7'!$F$100</definedName>
    <definedName name="VAS076_F_Cpunktui3032GeriamojoVandens" localSheetId="9">'Forma 7'!$G$100</definedName>
    <definedName name="VAS076_F_Cpunktui3032GeriamojoVandens">'Forma 7'!$G$100</definedName>
    <definedName name="VAS076_F_Cpunktui3033GeriamojoVandens" localSheetId="9">'Forma 7'!$H$100</definedName>
    <definedName name="VAS076_F_Cpunktui3033GeriamojoVandens">'Forma 7'!$H$100</definedName>
    <definedName name="VAS076_F_Cpunktui303IsViso" localSheetId="9">'Forma 7'!$E$100</definedName>
    <definedName name="VAS076_F_Cpunktui303IsViso">'Forma 7'!$E$100</definedName>
    <definedName name="VAS076_F_Cpunktui3041NuotekuSurinkimas" localSheetId="9">'Forma 7'!$J$100</definedName>
    <definedName name="VAS076_F_Cpunktui3041NuotekuSurinkimas">'Forma 7'!$J$100</definedName>
    <definedName name="VAS076_F_Cpunktui3042NuotekuValymas" localSheetId="9">'Forma 7'!$K$100</definedName>
    <definedName name="VAS076_F_Cpunktui3042NuotekuValymas">'Forma 7'!$K$100</definedName>
    <definedName name="VAS076_F_Cpunktui3043NuotekuDumblo" localSheetId="9">'Forma 7'!$L$100</definedName>
    <definedName name="VAS076_F_Cpunktui3043NuotekuDumblo">'Forma 7'!$L$100</definedName>
    <definedName name="VAS076_F_Cpunktui304IsViso" localSheetId="9">'Forma 7'!$I$100</definedName>
    <definedName name="VAS076_F_Cpunktui304IsViso">'Forma 7'!$I$100</definedName>
    <definedName name="VAS076_F_Cpunktui305PavirsiniuNuoteku" localSheetId="9">'Forma 7'!$M$100</definedName>
    <definedName name="VAS076_F_Cpunktui305PavirsiniuNuoteku">'Forma 7'!$M$100</definedName>
    <definedName name="VAS076_F_Cpunktui306KitosReguliuojamosios" localSheetId="9">'Forma 7'!$N$100</definedName>
    <definedName name="VAS076_F_Cpunktui306KitosReguliuojamosios">'Forma 7'!$N$100</definedName>
    <definedName name="VAS076_F_Cpunktui307KitosVeiklos" localSheetId="9">'Forma 7'!$Q$100</definedName>
    <definedName name="VAS076_F_Cpunktui307KitosVeiklos">'Forma 7'!$Q$100</definedName>
    <definedName name="VAS076_F_Cpunktui30Apskaitosveikla1" localSheetId="9">'Forma 7'!$O$100</definedName>
    <definedName name="VAS076_F_Cpunktui30Apskaitosveikla1">'Forma 7'!$O$100</definedName>
    <definedName name="VAS076_F_Cpunktui30Kitareguliuoja1" localSheetId="9">'Forma 7'!$P$100</definedName>
    <definedName name="VAS076_F_Cpunktui30Kitareguliuoja1">'Forma 7'!$P$100</definedName>
    <definedName name="VAS076_F_Cpunktui311IS" localSheetId="9">'Forma 7'!$D$103</definedName>
    <definedName name="VAS076_F_Cpunktui311IS">'Forma 7'!$D$103</definedName>
    <definedName name="VAS076_F_Cpunktui3131GeriamojoVandens" localSheetId="9">'Forma 7'!$F$103</definedName>
    <definedName name="VAS076_F_Cpunktui3131GeriamojoVandens">'Forma 7'!$F$103</definedName>
    <definedName name="VAS076_F_Cpunktui3132GeriamojoVandens" localSheetId="9">'Forma 7'!$G$103</definedName>
    <definedName name="VAS076_F_Cpunktui3132GeriamojoVandens">'Forma 7'!$G$103</definedName>
    <definedName name="VAS076_F_Cpunktui3133GeriamojoVandens" localSheetId="9">'Forma 7'!$H$103</definedName>
    <definedName name="VAS076_F_Cpunktui3133GeriamojoVandens">'Forma 7'!$H$103</definedName>
    <definedName name="VAS076_F_Cpunktui313IsViso" localSheetId="9">'Forma 7'!$E$103</definedName>
    <definedName name="VAS076_F_Cpunktui313IsViso">'Forma 7'!$E$103</definedName>
    <definedName name="VAS076_F_Cpunktui3141NuotekuSurinkimas" localSheetId="9">'Forma 7'!$J$103</definedName>
    <definedName name="VAS076_F_Cpunktui3141NuotekuSurinkimas">'Forma 7'!$J$103</definedName>
    <definedName name="VAS076_F_Cpunktui3142NuotekuValymas" localSheetId="9">'Forma 7'!$K$103</definedName>
    <definedName name="VAS076_F_Cpunktui3142NuotekuValymas">'Forma 7'!$K$103</definedName>
    <definedName name="VAS076_F_Cpunktui3143NuotekuDumblo" localSheetId="9">'Forma 7'!$L$103</definedName>
    <definedName name="VAS076_F_Cpunktui3143NuotekuDumblo">'Forma 7'!$L$103</definedName>
    <definedName name="VAS076_F_Cpunktui314IsViso" localSheetId="9">'Forma 7'!$I$103</definedName>
    <definedName name="VAS076_F_Cpunktui314IsViso">'Forma 7'!$I$103</definedName>
    <definedName name="VAS076_F_Cpunktui315PavirsiniuNuoteku" localSheetId="9">'Forma 7'!$M$103</definedName>
    <definedName name="VAS076_F_Cpunktui315PavirsiniuNuoteku">'Forma 7'!$M$103</definedName>
    <definedName name="VAS076_F_Cpunktui316KitosReguliuojamosios" localSheetId="9">'Forma 7'!$N$103</definedName>
    <definedName name="VAS076_F_Cpunktui316KitosReguliuojamosios">'Forma 7'!$N$103</definedName>
    <definedName name="VAS076_F_Cpunktui317KitosVeiklos" localSheetId="9">'Forma 7'!$Q$103</definedName>
    <definedName name="VAS076_F_Cpunktui317KitosVeiklos">'Forma 7'!$Q$103</definedName>
    <definedName name="VAS076_F_Cpunktui31Apskaitosveikla1" localSheetId="9">'Forma 7'!$O$103</definedName>
    <definedName name="VAS076_F_Cpunktui31Apskaitosveikla1">'Forma 7'!$O$103</definedName>
    <definedName name="VAS076_F_Cpunktui31Kitareguliuoja1" localSheetId="9">'Forma 7'!$P$103</definedName>
    <definedName name="VAS076_F_Cpunktui31Kitareguliuoja1">'Forma 7'!$P$103</definedName>
    <definedName name="VAS076_F_Cpunktui321IS" localSheetId="9">'Forma 7'!$D$104</definedName>
    <definedName name="VAS076_F_Cpunktui321IS">'Forma 7'!$D$104</definedName>
    <definedName name="VAS076_F_Cpunktui3231GeriamojoVandens" localSheetId="9">'Forma 7'!$F$104</definedName>
    <definedName name="VAS076_F_Cpunktui3231GeriamojoVandens">'Forma 7'!$F$104</definedName>
    <definedName name="VAS076_F_Cpunktui3232GeriamojoVandens" localSheetId="9">'Forma 7'!$G$104</definedName>
    <definedName name="VAS076_F_Cpunktui3232GeriamojoVandens">'Forma 7'!$G$104</definedName>
    <definedName name="VAS076_F_Cpunktui3233GeriamojoVandens" localSheetId="9">'Forma 7'!$H$104</definedName>
    <definedName name="VAS076_F_Cpunktui3233GeriamojoVandens">'Forma 7'!$H$104</definedName>
    <definedName name="VAS076_F_Cpunktui323IsViso" localSheetId="9">'Forma 7'!$E$104</definedName>
    <definedName name="VAS076_F_Cpunktui323IsViso">'Forma 7'!$E$104</definedName>
    <definedName name="VAS076_F_Cpunktui3241NuotekuSurinkimas" localSheetId="9">'Forma 7'!$J$104</definedName>
    <definedName name="VAS076_F_Cpunktui3241NuotekuSurinkimas">'Forma 7'!$J$104</definedName>
    <definedName name="VAS076_F_Cpunktui3242NuotekuValymas" localSheetId="9">'Forma 7'!$K$104</definedName>
    <definedName name="VAS076_F_Cpunktui3242NuotekuValymas">'Forma 7'!$K$104</definedName>
    <definedName name="VAS076_F_Cpunktui3243NuotekuDumblo" localSheetId="9">'Forma 7'!$L$104</definedName>
    <definedName name="VAS076_F_Cpunktui3243NuotekuDumblo">'Forma 7'!$L$104</definedName>
    <definedName name="VAS076_F_Cpunktui324IsViso" localSheetId="9">'Forma 7'!$I$104</definedName>
    <definedName name="VAS076_F_Cpunktui324IsViso">'Forma 7'!$I$104</definedName>
    <definedName name="VAS076_F_Cpunktui325PavirsiniuNuoteku" localSheetId="9">'Forma 7'!$M$104</definedName>
    <definedName name="VAS076_F_Cpunktui325PavirsiniuNuoteku">'Forma 7'!$M$104</definedName>
    <definedName name="VAS076_F_Cpunktui326KitosReguliuojamosios" localSheetId="9">'Forma 7'!$N$104</definedName>
    <definedName name="VAS076_F_Cpunktui326KitosReguliuojamosios">'Forma 7'!$N$104</definedName>
    <definedName name="VAS076_F_Cpunktui327KitosVeiklos" localSheetId="9">'Forma 7'!$Q$104</definedName>
    <definedName name="VAS076_F_Cpunktui327KitosVeiklos">'Forma 7'!$Q$104</definedName>
    <definedName name="VAS076_F_Cpunktui32Apskaitosveikla1" localSheetId="9">'Forma 7'!$O$104</definedName>
    <definedName name="VAS076_F_Cpunktui32Apskaitosveikla1">'Forma 7'!$O$104</definedName>
    <definedName name="VAS076_F_Cpunktui32Kitareguliuoja1" localSheetId="9">'Forma 7'!$P$104</definedName>
    <definedName name="VAS076_F_Cpunktui32Kitareguliuoja1">'Forma 7'!$P$104</definedName>
    <definedName name="VAS076_F_Cpunktui331IS" localSheetId="9">'Forma 7'!$D$105</definedName>
    <definedName name="VAS076_F_Cpunktui331IS">'Forma 7'!$D$105</definedName>
    <definedName name="VAS076_F_Cpunktui3331GeriamojoVandens" localSheetId="9">'Forma 7'!$F$105</definedName>
    <definedName name="VAS076_F_Cpunktui3331GeriamojoVandens">'Forma 7'!$F$105</definedName>
    <definedName name="VAS076_F_Cpunktui3332GeriamojoVandens" localSheetId="9">'Forma 7'!$G$105</definedName>
    <definedName name="VAS076_F_Cpunktui3332GeriamojoVandens">'Forma 7'!$G$105</definedName>
    <definedName name="VAS076_F_Cpunktui3333GeriamojoVandens" localSheetId="9">'Forma 7'!$H$105</definedName>
    <definedName name="VAS076_F_Cpunktui3333GeriamojoVandens">'Forma 7'!$H$105</definedName>
    <definedName name="VAS076_F_Cpunktui333IsViso" localSheetId="9">'Forma 7'!$E$105</definedName>
    <definedName name="VAS076_F_Cpunktui333IsViso">'Forma 7'!$E$105</definedName>
    <definedName name="VAS076_F_Cpunktui3341NuotekuSurinkimas" localSheetId="9">'Forma 7'!$J$105</definedName>
    <definedName name="VAS076_F_Cpunktui3341NuotekuSurinkimas">'Forma 7'!$J$105</definedName>
    <definedName name="VAS076_F_Cpunktui3342NuotekuValymas" localSheetId="9">'Forma 7'!$K$105</definedName>
    <definedName name="VAS076_F_Cpunktui3342NuotekuValymas">'Forma 7'!$K$105</definedName>
    <definedName name="VAS076_F_Cpunktui3343NuotekuDumblo" localSheetId="9">'Forma 7'!$L$105</definedName>
    <definedName name="VAS076_F_Cpunktui3343NuotekuDumblo">'Forma 7'!$L$105</definedName>
    <definedName name="VAS076_F_Cpunktui334IsViso" localSheetId="9">'Forma 7'!$I$105</definedName>
    <definedName name="VAS076_F_Cpunktui334IsViso">'Forma 7'!$I$105</definedName>
    <definedName name="VAS076_F_Cpunktui335PavirsiniuNuoteku" localSheetId="9">'Forma 7'!$M$105</definedName>
    <definedName name="VAS076_F_Cpunktui335PavirsiniuNuoteku">'Forma 7'!$M$105</definedName>
    <definedName name="VAS076_F_Cpunktui336KitosReguliuojamosios" localSheetId="9">'Forma 7'!$N$105</definedName>
    <definedName name="VAS076_F_Cpunktui336KitosReguliuojamosios">'Forma 7'!$N$105</definedName>
    <definedName name="VAS076_F_Cpunktui337KitosVeiklos" localSheetId="9">'Forma 7'!$Q$105</definedName>
    <definedName name="VAS076_F_Cpunktui337KitosVeiklos">'Forma 7'!$Q$105</definedName>
    <definedName name="VAS076_F_Cpunktui33Apskaitosveikla1" localSheetId="9">'Forma 7'!$O$105</definedName>
    <definedName name="VAS076_F_Cpunktui33Apskaitosveikla1">'Forma 7'!$O$105</definedName>
    <definedName name="VAS076_F_Cpunktui33Kitareguliuoja1" localSheetId="9">'Forma 7'!$P$105</definedName>
    <definedName name="VAS076_F_Cpunktui33Kitareguliuoja1">'Forma 7'!$P$105</definedName>
    <definedName name="VAS076_F_Cpunktui341IS" localSheetId="9">'Forma 7'!$D$106</definedName>
    <definedName name="VAS076_F_Cpunktui341IS">'Forma 7'!$D$106</definedName>
    <definedName name="VAS076_F_Cpunktui3431GeriamojoVandens" localSheetId="9">'Forma 7'!$F$106</definedName>
    <definedName name="VAS076_F_Cpunktui3431GeriamojoVandens">'Forma 7'!$F$106</definedName>
    <definedName name="VAS076_F_Cpunktui3432GeriamojoVandens" localSheetId="9">'Forma 7'!$G$106</definedName>
    <definedName name="VAS076_F_Cpunktui3432GeriamojoVandens">'Forma 7'!$G$106</definedName>
    <definedName name="VAS076_F_Cpunktui3433GeriamojoVandens" localSheetId="9">'Forma 7'!$H$106</definedName>
    <definedName name="VAS076_F_Cpunktui3433GeriamojoVandens">'Forma 7'!$H$106</definedName>
    <definedName name="VAS076_F_Cpunktui343IsViso" localSheetId="9">'Forma 7'!$E$106</definedName>
    <definedName name="VAS076_F_Cpunktui343IsViso">'Forma 7'!$E$106</definedName>
    <definedName name="VAS076_F_Cpunktui3441NuotekuSurinkimas" localSheetId="9">'Forma 7'!$J$106</definedName>
    <definedName name="VAS076_F_Cpunktui3441NuotekuSurinkimas">'Forma 7'!$J$106</definedName>
    <definedName name="VAS076_F_Cpunktui3442NuotekuValymas" localSheetId="9">'Forma 7'!$K$106</definedName>
    <definedName name="VAS076_F_Cpunktui3442NuotekuValymas">'Forma 7'!$K$106</definedName>
    <definedName name="VAS076_F_Cpunktui3443NuotekuDumblo" localSheetId="9">'Forma 7'!$L$106</definedName>
    <definedName name="VAS076_F_Cpunktui3443NuotekuDumblo">'Forma 7'!$L$106</definedName>
    <definedName name="VAS076_F_Cpunktui344IsViso" localSheetId="9">'Forma 7'!$I$106</definedName>
    <definedName name="VAS076_F_Cpunktui344IsViso">'Forma 7'!$I$106</definedName>
    <definedName name="VAS076_F_Cpunktui345PavirsiniuNuoteku" localSheetId="9">'Forma 7'!$M$106</definedName>
    <definedName name="VAS076_F_Cpunktui345PavirsiniuNuoteku">'Forma 7'!$M$106</definedName>
    <definedName name="VAS076_F_Cpunktui346KitosReguliuojamosios" localSheetId="9">'Forma 7'!$N$106</definedName>
    <definedName name="VAS076_F_Cpunktui346KitosReguliuojamosios">'Forma 7'!$N$106</definedName>
    <definedName name="VAS076_F_Cpunktui347KitosVeiklos" localSheetId="9">'Forma 7'!$Q$106</definedName>
    <definedName name="VAS076_F_Cpunktui347KitosVeiklos">'Forma 7'!$Q$106</definedName>
    <definedName name="VAS076_F_Cpunktui34Apskaitosveikla1" localSheetId="9">'Forma 7'!$O$106</definedName>
    <definedName name="VAS076_F_Cpunktui34Apskaitosveikla1">'Forma 7'!$O$106</definedName>
    <definedName name="VAS076_F_Cpunktui34Kitareguliuoja1" localSheetId="9">'Forma 7'!$P$106</definedName>
    <definedName name="VAS076_F_Cpunktui34Kitareguliuoja1">'Forma 7'!$P$106</definedName>
    <definedName name="VAS076_F_Cpunktui351IS" localSheetId="9">'Forma 7'!$D$110</definedName>
    <definedName name="VAS076_F_Cpunktui351IS">'Forma 7'!$D$110</definedName>
    <definedName name="VAS076_F_Cpunktui3531GeriamojoVandens" localSheetId="9">'Forma 7'!$F$110</definedName>
    <definedName name="VAS076_F_Cpunktui3531GeriamojoVandens">'Forma 7'!$F$110</definedName>
    <definedName name="VAS076_F_Cpunktui3532GeriamojoVandens" localSheetId="9">'Forma 7'!$G$110</definedName>
    <definedName name="VAS076_F_Cpunktui3532GeriamojoVandens">'Forma 7'!$G$110</definedName>
    <definedName name="VAS076_F_Cpunktui3533GeriamojoVandens" localSheetId="9">'Forma 7'!$H$110</definedName>
    <definedName name="VAS076_F_Cpunktui3533GeriamojoVandens">'Forma 7'!$H$110</definedName>
    <definedName name="VAS076_F_Cpunktui353IsViso" localSheetId="9">'Forma 7'!$E$110</definedName>
    <definedName name="VAS076_F_Cpunktui353IsViso">'Forma 7'!$E$110</definedName>
    <definedName name="VAS076_F_Cpunktui3541NuotekuSurinkimas" localSheetId="9">'Forma 7'!$J$110</definedName>
    <definedName name="VAS076_F_Cpunktui3541NuotekuSurinkimas">'Forma 7'!$J$110</definedName>
    <definedName name="VAS076_F_Cpunktui3542NuotekuValymas" localSheetId="9">'Forma 7'!$K$110</definedName>
    <definedName name="VAS076_F_Cpunktui3542NuotekuValymas">'Forma 7'!$K$110</definedName>
    <definedName name="VAS076_F_Cpunktui3543NuotekuDumblo" localSheetId="9">'Forma 7'!$L$110</definedName>
    <definedName name="VAS076_F_Cpunktui3543NuotekuDumblo">'Forma 7'!$L$110</definedName>
    <definedName name="VAS076_F_Cpunktui354IsViso" localSheetId="9">'Forma 7'!$I$110</definedName>
    <definedName name="VAS076_F_Cpunktui354IsViso">'Forma 7'!$I$110</definedName>
    <definedName name="VAS076_F_Cpunktui355PavirsiniuNuoteku" localSheetId="9">'Forma 7'!$M$110</definedName>
    <definedName name="VAS076_F_Cpunktui355PavirsiniuNuoteku">'Forma 7'!$M$110</definedName>
    <definedName name="VAS076_F_Cpunktui356KitosReguliuojamosios" localSheetId="9">'Forma 7'!$N$110</definedName>
    <definedName name="VAS076_F_Cpunktui356KitosReguliuojamosios">'Forma 7'!$N$110</definedName>
    <definedName name="VAS076_F_Cpunktui357KitosVeiklos" localSheetId="9">'Forma 7'!$Q$110</definedName>
    <definedName name="VAS076_F_Cpunktui357KitosVeiklos">'Forma 7'!$Q$110</definedName>
    <definedName name="VAS076_F_Cpunktui35Apskaitosveikla1" localSheetId="9">'Forma 7'!$O$110</definedName>
    <definedName name="VAS076_F_Cpunktui35Apskaitosveikla1">'Forma 7'!$O$110</definedName>
    <definedName name="VAS076_F_Cpunktui35Kitareguliuoja1" localSheetId="9">'Forma 7'!$P$110</definedName>
    <definedName name="VAS076_F_Cpunktui35Kitareguliuoja1">'Forma 7'!$P$110</definedName>
    <definedName name="VAS076_F_Cpunktui361IS" localSheetId="9">'Forma 7'!$D$111</definedName>
    <definedName name="VAS076_F_Cpunktui361IS">'Forma 7'!$D$111</definedName>
    <definedName name="VAS076_F_Cpunktui3631GeriamojoVandens" localSheetId="9">'Forma 7'!$F$111</definedName>
    <definedName name="VAS076_F_Cpunktui3631GeriamojoVandens">'Forma 7'!$F$111</definedName>
    <definedName name="VAS076_F_Cpunktui3632GeriamojoVandens" localSheetId="9">'Forma 7'!$G$111</definedName>
    <definedName name="VAS076_F_Cpunktui3632GeriamojoVandens">'Forma 7'!$G$111</definedName>
    <definedName name="VAS076_F_Cpunktui3633GeriamojoVandens" localSheetId="9">'Forma 7'!$H$111</definedName>
    <definedName name="VAS076_F_Cpunktui3633GeriamojoVandens">'Forma 7'!$H$111</definedName>
    <definedName name="VAS076_F_Cpunktui363IsViso" localSheetId="9">'Forma 7'!$E$111</definedName>
    <definedName name="VAS076_F_Cpunktui363IsViso">'Forma 7'!$E$111</definedName>
    <definedName name="VAS076_F_Cpunktui3641NuotekuSurinkimas" localSheetId="9">'Forma 7'!$J$111</definedName>
    <definedName name="VAS076_F_Cpunktui3641NuotekuSurinkimas">'Forma 7'!$J$111</definedName>
    <definedName name="VAS076_F_Cpunktui3642NuotekuValymas" localSheetId="9">'Forma 7'!$K$111</definedName>
    <definedName name="VAS076_F_Cpunktui3642NuotekuValymas">'Forma 7'!$K$111</definedName>
    <definedName name="VAS076_F_Cpunktui3643NuotekuDumblo" localSheetId="9">'Forma 7'!$L$111</definedName>
    <definedName name="VAS076_F_Cpunktui3643NuotekuDumblo">'Forma 7'!$L$111</definedName>
    <definedName name="VAS076_F_Cpunktui364IsViso" localSheetId="9">'Forma 7'!$I$111</definedName>
    <definedName name="VAS076_F_Cpunktui364IsViso">'Forma 7'!$I$111</definedName>
    <definedName name="VAS076_F_Cpunktui365PavirsiniuNuoteku" localSheetId="9">'Forma 7'!$M$111</definedName>
    <definedName name="VAS076_F_Cpunktui365PavirsiniuNuoteku">'Forma 7'!$M$111</definedName>
    <definedName name="VAS076_F_Cpunktui366KitosReguliuojamosios" localSheetId="9">'Forma 7'!$N$111</definedName>
    <definedName name="VAS076_F_Cpunktui366KitosReguliuojamosios">'Forma 7'!$N$111</definedName>
    <definedName name="VAS076_F_Cpunktui367KitosVeiklos" localSheetId="9">'Forma 7'!$Q$111</definedName>
    <definedName name="VAS076_F_Cpunktui367KitosVeiklos">'Forma 7'!$Q$111</definedName>
    <definedName name="VAS076_F_Cpunktui36Apskaitosveikla1" localSheetId="9">'Forma 7'!$O$111</definedName>
    <definedName name="VAS076_F_Cpunktui36Apskaitosveikla1">'Forma 7'!$O$111</definedName>
    <definedName name="VAS076_F_Cpunktui36Kitareguliuoja1" localSheetId="9">'Forma 7'!$P$111</definedName>
    <definedName name="VAS076_F_Cpunktui36Kitareguliuoja1">'Forma 7'!$P$111</definedName>
    <definedName name="VAS076_F_Cpunktui371IS" localSheetId="9">'Forma 7'!$D$112</definedName>
    <definedName name="VAS076_F_Cpunktui371IS">'Forma 7'!$D$112</definedName>
    <definedName name="VAS076_F_Cpunktui3731GeriamojoVandens" localSheetId="9">'Forma 7'!$F$112</definedName>
    <definedName name="VAS076_F_Cpunktui3731GeriamojoVandens">'Forma 7'!$F$112</definedName>
    <definedName name="VAS076_F_Cpunktui3732GeriamojoVandens" localSheetId="9">'Forma 7'!$G$112</definedName>
    <definedName name="VAS076_F_Cpunktui3732GeriamojoVandens">'Forma 7'!$G$112</definedName>
    <definedName name="VAS076_F_Cpunktui3733GeriamojoVandens" localSheetId="9">'Forma 7'!$H$112</definedName>
    <definedName name="VAS076_F_Cpunktui3733GeriamojoVandens">'Forma 7'!$H$112</definedName>
    <definedName name="VAS076_F_Cpunktui373IsViso" localSheetId="9">'Forma 7'!$E$112</definedName>
    <definedName name="VAS076_F_Cpunktui373IsViso">'Forma 7'!$E$112</definedName>
    <definedName name="VAS076_F_Cpunktui3741NuotekuSurinkimas" localSheetId="9">'Forma 7'!$J$112</definedName>
    <definedName name="VAS076_F_Cpunktui3741NuotekuSurinkimas">'Forma 7'!$J$112</definedName>
    <definedName name="VAS076_F_Cpunktui3742NuotekuValymas" localSheetId="9">'Forma 7'!$K$112</definedName>
    <definedName name="VAS076_F_Cpunktui3742NuotekuValymas">'Forma 7'!$K$112</definedName>
    <definedName name="VAS076_F_Cpunktui3743NuotekuDumblo" localSheetId="9">'Forma 7'!$L$112</definedName>
    <definedName name="VAS076_F_Cpunktui3743NuotekuDumblo">'Forma 7'!$L$112</definedName>
    <definedName name="VAS076_F_Cpunktui374IsViso" localSheetId="9">'Forma 7'!$I$112</definedName>
    <definedName name="VAS076_F_Cpunktui374IsViso">'Forma 7'!$I$112</definedName>
    <definedName name="VAS076_F_Cpunktui375PavirsiniuNuoteku" localSheetId="9">'Forma 7'!$M$112</definedName>
    <definedName name="VAS076_F_Cpunktui375PavirsiniuNuoteku">'Forma 7'!$M$112</definedName>
    <definedName name="VAS076_F_Cpunktui376KitosReguliuojamosios" localSheetId="9">'Forma 7'!$N$112</definedName>
    <definedName name="VAS076_F_Cpunktui376KitosReguliuojamosios">'Forma 7'!$N$112</definedName>
    <definedName name="VAS076_F_Cpunktui377KitosVeiklos" localSheetId="9">'Forma 7'!$Q$112</definedName>
    <definedName name="VAS076_F_Cpunktui377KitosVeiklos">'Forma 7'!$Q$112</definedName>
    <definedName name="VAS076_F_Cpunktui37Apskaitosveikla1" localSheetId="9">'Forma 7'!$O$112</definedName>
    <definedName name="VAS076_F_Cpunktui37Apskaitosveikla1">'Forma 7'!$O$112</definedName>
    <definedName name="VAS076_F_Cpunktui37Kitareguliuoja1" localSheetId="9">'Forma 7'!$P$112</definedName>
    <definedName name="VAS076_F_Cpunktui37Kitareguliuoja1">'Forma 7'!$P$112</definedName>
    <definedName name="VAS076_F_Cpunktui381IS" localSheetId="9">'Forma 7'!$D$113</definedName>
    <definedName name="VAS076_F_Cpunktui381IS">'Forma 7'!$D$113</definedName>
    <definedName name="VAS076_F_Cpunktui3831GeriamojoVandens" localSheetId="9">'Forma 7'!$F$113</definedName>
    <definedName name="VAS076_F_Cpunktui3831GeriamojoVandens">'Forma 7'!$F$113</definedName>
    <definedName name="VAS076_F_Cpunktui3832GeriamojoVandens" localSheetId="9">'Forma 7'!$G$113</definedName>
    <definedName name="VAS076_F_Cpunktui3832GeriamojoVandens">'Forma 7'!$G$113</definedName>
    <definedName name="VAS076_F_Cpunktui3833GeriamojoVandens" localSheetId="9">'Forma 7'!$H$113</definedName>
    <definedName name="VAS076_F_Cpunktui3833GeriamojoVandens">'Forma 7'!$H$113</definedName>
    <definedName name="VAS076_F_Cpunktui383IsViso" localSheetId="9">'Forma 7'!$E$113</definedName>
    <definedName name="VAS076_F_Cpunktui383IsViso">'Forma 7'!$E$113</definedName>
    <definedName name="VAS076_F_Cpunktui3841NuotekuSurinkimas" localSheetId="9">'Forma 7'!$J$113</definedName>
    <definedName name="VAS076_F_Cpunktui3841NuotekuSurinkimas">'Forma 7'!$J$113</definedName>
    <definedName name="VAS076_F_Cpunktui3842NuotekuValymas" localSheetId="9">'Forma 7'!$K$113</definedName>
    <definedName name="VAS076_F_Cpunktui3842NuotekuValymas">'Forma 7'!$K$113</definedName>
    <definedName name="VAS076_F_Cpunktui3843NuotekuDumblo" localSheetId="9">'Forma 7'!$L$113</definedName>
    <definedName name="VAS076_F_Cpunktui3843NuotekuDumblo">'Forma 7'!$L$113</definedName>
    <definedName name="VAS076_F_Cpunktui384IsViso" localSheetId="9">'Forma 7'!$I$113</definedName>
    <definedName name="VAS076_F_Cpunktui384IsViso">'Forma 7'!$I$113</definedName>
    <definedName name="VAS076_F_Cpunktui385PavirsiniuNuoteku" localSheetId="9">'Forma 7'!$M$113</definedName>
    <definedName name="VAS076_F_Cpunktui385PavirsiniuNuoteku">'Forma 7'!$M$113</definedName>
    <definedName name="VAS076_F_Cpunktui386KitosReguliuojamosios" localSheetId="9">'Forma 7'!$N$113</definedName>
    <definedName name="VAS076_F_Cpunktui386KitosReguliuojamosios">'Forma 7'!$N$113</definedName>
    <definedName name="VAS076_F_Cpunktui387KitosVeiklos" localSheetId="9">'Forma 7'!$Q$113</definedName>
    <definedName name="VAS076_F_Cpunktui387KitosVeiklos">'Forma 7'!$Q$113</definedName>
    <definedName name="VAS076_F_Cpunktui38Apskaitosveikla1" localSheetId="9">'Forma 7'!$O$113</definedName>
    <definedName name="VAS076_F_Cpunktui38Apskaitosveikla1">'Forma 7'!$O$113</definedName>
    <definedName name="VAS076_F_Cpunktui38Kitareguliuoja1" localSheetId="9">'Forma 7'!$P$113</definedName>
    <definedName name="VAS076_F_Cpunktui38Kitareguliuoja1">'Forma 7'!$P$113</definedName>
    <definedName name="VAS076_F_Cpunktui391IS" localSheetId="9">'Forma 7'!$D$114</definedName>
    <definedName name="VAS076_F_Cpunktui391IS">'Forma 7'!$D$114</definedName>
    <definedName name="VAS076_F_Cpunktui3931GeriamojoVandens" localSheetId="9">'Forma 7'!$F$114</definedName>
    <definedName name="VAS076_F_Cpunktui3931GeriamojoVandens">'Forma 7'!$F$114</definedName>
    <definedName name="VAS076_F_Cpunktui3932GeriamojoVandens" localSheetId="9">'Forma 7'!$G$114</definedName>
    <definedName name="VAS076_F_Cpunktui3932GeriamojoVandens">'Forma 7'!$G$114</definedName>
    <definedName name="VAS076_F_Cpunktui3933GeriamojoVandens" localSheetId="9">'Forma 7'!$H$114</definedName>
    <definedName name="VAS076_F_Cpunktui3933GeriamojoVandens">'Forma 7'!$H$114</definedName>
    <definedName name="VAS076_F_Cpunktui393IsViso" localSheetId="9">'Forma 7'!$E$114</definedName>
    <definedName name="VAS076_F_Cpunktui393IsViso">'Forma 7'!$E$114</definedName>
    <definedName name="VAS076_F_Cpunktui3941NuotekuSurinkimas" localSheetId="9">'Forma 7'!$J$114</definedName>
    <definedName name="VAS076_F_Cpunktui3941NuotekuSurinkimas">'Forma 7'!$J$114</definedName>
    <definedName name="VAS076_F_Cpunktui3942NuotekuValymas" localSheetId="9">'Forma 7'!$K$114</definedName>
    <definedName name="VAS076_F_Cpunktui3942NuotekuValymas">'Forma 7'!$K$114</definedName>
    <definedName name="VAS076_F_Cpunktui3943NuotekuDumblo" localSheetId="9">'Forma 7'!$L$114</definedName>
    <definedName name="VAS076_F_Cpunktui3943NuotekuDumblo">'Forma 7'!$L$114</definedName>
    <definedName name="VAS076_F_Cpunktui394IsViso" localSheetId="9">'Forma 7'!$I$114</definedName>
    <definedName name="VAS076_F_Cpunktui394IsViso">'Forma 7'!$I$114</definedName>
    <definedName name="VAS076_F_Cpunktui395PavirsiniuNuoteku" localSheetId="9">'Forma 7'!$M$114</definedName>
    <definedName name="VAS076_F_Cpunktui395PavirsiniuNuoteku">'Forma 7'!$M$114</definedName>
    <definedName name="VAS076_F_Cpunktui396KitosReguliuojamosios" localSheetId="9">'Forma 7'!$N$114</definedName>
    <definedName name="VAS076_F_Cpunktui396KitosReguliuojamosios">'Forma 7'!$N$114</definedName>
    <definedName name="VAS076_F_Cpunktui397KitosVeiklos" localSheetId="9">'Forma 7'!$Q$114</definedName>
    <definedName name="VAS076_F_Cpunktui397KitosVeiklos">'Forma 7'!$Q$114</definedName>
    <definedName name="VAS076_F_Cpunktui39Apskaitosveikla1" localSheetId="9">'Forma 7'!$O$114</definedName>
    <definedName name="VAS076_F_Cpunktui39Apskaitosveikla1">'Forma 7'!$O$114</definedName>
    <definedName name="VAS076_F_Cpunktui39Kitareguliuoja1" localSheetId="9">'Forma 7'!$P$114</definedName>
    <definedName name="VAS076_F_Cpunktui39Kitareguliuoja1">'Forma 7'!$P$114</definedName>
    <definedName name="VAS076_F_Cpunktui401IS" localSheetId="9">'Forma 7'!$D$115</definedName>
    <definedName name="VAS076_F_Cpunktui401IS">'Forma 7'!$D$115</definedName>
    <definedName name="VAS076_F_Cpunktui4031GeriamojoVandens" localSheetId="9">'Forma 7'!$F$115</definedName>
    <definedName name="VAS076_F_Cpunktui4031GeriamojoVandens">'Forma 7'!$F$115</definedName>
    <definedName name="VAS076_F_Cpunktui4032GeriamojoVandens" localSheetId="9">'Forma 7'!$G$115</definedName>
    <definedName name="VAS076_F_Cpunktui4032GeriamojoVandens">'Forma 7'!$G$115</definedName>
    <definedName name="VAS076_F_Cpunktui4033GeriamojoVandens" localSheetId="9">'Forma 7'!$H$115</definedName>
    <definedName name="VAS076_F_Cpunktui4033GeriamojoVandens">'Forma 7'!$H$115</definedName>
    <definedName name="VAS076_F_Cpunktui403IsViso" localSheetId="9">'Forma 7'!$E$115</definedName>
    <definedName name="VAS076_F_Cpunktui403IsViso">'Forma 7'!$E$115</definedName>
    <definedName name="VAS076_F_Cpunktui4041NuotekuSurinkimas" localSheetId="9">'Forma 7'!$J$115</definedName>
    <definedName name="VAS076_F_Cpunktui4041NuotekuSurinkimas">'Forma 7'!$J$115</definedName>
    <definedName name="VAS076_F_Cpunktui4042NuotekuValymas" localSheetId="9">'Forma 7'!$K$115</definedName>
    <definedName name="VAS076_F_Cpunktui4042NuotekuValymas">'Forma 7'!$K$115</definedName>
    <definedName name="VAS076_F_Cpunktui4043NuotekuDumblo" localSheetId="9">'Forma 7'!$L$115</definedName>
    <definedName name="VAS076_F_Cpunktui4043NuotekuDumblo">'Forma 7'!$L$115</definedName>
    <definedName name="VAS076_F_Cpunktui404IsViso" localSheetId="9">'Forma 7'!$I$115</definedName>
    <definedName name="VAS076_F_Cpunktui404IsViso">'Forma 7'!$I$115</definedName>
    <definedName name="VAS076_F_Cpunktui405PavirsiniuNuoteku" localSheetId="9">'Forma 7'!$M$115</definedName>
    <definedName name="VAS076_F_Cpunktui405PavirsiniuNuoteku">'Forma 7'!$M$115</definedName>
    <definedName name="VAS076_F_Cpunktui406KitosReguliuojamosios" localSheetId="9">'Forma 7'!$N$115</definedName>
    <definedName name="VAS076_F_Cpunktui406KitosReguliuojamosios">'Forma 7'!$N$115</definedName>
    <definedName name="VAS076_F_Cpunktui407KitosVeiklos" localSheetId="9">'Forma 7'!$Q$115</definedName>
    <definedName name="VAS076_F_Cpunktui407KitosVeiklos">'Forma 7'!$Q$115</definedName>
    <definedName name="VAS076_F_Cpunktui40Apskaitosveikla1" localSheetId="9">'Forma 7'!$O$115</definedName>
    <definedName name="VAS076_F_Cpunktui40Apskaitosveikla1">'Forma 7'!$O$115</definedName>
    <definedName name="VAS076_F_Cpunktui40Kitareguliuoja1" localSheetId="9">'Forma 7'!$P$115</definedName>
    <definedName name="VAS076_F_Cpunktui40Kitareguliuoja1">'Forma 7'!$P$115</definedName>
    <definedName name="VAS076_F_Epunktui161IS" localSheetId="9">'Forma 7'!$D$144</definedName>
    <definedName name="VAS076_F_Epunktui161IS">'Forma 7'!$D$144</definedName>
    <definedName name="VAS076_F_Epunktui1631GeriamojoVandens" localSheetId="9">'Forma 7'!$F$144</definedName>
    <definedName name="VAS076_F_Epunktui1631GeriamojoVandens">'Forma 7'!$F$144</definedName>
    <definedName name="VAS076_F_Epunktui1632GeriamojoVandens" localSheetId="9">'Forma 7'!$G$144</definedName>
    <definedName name="VAS076_F_Epunktui1632GeriamojoVandens">'Forma 7'!$G$144</definedName>
    <definedName name="VAS076_F_Epunktui1633GeriamojoVandens" localSheetId="9">'Forma 7'!$H$144</definedName>
    <definedName name="VAS076_F_Epunktui1633GeriamojoVandens">'Forma 7'!$H$144</definedName>
    <definedName name="VAS076_F_Epunktui163IsViso" localSheetId="9">'Forma 7'!$E$144</definedName>
    <definedName name="VAS076_F_Epunktui163IsViso">'Forma 7'!$E$144</definedName>
    <definedName name="VAS076_F_Epunktui1641NuotekuSurinkimas" localSheetId="9">'Forma 7'!$J$144</definedName>
    <definedName name="VAS076_F_Epunktui1641NuotekuSurinkimas">'Forma 7'!$J$144</definedName>
    <definedName name="VAS076_F_Epunktui1642NuotekuValymas" localSheetId="9">'Forma 7'!$K$144</definedName>
    <definedName name="VAS076_F_Epunktui1642NuotekuValymas">'Forma 7'!$K$144</definedName>
    <definedName name="VAS076_F_Epunktui1643NuotekuDumblo" localSheetId="9">'Forma 7'!$L$144</definedName>
    <definedName name="VAS076_F_Epunktui1643NuotekuDumblo">'Forma 7'!$L$144</definedName>
    <definedName name="VAS076_F_Epunktui164IsViso" localSheetId="9">'Forma 7'!$I$144</definedName>
    <definedName name="VAS076_F_Epunktui164IsViso">'Forma 7'!$I$144</definedName>
    <definedName name="VAS076_F_Epunktui165PavirsiniuNuoteku" localSheetId="9">'Forma 7'!$M$144</definedName>
    <definedName name="VAS076_F_Epunktui165PavirsiniuNuoteku">'Forma 7'!$M$144</definedName>
    <definedName name="VAS076_F_Epunktui166KitosReguliuojamosios" localSheetId="9">'Forma 7'!$N$144</definedName>
    <definedName name="VAS076_F_Epunktui166KitosReguliuojamosios">'Forma 7'!$N$144</definedName>
    <definedName name="VAS076_F_Epunktui167KitosVeiklos" localSheetId="9">'Forma 7'!$Q$144</definedName>
    <definedName name="VAS076_F_Epunktui167KitosVeiklos">'Forma 7'!$Q$144</definedName>
    <definedName name="VAS076_F_Epunktui16Apskaitosveikla1" localSheetId="9">'Forma 7'!$O$144</definedName>
    <definedName name="VAS076_F_Epunktui16Apskaitosveikla1">'Forma 7'!$O$144</definedName>
    <definedName name="VAS076_F_Epunktui16Kitareguliuoja1" localSheetId="9">'Forma 7'!$P$144</definedName>
    <definedName name="VAS076_F_Epunktui16Kitareguliuoja1">'Forma 7'!$P$144</definedName>
    <definedName name="VAS076_F_Epunktui171IS" localSheetId="9">'Forma 7'!$D$145</definedName>
    <definedName name="VAS076_F_Epunktui171IS">'Forma 7'!$D$145</definedName>
    <definedName name="VAS076_F_Epunktui1731GeriamojoVandens" localSheetId="9">'Forma 7'!$F$145</definedName>
    <definedName name="VAS076_F_Epunktui1731GeriamojoVandens">'Forma 7'!$F$145</definedName>
    <definedName name="VAS076_F_Epunktui1732GeriamojoVandens" localSheetId="9">'Forma 7'!$G$145</definedName>
    <definedName name="VAS076_F_Epunktui1732GeriamojoVandens">'Forma 7'!$G$145</definedName>
    <definedName name="VAS076_F_Epunktui1733GeriamojoVandens" localSheetId="9">'Forma 7'!$H$145</definedName>
    <definedName name="VAS076_F_Epunktui1733GeriamojoVandens">'Forma 7'!$H$145</definedName>
    <definedName name="VAS076_F_Epunktui173IsViso" localSheetId="9">'Forma 7'!$E$145</definedName>
    <definedName name="VAS076_F_Epunktui173IsViso">'Forma 7'!$E$145</definedName>
    <definedName name="VAS076_F_Epunktui1741NuotekuSurinkimas" localSheetId="9">'Forma 7'!$J$145</definedName>
    <definedName name="VAS076_F_Epunktui1741NuotekuSurinkimas">'Forma 7'!$J$145</definedName>
    <definedName name="VAS076_F_Epunktui1742NuotekuValymas" localSheetId="9">'Forma 7'!$K$145</definedName>
    <definedName name="VAS076_F_Epunktui1742NuotekuValymas">'Forma 7'!$K$145</definedName>
    <definedName name="VAS076_F_Epunktui1743NuotekuDumblo" localSheetId="9">'Forma 7'!$L$145</definedName>
    <definedName name="VAS076_F_Epunktui1743NuotekuDumblo">'Forma 7'!$L$145</definedName>
    <definedName name="VAS076_F_Epunktui174IsViso" localSheetId="9">'Forma 7'!$I$145</definedName>
    <definedName name="VAS076_F_Epunktui174IsViso">'Forma 7'!$I$145</definedName>
    <definedName name="VAS076_F_Epunktui175PavirsiniuNuoteku" localSheetId="9">'Forma 7'!$M$145</definedName>
    <definedName name="VAS076_F_Epunktui175PavirsiniuNuoteku">'Forma 7'!$M$145</definedName>
    <definedName name="VAS076_F_Epunktui176KitosReguliuojamosios" localSheetId="9">'Forma 7'!$N$145</definedName>
    <definedName name="VAS076_F_Epunktui176KitosReguliuojamosios">'Forma 7'!$N$145</definedName>
    <definedName name="VAS076_F_Epunktui177KitosVeiklos" localSheetId="9">'Forma 7'!$Q$145</definedName>
    <definedName name="VAS076_F_Epunktui177KitosVeiklos">'Forma 7'!$Q$145</definedName>
    <definedName name="VAS076_F_Epunktui17Apskaitosveikla1" localSheetId="9">'Forma 7'!$O$145</definedName>
    <definedName name="VAS076_F_Epunktui17Apskaitosveikla1">'Forma 7'!$O$145</definedName>
    <definedName name="VAS076_F_Epunktui17Kitareguliuoja1" localSheetId="9">'Forma 7'!$P$145</definedName>
    <definedName name="VAS076_F_Epunktui17Kitareguliuoja1">'Forma 7'!$P$145</definedName>
    <definedName name="VAS076_F_Epunktui181IS" localSheetId="9">'Forma 7'!$D$146</definedName>
    <definedName name="VAS076_F_Epunktui181IS">'Forma 7'!$D$146</definedName>
    <definedName name="VAS076_F_Epunktui1831GeriamojoVandens" localSheetId="9">'Forma 7'!$F$146</definedName>
    <definedName name="VAS076_F_Epunktui1831GeriamojoVandens">'Forma 7'!$F$146</definedName>
    <definedName name="VAS076_F_Epunktui1832GeriamojoVandens" localSheetId="9">'Forma 7'!$G$146</definedName>
    <definedName name="VAS076_F_Epunktui1832GeriamojoVandens">'Forma 7'!$G$146</definedName>
    <definedName name="VAS076_F_Epunktui1833GeriamojoVandens" localSheetId="9">'Forma 7'!$H$146</definedName>
    <definedName name="VAS076_F_Epunktui1833GeriamojoVandens">'Forma 7'!$H$146</definedName>
    <definedName name="VAS076_F_Epunktui183IsViso" localSheetId="9">'Forma 7'!$E$146</definedName>
    <definedName name="VAS076_F_Epunktui183IsViso">'Forma 7'!$E$146</definedName>
    <definedName name="VAS076_F_Epunktui1841NuotekuSurinkimas" localSheetId="9">'Forma 7'!$J$146</definedName>
    <definedName name="VAS076_F_Epunktui1841NuotekuSurinkimas">'Forma 7'!$J$146</definedName>
    <definedName name="VAS076_F_Epunktui1842NuotekuValymas" localSheetId="9">'Forma 7'!$K$146</definedName>
    <definedName name="VAS076_F_Epunktui1842NuotekuValymas">'Forma 7'!$K$146</definedName>
    <definedName name="VAS076_F_Epunktui1843NuotekuDumblo" localSheetId="9">'Forma 7'!$L$146</definedName>
    <definedName name="VAS076_F_Epunktui1843NuotekuDumblo">'Forma 7'!$L$146</definedName>
    <definedName name="VAS076_F_Epunktui184IsViso" localSheetId="9">'Forma 7'!$I$146</definedName>
    <definedName name="VAS076_F_Epunktui184IsViso">'Forma 7'!$I$146</definedName>
    <definedName name="VAS076_F_Epunktui185PavirsiniuNuoteku" localSheetId="9">'Forma 7'!$M$146</definedName>
    <definedName name="VAS076_F_Epunktui185PavirsiniuNuoteku">'Forma 7'!$M$146</definedName>
    <definedName name="VAS076_F_Epunktui186KitosReguliuojamosios" localSheetId="9">'Forma 7'!$N$146</definedName>
    <definedName name="VAS076_F_Epunktui186KitosReguliuojamosios">'Forma 7'!$N$146</definedName>
    <definedName name="VAS076_F_Epunktui187KitosVeiklos" localSheetId="9">'Forma 7'!$Q$146</definedName>
    <definedName name="VAS076_F_Epunktui187KitosVeiklos">'Forma 7'!$Q$146</definedName>
    <definedName name="VAS076_F_Epunktui18Apskaitosveikla1" localSheetId="9">'Forma 7'!$O$146</definedName>
    <definedName name="VAS076_F_Epunktui18Apskaitosveikla1">'Forma 7'!$O$146</definedName>
    <definedName name="VAS076_F_Epunktui18Kitareguliuoja1" localSheetId="9">'Forma 7'!$P$146</definedName>
    <definedName name="VAS076_F_Epunktui18Kitareguliuoja1">'Forma 7'!$P$146</definedName>
    <definedName name="VAS076_F_Epunktui191IS" localSheetId="9">'Forma 7'!$D$147</definedName>
    <definedName name="VAS076_F_Epunktui191IS">'Forma 7'!$D$147</definedName>
    <definedName name="VAS076_F_Epunktui1931GeriamojoVandens" localSheetId="9">'Forma 7'!$F$147</definedName>
    <definedName name="VAS076_F_Epunktui1931GeriamojoVandens">'Forma 7'!$F$147</definedName>
    <definedName name="VAS076_F_Epunktui1932GeriamojoVandens" localSheetId="9">'Forma 7'!$G$147</definedName>
    <definedName name="VAS076_F_Epunktui1932GeriamojoVandens">'Forma 7'!$G$147</definedName>
    <definedName name="VAS076_F_Epunktui1933GeriamojoVandens" localSheetId="9">'Forma 7'!$H$147</definedName>
    <definedName name="VAS076_F_Epunktui1933GeriamojoVandens">'Forma 7'!$H$147</definedName>
    <definedName name="VAS076_F_Epunktui193IsViso" localSheetId="9">'Forma 7'!$E$147</definedName>
    <definedName name="VAS076_F_Epunktui193IsViso">'Forma 7'!$E$147</definedName>
    <definedName name="VAS076_F_Epunktui1941NuotekuSurinkimas" localSheetId="9">'Forma 7'!$J$147</definedName>
    <definedName name="VAS076_F_Epunktui1941NuotekuSurinkimas">'Forma 7'!$J$147</definedName>
    <definedName name="VAS076_F_Epunktui1942NuotekuValymas" localSheetId="9">'Forma 7'!$K$147</definedName>
    <definedName name="VAS076_F_Epunktui1942NuotekuValymas">'Forma 7'!$K$147</definedName>
    <definedName name="VAS076_F_Epunktui1943NuotekuDumblo" localSheetId="9">'Forma 7'!$L$147</definedName>
    <definedName name="VAS076_F_Epunktui1943NuotekuDumblo">'Forma 7'!$L$147</definedName>
    <definedName name="VAS076_F_Epunktui194IsViso" localSheetId="9">'Forma 7'!$I$147</definedName>
    <definedName name="VAS076_F_Epunktui194IsViso">'Forma 7'!$I$147</definedName>
    <definedName name="VAS076_F_Epunktui195PavirsiniuNuoteku" localSheetId="9">'Forma 7'!$M$147</definedName>
    <definedName name="VAS076_F_Epunktui195PavirsiniuNuoteku">'Forma 7'!$M$147</definedName>
    <definedName name="VAS076_F_Epunktui196KitosReguliuojamosios" localSheetId="9">'Forma 7'!$N$147</definedName>
    <definedName name="VAS076_F_Epunktui196KitosReguliuojamosios">'Forma 7'!$N$147</definedName>
    <definedName name="VAS076_F_Epunktui197KitosVeiklos" localSheetId="9">'Forma 7'!$Q$147</definedName>
    <definedName name="VAS076_F_Epunktui197KitosVeiklos">'Forma 7'!$Q$147</definedName>
    <definedName name="VAS076_F_Epunktui19Apskaitosveikla1" localSheetId="9">'Forma 7'!$O$147</definedName>
    <definedName name="VAS076_F_Epunktui19Apskaitosveikla1">'Forma 7'!$O$147</definedName>
    <definedName name="VAS076_F_Epunktui19Kitareguliuoja1" localSheetId="9">'Forma 7'!$P$147</definedName>
    <definedName name="VAS076_F_Epunktui19Kitareguliuoja1">'Forma 7'!$P$147</definedName>
    <definedName name="VAS076_F_Epunktui201IS" localSheetId="9">'Forma 7'!$D$148</definedName>
    <definedName name="VAS076_F_Epunktui201IS">'Forma 7'!$D$148</definedName>
    <definedName name="VAS076_F_Epunktui2031GeriamojoVandens" localSheetId="9">'Forma 7'!$F$148</definedName>
    <definedName name="VAS076_F_Epunktui2031GeriamojoVandens">'Forma 7'!$F$148</definedName>
    <definedName name="VAS076_F_Epunktui2032GeriamojoVandens" localSheetId="9">'Forma 7'!$G$148</definedName>
    <definedName name="VAS076_F_Epunktui2032GeriamojoVandens">'Forma 7'!$G$148</definedName>
    <definedName name="VAS076_F_Epunktui2033GeriamojoVandens" localSheetId="9">'Forma 7'!$H$148</definedName>
    <definedName name="VAS076_F_Epunktui2033GeriamojoVandens">'Forma 7'!$H$148</definedName>
    <definedName name="VAS076_F_Epunktui203IsViso" localSheetId="9">'Forma 7'!$E$148</definedName>
    <definedName name="VAS076_F_Epunktui203IsViso">'Forma 7'!$E$148</definedName>
    <definedName name="VAS076_F_Epunktui2041NuotekuSurinkimas" localSheetId="9">'Forma 7'!$J$148</definedName>
    <definedName name="VAS076_F_Epunktui2041NuotekuSurinkimas">'Forma 7'!$J$148</definedName>
    <definedName name="VAS076_F_Epunktui2042NuotekuValymas" localSheetId="9">'Forma 7'!$K$148</definedName>
    <definedName name="VAS076_F_Epunktui2042NuotekuValymas">'Forma 7'!$K$148</definedName>
    <definedName name="VAS076_F_Epunktui2043NuotekuDumblo" localSheetId="9">'Forma 7'!$L$148</definedName>
    <definedName name="VAS076_F_Epunktui2043NuotekuDumblo">'Forma 7'!$L$148</definedName>
    <definedName name="VAS076_F_Epunktui204IsViso" localSheetId="9">'Forma 7'!$I$148</definedName>
    <definedName name="VAS076_F_Epunktui204IsViso">'Forma 7'!$I$148</definedName>
    <definedName name="VAS076_F_Epunktui205PavirsiniuNuoteku" localSheetId="9">'Forma 7'!$M$148</definedName>
    <definedName name="VAS076_F_Epunktui205PavirsiniuNuoteku">'Forma 7'!$M$148</definedName>
    <definedName name="VAS076_F_Epunktui206KitosReguliuojamosios" localSheetId="9">'Forma 7'!$N$148</definedName>
    <definedName name="VAS076_F_Epunktui206KitosReguliuojamosios">'Forma 7'!$N$148</definedName>
    <definedName name="VAS076_F_Epunktui207KitosVeiklos" localSheetId="9">'Forma 7'!$Q$148</definedName>
    <definedName name="VAS076_F_Epunktui207KitosVeiklos">'Forma 7'!$Q$148</definedName>
    <definedName name="VAS076_F_Epunktui20Apskaitosveikla1" localSheetId="9">'Forma 7'!$O$148</definedName>
    <definedName name="VAS076_F_Epunktui20Apskaitosveikla1">'Forma 7'!$O$148</definedName>
    <definedName name="VAS076_F_Epunktui20Kitareguliuoja1" localSheetId="9">'Forma 7'!$P$148</definedName>
    <definedName name="VAS076_F_Epunktui20Kitareguliuoja1">'Forma 7'!$P$148</definedName>
    <definedName name="VAS076_F_Epunktui211IS" localSheetId="9">'Forma 7'!$D$149</definedName>
    <definedName name="VAS076_F_Epunktui211IS">'Forma 7'!$D$149</definedName>
    <definedName name="VAS076_F_Epunktui2131GeriamojoVandens" localSheetId="9">'Forma 7'!$F$149</definedName>
    <definedName name="VAS076_F_Epunktui2131GeriamojoVandens">'Forma 7'!$F$149</definedName>
    <definedName name="VAS076_F_Epunktui2132GeriamojoVandens" localSheetId="9">'Forma 7'!$G$149</definedName>
    <definedName name="VAS076_F_Epunktui2132GeriamojoVandens">'Forma 7'!$G$149</definedName>
    <definedName name="VAS076_F_Epunktui2133GeriamojoVandens" localSheetId="9">'Forma 7'!$H$149</definedName>
    <definedName name="VAS076_F_Epunktui2133GeriamojoVandens">'Forma 7'!$H$149</definedName>
    <definedName name="VAS076_F_Epunktui213IsViso" localSheetId="9">'Forma 7'!$E$149</definedName>
    <definedName name="VAS076_F_Epunktui213IsViso">'Forma 7'!$E$149</definedName>
    <definedName name="VAS076_F_Epunktui2141NuotekuSurinkimas" localSheetId="9">'Forma 7'!$J$149</definedName>
    <definedName name="VAS076_F_Epunktui2141NuotekuSurinkimas">'Forma 7'!$J$149</definedName>
    <definedName name="VAS076_F_Epunktui2142NuotekuValymas" localSheetId="9">'Forma 7'!$K$149</definedName>
    <definedName name="VAS076_F_Epunktui2142NuotekuValymas">'Forma 7'!$K$149</definedName>
    <definedName name="VAS076_F_Epunktui2143NuotekuDumblo" localSheetId="9">'Forma 7'!$L$149</definedName>
    <definedName name="VAS076_F_Epunktui2143NuotekuDumblo">'Forma 7'!$L$149</definedName>
    <definedName name="VAS076_F_Epunktui214IsViso" localSheetId="9">'Forma 7'!$I$149</definedName>
    <definedName name="VAS076_F_Epunktui214IsViso">'Forma 7'!$I$149</definedName>
    <definedName name="VAS076_F_Epunktui215PavirsiniuNuoteku" localSheetId="9">'Forma 7'!$M$149</definedName>
    <definedName name="VAS076_F_Epunktui215PavirsiniuNuoteku">'Forma 7'!$M$149</definedName>
    <definedName name="VAS076_F_Epunktui216KitosReguliuojamosios" localSheetId="9">'Forma 7'!$N$149</definedName>
    <definedName name="VAS076_F_Epunktui216KitosReguliuojamosios">'Forma 7'!$N$149</definedName>
    <definedName name="VAS076_F_Epunktui217KitosVeiklos" localSheetId="9">'Forma 7'!$Q$149</definedName>
    <definedName name="VAS076_F_Epunktui217KitosVeiklos">'Forma 7'!$Q$149</definedName>
    <definedName name="VAS076_F_Epunktui21Apskaitosveikla1" localSheetId="9">'Forma 7'!$O$149</definedName>
    <definedName name="VAS076_F_Epunktui21Apskaitosveikla1">'Forma 7'!$O$149</definedName>
    <definedName name="VAS076_F_Epunktui21Kitareguliuoja1" localSheetId="9">'Forma 7'!$P$149</definedName>
    <definedName name="VAS076_F_Epunktui21Kitareguliuoja1">'Forma 7'!$P$149</definedName>
    <definedName name="VAS076_F_Epunktui221IS" localSheetId="9">'Forma 7'!$D$152</definedName>
    <definedName name="VAS076_F_Epunktui221IS">'Forma 7'!$D$152</definedName>
    <definedName name="VAS076_F_Epunktui2231GeriamojoVandens" localSheetId="9">'Forma 7'!$F$152</definedName>
    <definedName name="VAS076_F_Epunktui2231GeriamojoVandens">'Forma 7'!$F$152</definedName>
    <definedName name="VAS076_F_Epunktui2232GeriamojoVandens" localSheetId="9">'Forma 7'!$G$152</definedName>
    <definedName name="VAS076_F_Epunktui2232GeriamojoVandens">'Forma 7'!$G$152</definedName>
    <definedName name="VAS076_F_Epunktui2233GeriamojoVandens" localSheetId="9">'Forma 7'!$H$152</definedName>
    <definedName name="VAS076_F_Epunktui2233GeriamojoVandens">'Forma 7'!$H$152</definedName>
    <definedName name="VAS076_F_Epunktui223IsViso" localSheetId="9">'Forma 7'!$E$152</definedName>
    <definedName name="VAS076_F_Epunktui223IsViso">'Forma 7'!$E$152</definedName>
    <definedName name="VAS076_F_Epunktui2241NuotekuSurinkimas" localSheetId="9">'Forma 7'!$J$152</definedName>
    <definedName name="VAS076_F_Epunktui2241NuotekuSurinkimas">'Forma 7'!$J$152</definedName>
    <definedName name="VAS076_F_Epunktui2242NuotekuValymas" localSheetId="9">'Forma 7'!$K$152</definedName>
    <definedName name="VAS076_F_Epunktui2242NuotekuValymas">'Forma 7'!$K$152</definedName>
    <definedName name="VAS076_F_Epunktui2243NuotekuDumblo" localSheetId="9">'Forma 7'!$L$152</definedName>
    <definedName name="VAS076_F_Epunktui2243NuotekuDumblo">'Forma 7'!$L$152</definedName>
    <definedName name="VAS076_F_Epunktui224IsViso" localSheetId="9">'Forma 7'!$I$152</definedName>
    <definedName name="VAS076_F_Epunktui224IsViso">'Forma 7'!$I$152</definedName>
    <definedName name="VAS076_F_Epunktui225PavirsiniuNuoteku" localSheetId="9">'Forma 7'!$M$152</definedName>
    <definedName name="VAS076_F_Epunktui225PavirsiniuNuoteku">'Forma 7'!$M$152</definedName>
    <definedName name="VAS076_F_Epunktui226KitosReguliuojamosios" localSheetId="9">'Forma 7'!$N$152</definedName>
    <definedName name="VAS076_F_Epunktui226KitosReguliuojamosios">'Forma 7'!$N$152</definedName>
    <definedName name="VAS076_F_Epunktui227KitosVeiklos" localSheetId="9">'Forma 7'!$Q$152</definedName>
    <definedName name="VAS076_F_Epunktui227KitosVeiklos">'Forma 7'!$Q$152</definedName>
    <definedName name="VAS076_F_Epunktui22Apskaitosveikla1" localSheetId="9">'Forma 7'!$O$152</definedName>
    <definedName name="VAS076_F_Epunktui22Apskaitosveikla1">'Forma 7'!$O$152</definedName>
    <definedName name="VAS076_F_Epunktui22Kitareguliuoja1" localSheetId="9">'Forma 7'!$P$152</definedName>
    <definedName name="VAS076_F_Epunktui22Kitareguliuoja1">'Forma 7'!$P$152</definedName>
    <definedName name="VAS076_F_Epunktui231IS" localSheetId="9">'Forma 7'!$D$153</definedName>
    <definedName name="VAS076_F_Epunktui231IS">'Forma 7'!$D$153</definedName>
    <definedName name="VAS076_F_Epunktui2331GeriamojoVandens" localSheetId="9">'Forma 7'!$F$153</definedName>
    <definedName name="VAS076_F_Epunktui2331GeriamojoVandens">'Forma 7'!$F$153</definedName>
    <definedName name="VAS076_F_Epunktui2332GeriamojoVandens" localSheetId="9">'Forma 7'!$G$153</definedName>
    <definedName name="VAS076_F_Epunktui2332GeriamojoVandens">'Forma 7'!$G$153</definedName>
    <definedName name="VAS076_F_Epunktui2333GeriamojoVandens" localSheetId="9">'Forma 7'!$H$153</definedName>
    <definedName name="VAS076_F_Epunktui2333GeriamojoVandens">'Forma 7'!$H$153</definedName>
    <definedName name="VAS076_F_Epunktui233IsViso" localSheetId="9">'Forma 7'!$E$153</definedName>
    <definedName name="VAS076_F_Epunktui233IsViso">'Forma 7'!$E$153</definedName>
    <definedName name="VAS076_F_Epunktui2341NuotekuSurinkimas" localSheetId="9">'Forma 7'!$J$153</definedName>
    <definedName name="VAS076_F_Epunktui2341NuotekuSurinkimas">'Forma 7'!$J$153</definedName>
    <definedName name="VAS076_F_Epunktui2342NuotekuValymas" localSheetId="9">'Forma 7'!$K$153</definedName>
    <definedName name="VAS076_F_Epunktui2342NuotekuValymas">'Forma 7'!$K$153</definedName>
    <definedName name="VAS076_F_Epunktui2343NuotekuDumblo" localSheetId="9">'Forma 7'!$L$153</definedName>
    <definedName name="VAS076_F_Epunktui2343NuotekuDumblo">'Forma 7'!$L$153</definedName>
    <definedName name="VAS076_F_Epunktui234IsViso" localSheetId="9">'Forma 7'!$I$153</definedName>
    <definedName name="VAS076_F_Epunktui234IsViso">'Forma 7'!$I$153</definedName>
    <definedName name="VAS076_F_Epunktui235PavirsiniuNuoteku" localSheetId="9">'Forma 7'!$M$153</definedName>
    <definedName name="VAS076_F_Epunktui235PavirsiniuNuoteku">'Forma 7'!$M$153</definedName>
    <definedName name="VAS076_F_Epunktui236KitosReguliuojamosios" localSheetId="9">'Forma 7'!$N$153</definedName>
    <definedName name="VAS076_F_Epunktui236KitosReguliuojamosios">'Forma 7'!$N$153</definedName>
    <definedName name="VAS076_F_Epunktui237KitosVeiklos" localSheetId="9">'Forma 7'!$Q$153</definedName>
    <definedName name="VAS076_F_Epunktui237KitosVeiklos">'Forma 7'!$Q$153</definedName>
    <definedName name="VAS076_F_Epunktui23Apskaitosveikla1" localSheetId="9">'Forma 7'!$O$153</definedName>
    <definedName name="VAS076_F_Epunktui23Apskaitosveikla1">'Forma 7'!$O$153</definedName>
    <definedName name="VAS076_F_Epunktui23Kitareguliuoja1" localSheetId="9">'Forma 7'!$P$153</definedName>
    <definedName name="VAS076_F_Epunktui23Kitareguliuoja1">'Forma 7'!$P$153</definedName>
    <definedName name="VAS076_F_Epunktui241IS" localSheetId="9">'Forma 7'!$D$154</definedName>
    <definedName name="VAS076_F_Epunktui241IS">'Forma 7'!$D$154</definedName>
    <definedName name="VAS076_F_Epunktui2431GeriamojoVandens" localSheetId="9">'Forma 7'!$F$154</definedName>
    <definedName name="VAS076_F_Epunktui2431GeriamojoVandens">'Forma 7'!$F$154</definedName>
    <definedName name="VAS076_F_Epunktui2432GeriamojoVandens" localSheetId="9">'Forma 7'!$G$154</definedName>
    <definedName name="VAS076_F_Epunktui2432GeriamojoVandens">'Forma 7'!$G$154</definedName>
    <definedName name="VAS076_F_Epunktui2433GeriamojoVandens" localSheetId="9">'Forma 7'!$H$154</definedName>
    <definedName name="VAS076_F_Epunktui2433GeriamojoVandens">'Forma 7'!$H$154</definedName>
    <definedName name="VAS076_F_Epunktui243IsViso" localSheetId="9">'Forma 7'!$E$154</definedName>
    <definedName name="VAS076_F_Epunktui243IsViso">'Forma 7'!$E$154</definedName>
    <definedName name="VAS076_F_Epunktui2441NuotekuSurinkimas" localSheetId="9">'Forma 7'!$J$154</definedName>
    <definedName name="VAS076_F_Epunktui2441NuotekuSurinkimas">'Forma 7'!$J$154</definedName>
    <definedName name="VAS076_F_Epunktui2442NuotekuValymas" localSheetId="9">'Forma 7'!$K$154</definedName>
    <definedName name="VAS076_F_Epunktui2442NuotekuValymas">'Forma 7'!$K$154</definedName>
    <definedName name="VAS076_F_Epunktui2443NuotekuDumblo" localSheetId="9">'Forma 7'!$L$154</definedName>
    <definedName name="VAS076_F_Epunktui2443NuotekuDumblo">'Forma 7'!$L$154</definedName>
    <definedName name="VAS076_F_Epunktui244IsViso" localSheetId="9">'Forma 7'!$I$154</definedName>
    <definedName name="VAS076_F_Epunktui244IsViso">'Forma 7'!$I$154</definedName>
    <definedName name="VAS076_F_Epunktui245PavirsiniuNuoteku" localSheetId="9">'Forma 7'!$M$154</definedName>
    <definedName name="VAS076_F_Epunktui245PavirsiniuNuoteku">'Forma 7'!$M$154</definedName>
    <definedName name="VAS076_F_Epunktui246KitosReguliuojamosios" localSheetId="9">'Forma 7'!$N$154</definedName>
    <definedName name="VAS076_F_Epunktui246KitosReguliuojamosios">'Forma 7'!$N$154</definedName>
    <definedName name="VAS076_F_Epunktui247KitosVeiklos" localSheetId="9">'Forma 7'!$Q$154</definedName>
    <definedName name="VAS076_F_Epunktui247KitosVeiklos">'Forma 7'!$Q$154</definedName>
    <definedName name="VAS076_F_Epunktui24Apskaitosveikla1" localSheetId="9">'Forma 7'!$O$154</definedName>
    <definedName name="VAS076_F_Epunktui24Apskaitosveikla1">'Forma 7'!$O$154</definedName>
    <definedName name="VAS076_F_Epunktui24Kitareguliuoja1" localSheetId="9">'Forma 7'!$P$154</definedName>
    <definedName name="VAS076_F_Epunktui24Kitareguliuoja1">'Forma 7'!$P$154</definedName>
    <definedName name="VAS076_F_Epunktui251IS" localSheetId="9">'Forma 7'!$D$158</definedName>
    <definedName name="VAS076_F_Epunktui251IS">'Forma 7'!$D$158</definedName>
    <definedName name="VAS076_F_Epunktui2531GeriamojoVandens" localSheetId="9">'Forma 7'!$F$158</definedName>
    <definedName name="VAS076_F_Epunktui2531GeriamojoVandens">'Forma 7'!$F$158</definedName>
    <definedName name="VAS076_F_Epunktui2532GeriamojoVandens" localSheetId="9">'Forma 7'!$G$158</definedName>
    <definedName name="VAS076_F_Epunktui2532GeriamojoVandens">'Forma 7'!$G$158</definedName>
    <definedName name="VAS076_F_Epunktui2533GeriamojoVandens" localSheetId="9">'Forma 7'!$H$158</definedName>
    <definedName name="VAS076_F_Epunktui2533GeriamojoVandens">'Forma 7'!$H$158</definedName>
    <definedName name="VAS076_F_Epunktui253IsViso" localSheetId="9">'Forma 7'!$E$158</definedName>
    <definedName name="VAS076_F_Epunktui253IsViso">'Forma 7'!$E$158</definedName>
    <definedName name="VAS076_F_Epunktui2541NuotekuSurinkimas" localSheetId="9">'Forma 7'!$J$158</definedName>
    <definedName name="VAS076_F_Epunktui2541NuotekuSurinkimas">'Forma 7'!$J$158</definedName>
    <definedName name="VAS076_F_Epunktui2542NuotekuValymas" localSheetId="9">'Forma 7'!$K$158</definedName>
    <definedName name="VAS076_F_Epunktui2542NuotekuValymas">'Forma 7'!$K$158</definedName>
    <definedName name="VAS076_F_Epunktui2543NuotekuDumblo" localSheetId="9">'Forma 7'!$L$158</definedName>
    <definedName name="VAS076_F_Epunktui2543NuotekuDumblo">'Forma 7'!$L$158</definedName>
    <definedName name="VAS076_F_Epunktui254IsViso" localSheetId="9">'Forma 7'!$I$158</definedName>
    <definedName name="VAS076_F_Epunktui254IsViso">'Forma 7'!$I$158</definedName>
    <definedName name="VAS076_F_Epunktui255PavirsiniuNuoteku" localSheetId="9">'Forma 7'!$M$158</definedName>
    <definedName name="VAS076_F_Epunktui255PavirsiniuNuoteku">'Forma 7'!$M$158</definedName>
    <definedName name="VAS076_F_Epunktui256KitosReguliuojamosios" localSheetId="9">'Forma 7'!$N$158</definedName>
    <definedName name="VAS076_F_Epunktui256KitosReguliuojamosios">'Forma 7'!$N$158</definedName>
    <definedName name="VAS076_F_Epunktui257KitosVeiklos" localSheetId="9">'Forma 7'!$Q$158</definedName>
    <definedName name="VAS076_F_Epunktui257KitosVeiklos">'Forma 7'!$Q$158</definedName>
    <definedName name="VAS076_F_Epunktui25Apskaitosveikla1" localSheetId="9">'Forma 7'!$O$158</definedName>
    <definedName name="VAS076_F_Epunktui25Apskaitosveikla1">'Forma 7'!$O$158</definedName>
    <definedName name="VAS076_F_Epunktui25Kitareguliuoja1" localSheetId="9">'Forma 7'!$P$158</definedName>
    <definedName name="VAS076_F_Epunktui25Kitareguliuoja1">'Forma 7'!$P$158</definedName>
    <definedName name="VAS076_F_Epunktui261IS" localSheetId="9">'Forma 7'!$D$159</definedName>
    <definedName name="VAS076_F_Epunktui261IS">'Forma 7'!$D$159</definedName>
    <definedName name="VAS076_F_Epunktui2631GeriamojoVandens" localSheetId="9">'Forma 7'!$F$159</definedName>
    <definedName name="VAS076_F_Epunktui2631GeriamojoVandens">'Forma 7'!$F$159</definedName>
    <definedName name="VAS076_F_Epunktui2632GeriamojoVandens" localSheetId="9">'Forma 7'!$G$159</definedName>
    <definedName name="VAS076_F_Epunktui2632GeriamojoVandens">'Forma 7'!$G$159</definedName>
    <definedName name="VAS076_F_Epunktui2633GeriamojoVandens" localSheetId="9">'Forma 7'!$H$159</definedName>
    <definedName name="VAS076_F_Epunktui2633GeriamojoVandens">'Forma 7'!$H$159</definedName>
    <definedName name="VAS076_F_Epunktui263IsViso" localSheetId="9">'Forma 7'!$E$159</definedName>
    <definedName name="VAS076_F_Epunktui263IsViso">'Forma 7'!$E$159</definedName>
    <definedName name="VAS076_F_Epunktui2641NuotekuSurinkimas" localSheetId="9">'Forma 7'!$J$159</definedName>
    <definedName name="VAS076_F_Epunktui2641NuotekuSurinkimas">'Forma 7'!$J$159</definedName>
    <definedName name="VAS076_F_Epunktui2642NuotekuValymas" localSheetId="9">'Forma 7'!$K$159</definedName>
    <definedName name="VAS076_F_Epunktui2642NuotekuValymas">'Forma 7'!$K$159</definedName>
    <definedName name="VAS076_F_Epunktui2643NuotekuDumblo" localSheetId="9">'Forma 7'!$L$159</definedName>
    <definedName name="VAS076_F_Epunktui2643NuotekuDumblo">'Forma 7'!$L$159</definedName>
    <definedName name="VAS076_F_Epunktui264IsViso" localSheetId="9">'Forma 7'!$I$159</definedName>
    <definedName name="VAS076_F_Epunktui264IsViso">'Forma 7'!$I$159</definedName>
    <definedName name="VAS076_F_Epunktui265PavirsiniuNuoteku" localSheetId="9">'Forma 7'!$M$159</definedName>
    <definedName name="VAS076_F_Epunktui265PavirsiniuNuoteku">'Forma 7'!$M$159</definedName>
    <definedName name="VAS076_F_Epunktui266KitosReguliuojamosios" localSheetId="9">'Forma 7'!$N$159</definedName>
    <definedName name="VAS076_F_Epunktui266KitosReguliuojamosios">'Forma 7'!$N$159</definedName>
    <definedName name="VAS076_F_Epunktui267KitosVeiklos" localSheetId="9">'Forma 7'!$Q$159</definedName>
    <definedName name="VAS076_F_Epunktui267KitosVeiklos">'Forma 7'!$Q$159</definedName>
    <definedName name="VAS076_F_Epunktui26Apskaitosveikla1" localSheetId="9">'Forma 7'!$O$159</definedName>
    <definedName name="VAS076_F_Epunktui26Apskaitosveikla1">'Forma 7'!$O$159</definedName>
    <definedName name="VAS076_F_Epunktui26Kitareguliuoja1" localSheetId="9">'Forma 7'!$P$159</definedName>
    <definedName name="VAS076_F_Epunktui26Kitareguliuoja1">'Forma 7'!$P$159</definedName>
    <definedName name="VAS076_F_Epunktui271IS" localSheetId="9">'Forma 7'!$D$160</definedName>
    <definedName name="VAS076_F_Epunktui271IS">'Forma 7'!$D$160</definedName>
    <definedName name="VAS076_F_Epunktui2731GeriamojoVandens" localSheetId="9">'Forma 7'!$F$160</definedName>
    <definedName name="VAS076_F_Epunktui2731GeriamojoVandens">'Forma 7'!$F$160</definedName>
    <definedName name="VAS076_F_Epunktui2732GeriamojoVandens" localSheetId="9">'Forma 7'!$G$160</definedName>
    <definedName name="VAS076_F_Epunktui2732GeriamojoVandens">'Forma 7'!$G$160</definedName>
    <definedName name="VAS076_F_Epunktui2733GeriamojoVandens" localSheetId="9">'Forma 7'!$H$160</definedName>
    <definedName name="VAS076_F_Epunktui2733GeriamojoVandens">'Forma 7'!$H$160</definedName>
    <definedName name="VAS076_F_Epunktui273IsViso" localSheetId="9">'Forma 7'!$E$160</definedName>
    <definedName name="VAS076_F_Epunktui273IsViso">'Forma 7'!$E$160</definedName>
    <definedName name="VAS076_F_Epunktui2741NuotekuSurinkimas" localSheetId="9">'Forma 7'!$J$160</definedName>
    <definedName name="VAS076_F_Epunktui2741NuotekuSurinkimas">'Forma 7'!$J$160</definedName>
    <definedName name="VAS076_F_Epunktui2742NuotekuValymas" localSheetId="9">'Forma 7'!$K$160</definedName>
    <definedName name="VAS076_F_Epunktui2742NuotekuValymas">'Forma 7'!$K$160</definedName>
    <definedName name="VAS076_F_Epunktui2743NuotekuDumblo" localSheetId="9">'Forma 7'!$L$160</definedName>
    <definedName name="VAS076_F_Epunktui2743NuotekuDumblo">'Forma 7'!$L$160</definedName>
    <definedName name="VAS076_F_Epunktui274IsViso" localSheetId="9">'Forma 7'!$I$160</definedName>
    <definedName name="VAS076_F_Epunktui274IsViso">'Forma 7'!$I$160</definedName>
    <definedName name="VAS076_F_Epunktui275PavirsiniuNuoteku" localSheetId="9">'Forma 7'!$M$160</definedName>
    <definedName name="VAS076_F_Epunktui275PavirsiniuNuoteku">'Forma 7'!$M$160</definedName>
    <definedName name="VAS076_F_Epunktui276KitosReguliuojamosios" localSheetId="9">'Forma 7'!$N$160</definedName>
    <definedName name="VAS076_F_Epunktui276KitosReguliuojamosios">'Forma 7'!$N$160</definedName>
    <definedName name="VAS076_F_Epunktui277KitosVeiklos" localSheetId="9">'Forma 7'!$Q$160</definedName>
    <definedName name="VAS076_F_Epunktui277KitosVeiklos">'Forma 7'!$Q$160</definedName>
    <definedName name="VAS076_F_Epunktui27Apskaitosveikla1" localSheetId="9">'Forma 7'!$O$160</definedName>
    <definedName name="VAS076_F_Epunktui27Apskaitosveikla1">'Forma 7'!$O$160</definedName>
    <definedName name="VAS076_F_Epunktui27Kitareguliuoja1" localSheetId="9">'Forma 7'!$P$160</definedName>
    <definedName name="VAS076_F_Epunktui27Kitareguliuoja1">'Forma 7'!$P$160</definedName>
    <definedName name="VAS076_F_Epunktui281IS" localSheetId="9">'Forma 7'!$D$161</definedName>
    <definedName name="VAS076_F_Epunktui281IS">'Forma 7'!$D$161</definedName>
    <definedName name="VAS076_F_Epunktui2831GeriamojoVandens" localSheetId="9">'Forma 7'!$F$161</definedName>
    <definedName name="VAS076_F_Epunktui2831GeriamojoVandens">'Forma 7'!$F$161</definedName>
    <definedName name="VAS076_F_Epunktui2832GeriamojoVandens" localSheetId="9">'Forma 7'!$G$161</definedName>
    <definedName name="VAS076_F_Epunktui2832GeriamojoVandens">'Forma 7'!$G$161</definedName>
    <definedName name="VAS076_F_Epunktui2833GeriamojoVandens" localSheetId="9">'Forma 7'!$H$161</definedName>
    <definedName name="VAS076_F_Epunktui2833GeriamojoVandens">'Forma 7'!$H$161</definedName>
    <definedName name="VAS076_F_Epunktui283IsViso" localSheetId="9">'Forma 7'!$E$161</definedName>
    <definedName name="VAS076_F_Epunktui283IsViso">'Forma 7'!$E$161</definedName>
    <definedName name="VAS076_F_Epunktui2841NuotekuSurinkimas" localSheetId="9">'Forma 7'!$J$161</definedName>
    <definedName name="VAS076_F_Epunktui2841NuotekuSurinkimas">'Forma 7'!$J$161</definedName>
    <definedName name="VAS076_F_Epunktui2842NuotekuValymas" localSheetId="9">'Forma 7'!$K$161</definedName>
    <definedName name="VAS076_F_Epunktui2842NuotekuValymas">'Forma 7'!$K$161</definedName>
    <definedName name="VAS076_F_Epunktui2843NuotekuDumblo" localSheetId="9">'Forma 7'!$L$161</definedName>
    <definedName name="VAS076_F_Epunktui2843NuotekuDumblo">'Forma 7'!$L$161</definedName>
    <definedName name="VAS076_F_Epunktui284IsViso" localSheetId="9">'Forma 7'!$I$161</definedName>
    <definedName name="VAS076_F_Epunktui284IsViso">'Forma 7'!$I$161</definedName>
    <definedName name="VAS076_F_Epunktui285PavirsiniuNuoteku" localSheetId="9">'Forma 7'!$M$161</definedName>
    <definedName name="VAS076_F_Epunktui285PavirsiniuNuoteku">'Forma 7'!$M$161</definedName>
    <definedName name="VAS076_F_Epunktui286KitosReguliuojamosios" localSheetId="9">'Forma 7'!$N$161</definedName>
    <definedName name="VAS076_F_Epunktui286KitosReguliuojamosios">'Forma 7'!$N$161</definedName>
    <definedName name="VAS076_F_Epunktui287KitosVeiklos" localSheetId="9">'Forma 7'!$Q$161</definedName>
    <definedName name="VAS076_F_Epunktui287KitosVeiklos">'Forma 7'!$Q$161</definedName>
    <definedName name="VAS076_F_Epunktui28Apskaitosveikla1" localSheetId="9">'Forma 7'!$O$161</definedName>
    <definedName name="VAS076_F_Epunktui28Apskaitosveikla1">'Forma 7'!$O$161</definedName>
    <definedName name="VAS076_F_Epunktui28Kitareguliuoja1" localSheetId="9">'Forma 7'!$P$161</definedName>
    <definedName name="VAS076_F_Epunktui28Kitareguliuoja1">'Forma 7'!$P$161</definedName>
    <definedName name="VAS076_F_Epunktui291IS" localSheetId="9">'Forma 7'!$D$162</definedName>
    <definedName name="VAS076_F_Epunktui291IS">'Forma 7'!$D$162</definedName>
    <definedName name="VAS076_F_Epunktui2931GeriamojoVandens" localSheetId="9">'Forma 7'!$F$162</definedName>
    <definedName name="VAS076_F_Epunktui2931GeriamojoVandens">'Forma 7'!$F$162</definedName>
    <definedName name="VAS076_F_Epunktui2932GeriamojoVandens" localSheetId="9">'Forma 7'!$G$162</definedName>
    <definedName name="VAS076_F_Epunktui2932GeriamojoVandens">'Forma 7'!$G$162</definedName>
    <definedName name="VAS076_F_Epunktui2933GeriamojoVandens" localSheetId="9">'Forma 7'!$H$162</definedName>
    <definedName name="VAS076_F_Epunktui2933GeriamojoVandens">'Forma 7'!$H$162</definedName>
    <definedName name="VAS076_F_Epunktui293IsViso" localSheetId="9">'Forma 7'!$E$162</definedName>
    <definedName name="VAS076_F_Epunktui293IsViso">'Forma 7'!$E$162</definedName>
    <definedName name="VAS076_F_Epunktui2941NuotekuSurinkimas" localSheetId="9">'Forma 7'!$J$162</definedName>
    <definedName name="VAS076_F_Epunktui2941NuotekuSurinkimas">'Forma 7'!$J$162</definedName>
    <definedName name="VAS076_F_Epunktui2942NuotekuValymas" localSheetId="9">'Forma 7'!$K$162</definedName>
    <definedName name="VAS076_F_Epunktui2942NuotekuValymas">'Forma 7'!$K$162</definedName>
    <definedName name="VAS076_F_Epunktui2943NuotekuDumblo" localSheetId="9">'Forma 7'!$L$162</definedName>
    <definedName name="VAS076_F_Epunktui2943NuotekuDumblo">'Forma 7'!$L$162</definedName>
    <definedName name="VAS076_F_Epunktui294IsViso" localSheetId="9">'Forma 7'!$I$162</definedName>
    <definedName name="VAS076_F_Epunktui294IsViso">'Forma 7'!$I$162</definedName>
    <definedName name="VAS076_F_Epunktui295PavirsiniuNuoteku" localSheetId="9">'Forma 7'!$M$162</definedName>
    <definedName name="VAS076_F_Epunktui295PavirsiniuNuoteku">'Forma 7'!$M$162</definedName>
    <definedName name="VAS076_F_Epunktui296KitosReguliuojamosios" localSheetId="9">'Forma 7'!$N$162</definedName>
    <definedName name="VAS076_F_Epunktui296KitosReguliuojamosios">'Forma 7'!$N$162</definedName>
    <definedName name="VAS076_F_Epunktui297KitosVeiklos" localSheetId="9">'Forma 7'!$Q$162</definedName>
    <definedName name="VAS076_F_Epunktui297KitosVeiklos">'Forma 7'!$Q$162</definedName>
    <definedName name="VAS076_F_Epunktui29Apskaitosveikla1" localSheetId="9">'Forma 7'!$O$162</definedName>
    <definedName name="VAS076_F_Epunktui29Apskaitosveikla1">'Forma 7'!$O$162</definedName>
    <definedName name="VAS076_F_Epunktui29Kitareguliuoja1" localSheetId="9">'Forma 7'!$P$162</definedName>
    <definedName name="VAS076_F_Epunktui29Kitareguliuoja1">'Forma 7'!$P$162</definedName>
    <definedName name="VAS076_F_Epunktui301IS" localSheetId="9">'Forma 7'!$D$163</definedName>
    <definedName name="VAS076_F_Epunktui301IS">'Forma 7'!$D$163</definedName>
    <definedName name="VAS076_F_Epunktui3031GeriamojoVandens" localSheetId="9">'Forma 7'!$F$163</definedName>
    <definedName name="VAS076_F_Epunktui3031GeriamojoVandens">'Forma 7'!$F$163</definedName>
    <definedName name="VAS076_F_Epunktui3032GeriamojoVandens" localSheetId="9">'Forma 7'!$G$163</definedName>
    <definedName name="VAS076_F_Epunktui3032GeriamojoVandens">'Forma 7'!$G$163</definedName>
    <definedName name="VAS076_F_Epunktui3033GeriamojoVandens" localSheetId="9">'Forma 7'!$H$163</definedName>
    <definedName name="VAS076_F_Epunktui3033GeriamojoVandens">'Forma 7'!$H$163</definedName>
    <definedName name="VAS076_F_Epunktui303IsViso" localSheetId="9">'Forma 7'!$E$163</definedName>
    <definedName name="VAS076_F_Epunktui303IsViso">'Forma 7'!$E$163</definedName>
    <definedName name="VAS076_F_Epunktui3041NuotekuSurinkimas" localSheetId="9">'Forma 7'!$J$163</definedName>
    <definedName name="VAS076_F_Epunktui3041NuotekuSurinkimas">'Forma 7'!$J$163</definedName>
    <definedName name="VAS076_F_Epunktui3042NuotekuValymas" localSheetId="9">'Forma 7'!$K$163</definedName>
    <definedName name="VAS076_F_Epunktui3042NuotekuValymas">'Forma 7'!$K$163</definedName>
    <definedName name="VAS076_F_Epunktui3043NuotekuDumblo" localSheetId="9">'Forma 7'!$L$163</definedName>
    <definedName name="VAS076_F_Epunktui3043NuotekuDumblo">'Forma 7'!$L$163</definedName>
    <definedName name="VAS076_F_Epunktui304IsViso" localSheetId="9">'Forma 7'!$I$163</definedName>
    <definedName name="VAS076_F_Epunktui304IsViso">'Forma 7'!$I$163</definedName>
    <definedName name="VAS076_F_Epunktui305PavirsiniuNuoteku" localSheetId="9">'Forma 7'!$M$163</definedName>
    <definedName name="VAS076_F_Epunktui305PavirsiniuNuoteku">'Forma 7'!$M$163</definedName>
    <definedName name="VAS076_F_Epunktui306KitosReguliuojamosios" localSheetId="9">'Forma 7'!$N$163</definedName>
    <definedName name="VAS076_F_Epunktui306KitosReguliuojamosios">'Forma 7'!$N$163</definedName>
    <definedName name="VAS076_F_Epunktui307KitosVeiklos" localSheetId="9">'Forma 7'!$Q$163</definedName>
    <definedName name="VAS076_F_Epunktui307KitosVeiklos">'Forma 7'!$Q$163</definedName>
    <definedName name="VAS076_F_Epunktui30Apskaitosveikla1" localSheetId="9">'Forma 7'!$O$163</definedName>
    <definedName name="VAS076_F_Epunktui30Apskaitosveikla1">'Forma 7'!$O$163</definedName>
    <definedName name="VAS076_F_Epunktui30Kitareguliuoja1" localSheetId="9">'Forma 7'!$P$163</definedName>
    <definedName name="VAS076_F_Epunktui30Kitareguliuoja1">'Forma 7'!$P$163</definedName>
    <definedName name="VAS076_F_Epunktui311IS" localSheetId="9">'Forma 7'!$D$150</definedName>
    <definedName name="VAS076_F_Epunktui311IS">'Forma 7'!$D$150</definedName>
    <definedName name="VAS076_F_Epunktui3131GeriamojoVandens" localSheetId="9">'Forma 7'!$F$150</definedName>
    <definedName name="VAS076_F_Epunktui3131GeriamojoVandens">'Forma 7'!$F$150</definedName>
    <definedName name="VAS076_F_Epunktui3132GeriamojoVandens" localSheetId="9">'Forma 7'!$G$150</definedName>
    <definedName name="VAS076_F_Epunktui3132GeriamojoVandens">'Forma 7'!$G$150</definedName>
    <definedName name="VAS076_F_Epunktui3133GeriamojoVandens" localSheetId="9">'Forma 7'!$H$150</definedName>
    <definedName name="VAS076_F_Epunktui3133GeriamojoVandens">'Forma 7'!$H$150</definedName>
    <definedName name="VAS076_F_Epunktui313IsViso" localSheetId="9">'Forma 7'!$E$150</definedName>
    <definedName name="VAS076_F_Epunktui313IsViso">'Forma 7'!$E$150</definedName>
    <definedName name="VAS076_F_Epunktui3141NuotekuSurinkimas" localSheetId="9">'Forma 7'!$J$150</definedName>
    <definedName name="VAS076_F_Epunktui3141NuotekuSurinkimas">'Forma 7'!$J$150</definedName>
    <definedName name="VAS076_F_Epunktui3142NuotekuValymas" localSheetId="9">'Forma 7'!$K$150</definedName>
    <definedName name="VAS076_F_Epunktui3142NuotekuValymas">'Forma 7'!$K$150</definedName>
    <definedName name="VAS076_F_Epunktui3143NuotekuDumblo" localSheetId="9">'Forma 7'!$L$150</definedName>
    <definedName name="VAS076_F_Epunktui3143NuotekuDumblo">'Forma 7'!$L$150</definedName>
    <definedName name="VAS076_F_Epunktui314IsViso" localSheetId="9">'Forma 7'!$I$150</definedName>
    <definedName name="VAS076_F_Epunktui314IsViso">'Forma 7'!$I$150</definedName>
    <definedName name="VAS076_F_Epunktui315PavirsiniuNuoteku" localSheetId="9">'Forma 7'!$M$150</definedName>
    <definedName name="VAS076_F_Epunktui315PavirsiniuNuoteku">'Forma 7'!$M$150</definedName>
    <definedName name="VAS076_F_Epunktui316KitosReguliuojamosios" localSheetId="9">'Forma 7'!$N$150</definedName>
    <definedName name="VAS076_F_Epunktui316KitosReguliuojamosios">'Forma 7'!$N$150</definedName>
    <definedName name="VAS076_F_Epunktui317KitosVeiklos" localSheetId="9">'Forma 7'!$Q$150</definedName>
    <definedName name="VAS076_F_Epunktui317KitosVeiklos">'Forma 7'!$Q$150</definedName>
    <definedName name="VAS076_F_Epunktui31Apskaitosveikla1" localSheetId="9">'Forma 7'!$O$150</definedName>
    <definedName name="VAS076_F_Epunktui31Apskaitosveikla1">'Forma 7'!$O$150</definedName>
    <definedName name="VAS076_F_Epunktui31Kitareguliuoja1" localSheetId="9">'Forma 7'!$P$150</definedName>
    <definedName name="VAS076_F_Epunktui31Kitareguliuoja1">'Forma 7'!$P$150</definedName>
    <definedName name="VAS076_F_Epunktui321IS" localSheetId="9">'Forma 7'!$D$151</definedName>
    <definedName name="VAS076_F_Epunktui321IS">'Forma 7'!$D$151</definedName>
    <definedName name="VAS076_F_Epunktui3231GeriamojoVandens" localSheetId="9">'Forma 7'!$F$151</definedName>
    <definedName name="VAS076_F_Epunktui3231GeriamojoVandens">'Forma 7'!$F$151</definedName>
    <definedName name="VAS076_F_Epunktui3232GeriamojoVandens" localSheetId="9">'Forma 7'!$G$151</definedName>
    <definedName name="VAS076_F_Epunktui3232GeriamojoVandens">'Forma 7'!$G$151</definedName>
    <definedName name="VAS076_F_Epunktui3233GeriamojoVandens" localSheetId="9">'Forma 7'!$H$151</definedName>
    <definedName name="VAS076_F_Epunktui3233GeriamojoVandens">'Forma 7'!$H$151</definedName>
    <definedName name="VAS076_F_Epunktui323IsViso" localSheetId="9">'Forma 7'!$E$151</definedName>
    <definedName name="VAS076_F_Epunktui323IsViso">'Forma 7'!$E$151</definedName>
    <definedName name="VAS076_F_Epunktui3241NuotekuSurinkimas" localSheetId="9">'Forma 7'!$J$151</definedName>
    <definedName name="VAS076_F_Epunktui3241NuotekuSurinkimas">'Forma 7'!$J$151</definedName>
    <definedName name="VAS076_F_Epunktui3242NuotekuValymas" localSheetId="9">'Forma 7'!$K$151</definedName>
    <definedName name="VAS076_F_Epunktui3242NuotekuValymas">'Forma 7'!$K$151</definedName>
    <definedName name="VAS076_F_Epunktui3243NuotekuDumblo" localSheetId="9">'Forma 7'!$L$151</definedName>
    <definedName name="VAS076_F_Epunktui3243NuotekuDumblo">'Forma 7'!$L$151</definedName>
    <definedName name="VAS076_F_Epunktui324IsViso" localSheetId="9">'Forma 7'!$I$151</definedName>
    <definedName name="VAS076_F_Epunktui324IsViso">'Forma 7'!$I$151</definedName>
    <definedName name="VAS076_F_Epunktui325PavirsiniuNuoteku" localSheetId="9">'Forma 7'!$M$151</definedName>
    <definedName name="VAS076_F_Epunktui325PavirsiniuNuoteku">'Forma 7'!$M$151</definedName>
    <definedName name="VAS076_F_Epunktui326KitosReguliuojamosios" localSheetId="9">'Forma 7'!$N$151</definedName>
    <definedName name="VAS076_F_Epunktui326KitosReguliuojamosios">'Forma 7'!$N$151</definedName>
    <definedName name="VAS076_F_Epunktui327KitosVeiklos" localSheetId="9">'Forma 7'!$Q$151</definedName>
    <definedName name="VAS076_F_Epunktui327KitosVeiklos">'Forma 7'!$Q$151</definedName>
    <definedName name="VAS076_F_Epunktui32Apskaitosveikla1" localSheetId="9">'Forma 7'!$O$151</definedName>
    <definedName name="VAS076_F_Epunktui32Apskaitosveikla1">'Forma 7'!$O$151</definedName>
    <definedName name="VAS076_F_Epunktui32Kitareguliuoja1" localSheetId="9">'Forma 7'!$P$151</definedName>
    <definedName name="VAS076_F_Epunktui32Kitareguliuoja1">'Forma 7'!$P$151</definedName>
    <definedName name="VAS076_F_Epunktui331IS" localSheetId="9">'Forma 7'!$D$155</definedName>
    <definedName name="VAS076_F_Epunktui331IS">'Forma 7'!$D$155</definedName>
    <definedName name="VAS076_F_Epunktui3331GeriamojoVandens" localSheetId="9">'Forma 7'!$F$155</definedName>
    <definedName name="VAS076_F_Epunktui3331GeriamojoVandens">'Forma 7'!$F$155</definedName>
    <definedName name="VAS076_F_Epunktui3332GeriamojoVandens" localSheetId="9">'Forma 7'!$G$155</definedName>
    <definedName name="VAS076_F_Epunktui3332GeriamojoVandens">'Forma 7'!$G$155</definedName>
    <definedName name="VAS076_F_Epunktui3333GeriamojoVandens" localSheetId="9">'Forma 7'!$H$155</definedName>
    <definedName name="VAS076_F_Epunktui3333GeriamojoVandens">'Forma 7'!$H$155</definedName>
    <definedName name="VAS076_F_Epunktui333IsViso" localSheetId="9">'Forma 7'!$E$155</definedName>
    <definedName name="VAS076_F_Epunktui333IsViso">'Forma 7'!$E$155</definedName>
    <definedName name="VAS076_F_Epunktui3341NuotekuSurinkimas" localSheetId="9">'Forma 7'!$J$155</definedName>
    <definedName name="VAS076_F_Epunktui3341NuotekuSurinkimas">'Forma 7'!$J$155</definedName>
    <definedName name="VAS076_F_Epunktui3342NuotekuValymas" localSheetId="9">'Forma 7'!$K$155</definedName>
    <definedName name="VAS076_F_Epunktui3342NuotekuValymas">'Forma 7'!$K$155</definedName>
    <definedName name="VAS076_F_Epunktui3343NuotekuDumblo" localSheetId="9">'Forma 7'!$L$155</definedName>
    <definedName name="VAS076_F_Epunktui3343NuotekuDumblo">'Forma 7'!$L$155</definedName>
    <definedName name="VAS076_F_Epunktui334IsViso" localSheetId="9">'Forma 7'!$I$155</definedName>
    <definedName name="VAS076_F_Epunktui334IsViso">'Forma 7'!$I$155</definedName>
    <definedName name="VAS076_F_Epunktui335PavirsiniuNuoteku" localSheetId="9">'Forma 7'!$M$155</definedName>
    <definedName name="VAS076_F_Epunktui335PavirsiniuNuoteku">'Forma 7'!$M$155</definedName>
    <definedName name="VAS076_F_Epunktui336KitosReguliuojamosios" localSheetId="9">'Forma 7'!$N$155</definedName>
    <definedName name="VAS076_F_Epunktui336KitosReguliuojamosios">'Forma 7'!$N$155</definedName>
    <definedName name="VAS076_F_Epunktui337KitosVeiklos" localSheetId="9">'Forma 7'!$Q$155</definedName>
    <definedName name="VAS076_F_Epunktui337KitosVeiklos">'Forma 7'!$Q$155</definedName>
    <definedName name="VAS076_F_Epunktui33Apskaitosveikla1" localSheetId="9">'Forma 7'!$O$155</definedName>
    <definedName name="VAS076_F_Epunktui33Apskaitosveikla1">'Forma 7'!$O$155</definedName>
    <definedName name="VAS076_F_Epunktui33Kitareguliuoja1" localSheetId="9">'Forma 7'!$P$155</definedName>
    <definedName name="VAS076_F_Epunktui33Kitareguliuoja1">'Forma 7'!$P$155</definedName>
    <definedName name="VAS076_F_Epunktui341IS" localSheetId="9">'Forma 7'!$D$156</definedName>
    <definedName name="VAS076_F_Epunktui341IS">'Forma 7'!$D$156</definedName>
    <definedName name="VAS076_F_Epunktui3431GeriamojoVandens" localSheetId="9">'Forma 7'!$F$156</definedName>
    <definedName name="VAS076_F_Epunktui3431GeriamojoVandens">'Forma 7'!$F$156</definedName>
    <definedName name="VAS076_F_Epunktui3432GeriamojoVandens" localSheetId="9">'Forma 7'!$G$156</definedName>
    <definedName name="VAS076_F_Epunktui3432GeriamojoVandens">'Forma 7'!$G$156</definedName>
    <definedName name="VAS076_F_Epunktui3433GeriamojoVandens" localSheetId="9">'Forma 7'!$H$156</definedName>
    <definedName name="VAS076_F_Epunktui3433GeriamojoVandens">'Forma 7'!$H$156</definedName>
    <definedName name="VAS076_F_Epunktui343IsViso" localSheetId="9">'Forma 7'!$E$156</definedName>
    <definedName name="VAS076_F_Epunktui343IsViso">'Forma 7'!$E$156</definedName>
    <definedName name="VAS076_F_Epunktui3441NuotekuSurinkimas" localSheetId="9">'Forma 7'!$J$156</definedName>
    <definedName name="VAS076_F_Epunktui3441NuotekuSurinkimas">'Forma 7'!$J$156</definedName>
    <definedName name="VAS076_F_Epunktui3442NuotekuValymas" localSheetId="9">'Forma 7'!$K$156</definedName>
    <definedName name="VAS076_F_Epunktui3442NuotekuValymas">'Forma 7'!$K$156</definedName>
    <definedName name="VAS076_F_Epunktui3443NuotekuDumblo" localSheetId="9">'Forma 7'!$L$156</definedName>
    <definedName name="VAS076_F_Epunktui3443NuotekuDumblo">'Forma 7'!$L$156</definedName>
    <definedName name="VAS076_F_Epunktui344IsViso" localSheetId="9">'Forma 7'!$I$156</definedName>
    <definedName name="VAS076_F_Epunktui344IsViso">'Forma 7'!$I$156</definedName>
    <definedName name="VAS076_F_Epunktui345PavirsiniuNuoteku" localSheetId="9">'Forma 7'!$M$156</definedName>
    <definedName name="VAS076_F_Epunktui345PavirsiniuNuoteku">'Forma 7'!$M$156</definedName>
    <definedName name="VAS076_F_Epunktui346KitosReguliuojamosios" localSheetId="9">'Forma 7'!$N$156</definedName>
    <definedName name="VAS076_F_Epunktui346KitosReguliuojamosios">'Forma 7'!$N$156</definedName>
    <definedName name="VAS076_F_Epunktui347KitosVeiklos" localSheetId="9">'Forma 7'!$Q$156</definedName>
    <definedName name="VAS076_F_Epunktui347KitosVeiklos">'Forma 7'!$Q$156</definedName>
    <definedName name="VAS076_F_Epunktui34Apskaitosveikla1" localSheetId="9">'Forma 7'!$O$156</definedName>
    <definedName name="VAS076_F_Epunktui34Apskaitosveikla1">'Forma 7'!$O$156</definedName>
    <definedName name="VAS076_F_Epunktui34Kitareguliuoja1" localSheetId="9">'Forma 7'!$P$156</definedName>
    <definedName name="VAS076_F_Epunktui34Kitareguliuoja1">'Forma 7'!$P$156</definedName>
    <definedName name="VAS076_F_Epunktui351IS" localSheetId="9">'Forma 7'!$D$157</definedName>
    <definedName name="VAS076_F_Epunktui351IS">'Forma 7'!$D$157</definedName>
    <definedName name="VAS076_F_Epunktui3531GeriamojoVandens" localSheetId="9">'Forma 7'!$F$157</definedName>
    <definedName name="VAS076_F_Epunktui3531GeriamojoVandens">'Forma 7'!$F$157</definedName>
    <definedName name="VAS076_F_Epunktui3532GeriamojoVandens" localSheetId="9">'Forma 7'!$G$157</definedName>
    <definedName name="VAS076_F_Epunktui3532GeriamojoVandens">'Forma 7'!$G$157</definedName>
    <definedName name="VAS076_F_Epunktui3533GeriamojoVandens" localSheetId="9">'Forma 7'!$H$157</definedName>
    <definedName name="VAS076_F_Epunktui3533GeriamojoVandens">'Forma 7'!$H$157</definedName>
    <definedName name="VAS076_F_Epunktui353IsViso" localSheetId="9">'Forma 7'!$E$157</definedName>
    <definedName name="VAS076_F_Epunktui353IsViso">'Forma 7'!$E$157</definedName>
    <definedName name="VAS076_F_Epunktui3541NuotekuSurinkimas" localSheetId="9">'Forma 7'!$J$157</definedName>
    <definedName name="VAS076_F_Epunktui3541NuotekuSurinkimas">'Forma 7'!$J$157</definedName>
    <definedName name="VAS076_F_Epunktui3542NuotekuValymas" localSheetId="9">'Forma 7'!$K$157</definedName>
    <definedName name="VAS076_F_Epunktui3542NuotekuValymas">'Forma 7'!$K$157</definedName>
    <definedName name="VAS076_F_Epunktui3543NuotekuDumblo" localSheetId="9">'Forma 7'!$L$157</definedName>
    <definedName name="VAS076_F_Epunktui3543NuotekuDumblo">'Forma 7'!$L$157</definedName>
    <definedName name="VAS076_F_Epunktui354IsViso" localSheetId="9">'Forma 7'!$I$157</definedName>
    <definedName name="VAS076_F_Epunktui354IsViso">'Forma 7'!$I$157</definedName>
    <definedName name="VAS076_F_Epunktui355PavirsiniuNuoteku" localSheetId="9">'Forma 7'!$M$157</definedName>
    <definedName name="VAS076_F_Epunktui355PavirsiniuNuoteku">'Forma 7'!$M$157</definedName>
    <definedName name="VAS076_F_Epunktui356KitosReguliuojamosios" localSheetId="9">'Forma 7'!$N$157</definedName>
    <definedName name="VAS076_F_Epunktui356KitosReguliuojamosios">'Forma 7'!$N$157</definedName>
    <definedName name="VAS076_F_Epunktui357KitosVeiklos" localSheetId="9">'Forma 7'!$Q$157</definedName>
    <definedName name="VAS076_F_Epunktui357KitosVeiklos">'Forma 7'!$Q$157</definedName>
    <definedName name="VAS076_F_Epunktui35Apskaitosveikla1" localSheetId="9">'Forma 7'!$O$157</definedName>
    <definedName name="VAS076_F_Epunktui35Apskaitosveikla1">'Forma 7'!$O$157</definedName>
    <definedName name="VAS076_F_Epunktui35Kitareguliuoja1" localSheetId="9">'Forma 7'!$P$157</definedName>
    <definedName name="VAS076_F_Epunktui35Kitareguliuoja1">'Forma 7'!$P$157</definedName>
    <definedName name="VAS076_F_Irankiaimatavi61IS" localSheetId="9">'Forma 7'!$D$30</definedName>
    <definedName name="VAS076_F_Irankiaimatavi61IS">'Forma 7'!$D$30</definedName>
    <definedName name="VAS076_F_Irankiaimatavi631GeriamojoVandens" localSheetId="9">'Forma 7'!$F$30</definedName>
    <definedName name="VAS076_F_Irankiaimatavi631GeriamojoVandens">'Forma 7'!$F$30</definedName>
    <definedName name="VAS076_F_Irankiaimatavi632GeriamojoVandens" localSheetId="9">'Forma 7'!$G$30</definedName>
    <definedName name="VAS076_F_Irankiaimatavi632GeriamojoVandens">'Forma 7'!$G$30</definedName>
    <definedName name="VAS076_F_Irankiaimatavi633GeriamojoVandens" localSheetId="9">'Forma 7'!$H$30</definedName>
    <definedName name="VAS076_F_Irankiaimatavi633GeriamojoVandens">'Forma 7'!$H$30</definedName>
    <definedName name="VAS076_F_Irankiaimatavi63IsViso" localSheetId="9">'Forma 7'!$E$30</definedName>
    <definedName name="VAS076_F_Irankiaimatavi63IsViso">'Forma 7'!$E$30</definedName>
    <definedName name="VAS076_F_Irankiaimatavi641NuotekuSurinkimas" localSheetId="9">'Forma 7'!$J$30</definedName>
    <definedName name="VAS076_F_Irankiaimatavi641NuotekuSurinkimas">'Forma 7'!$J$30</definedName>
    <definedName name="VAS076_F_Irankiaimatavi642NuotekuValymas" localSheetId="9">'Forma 7'!$K$30</definedName>
    <definedName name="VAS076_F_Irankiaimatavi642NuotekuValymas">'Forma 7'!$K$30</definedName>
    <definedName name="VAS076_F_Irankiaimatavi643NuotekuDumblo" localSheetId="9">'Forma 7'!$L$30</definedName>
    <definedName name="VAS076_F_Irankiaimatavi643NuotekuDumblo">'Forma 7'!$L$30</definedName>
    <definedName name="VAS076_F_Irankiaimatavi64IsViso" localSheetId="9">'Forma 7'!$I$30</definedName>
    <definedName name="VAS076_F_Irankiaimatavi64IsViso">'Forma 7'!$I$30</definedName>
    <definedName name="VAS076_F_Irankiaimatavi65PavirsiniuNuoteku" localSheetId="9">'Forma 7'!$M$30</definedName>
    <definedName name="VAS076_F_Irankiaimatavi65PavirsiniuNuoteku">'Forma 7'!$M$30</definedName>
    <definedName name="VAS076_F_Irankiaimatavi66KitosReguliuojamosios" localSheetId="9">'Forma 7'!$N$30</definedName>
    <definedName name="VAS076_F_Irankiaimatavi66KitosReguliuojamosios">'Forma 7'!$N$30</definedName>
    <definedName name="VAS076_F_Irankiaimatavi67KitosVeiklos" localSheetId="9">'Forma 7'!$Q$30</definedName>
    <definedName name="VAS076_F_Irankiaimatavi67KitosVeiklos">'Forma 7'!$Q$30</definedName>
    <definedName name="VAS076_F_Irankiaimatavi6Apskaitosveikla1" localSheetId="9">'Forma 7'!$O$30</definedName>
    <definedName name="VAS076_F_Irankiaimatavi6Apskaitosveikla1">'Forma 7'!$O$30</definedName>
    <definedName name="VAS076_F_Irankiaimatavi6Kitareguliuoja1" localSheetId="9">'Forma 7'!$P$30</definedName>
    <definedName name="VAS076_F_Irankiaimatavi6Kitareguliuoja1">'Forma 7'!$P$30</definedName>
    <definedName name="VAS076_F_Irankiaimatavi71IS" localSheetId="9">'Forma 7'!$D$58</definedName>
    <definedName name="VAS076_F_Irankiaimatavi71IS">'Forma 7'!$D$58</definedName>
    <definedName name="VAS076_F_Irankiaimatavi731GeriamojoVandens" localSheetId="9">'Forma 7'!$F$58</definedName>
    <definedName name="VAS076_F_Irankiaimatavi731GeriamojoVandens">'Forma 7'!$F$58</definedName>
    <definedName name="VAS076_F_Irankiaimatavi732GeriamojoVandens" localSheetId="9">'Forma 7'!$G$58</definedName>
    <definedName name="VAS076_F_Irankiaimatavi732GeriamojoVandens">'Forma 7'!$G$58</definedName>
    <definedName name="VAS076_F_Irankiaimatavi733GeriamojoVandens" localSheetId="9">'Forma 7'!$H$58</definedName>
    <definedName name="VAS076_F_Irankiaimatavi733GeriamojoVandens">'Forma 7'!$H$58</definedName>
    <definedName name="VAS076_F_Irankiaimatavi73IsViso" localSheetId="9">'Forma 7'!$E$58</definedName>
    <definedName name="VAS076_F_Irankiaimatavi73IsViso">'Forma 7'!$E$58</definedName>
    <definedName name="VAS076_F_Irankiaimatavi741NuotekuSurinkimas" localSheetId="9">'Forma 7'!$J$58</definedName>
    <definedName name="VAS076_F_Irankiaimatavi741NuotekuSurinkimas">'Forma 7'!$J$58</definedName>
    <definedName name="VAS076_F_Irankiaimatavi742NuotekuValymas" localSheetId="9">'Forma 7'!$K$58</definedName>
    <definedName name="VAS076_F_Irankiaimatavi742NuotekuValymas">'Forma 7'!$K$58</definedName>
    <definedName name="VAS076_F_Irankiaimatavi743NuotekuDumblo" localSheetId="9">'Forma 7'!$L$58</definedName>
    <definedName name="VAS076_F_Irankiaimatavi743NuotekuDumblo">'Forma 7'!$L$58</definedName>
    <definedName name="VAS076_F_Irankiaimatavi74IsViso" localSheetId="9">'Forma 7'!$I$58</definedName>
    <definedName name="VAS076_F_Irankiaimatavi74IsViso">'Forma 7'!$I$58</definedName>
    <definedName name="VAS076_F_Irankiaimatavi75PavirsiniuNuoteku" localSheetId="9">'Forma 7'!$M$58</definedName>
    <definedName name="VAS076_F_Irankiaimatavi75PavirsiniuNuoteku">'Forma 7'!$M$58</definedName>
    <definedName name="VAS076_F_Irankiaimatavi76KitosReguliuojamosios" localSheetId="9">'Forma 7'!$N$58</definedName>
    <definedName name="VAS076_F_Irankiaimatavi76KitosReguliuojamosios">'Forma 7'!$N$58</definedName>
    <definedName name="VAS076_F_Irankiaimatavi77KitosVeiklos" localSheetId="9">'Forma 7'!$Q$58</definedName>
    <definedName name="VAS076_F_Irankiaimatavi77KitosVeiklos">'Forma 7'!$Q$58</definedName>
    <definedName name="VAS076_F_Irankiaimatavi7Apskaitosveikla1" localSheetId="9">'Forma 7'!$O$58</definedName>
    <definedName name="VAS076_F_Irankiaimatavi7Apskaitosveikla1">'Forma 7'!$O$58</definedName>
    <definedName name="VAS076_F_Irankiaimatavi7Kitareguliuoja1" localSheetId="9">'Forma 7'!$P$58</definedName>
    <definedName name="VAS076_F_Irankiaimatavi7Kitareguliuoja1">'Forma 7'!$P$58</definedName>
    <definedName name="VAS076_F_Irankiaimatavi81IS" localSheetId="9">'Forma 7'!$D$86</definedName>
    <definedName name="VAS076_F_Irankiaimatavi81IS">'Forma 7'!$D$86</definedName>
    <definedName name="VAS076_F_Irankiaimatavi831GeriamojoVandens" localSheetId="9">'Forma 7'!$F$86</definedName>
    <definedName name="VAS076_F_Irankiaimatavi831GeriamojoVandens">'Forma 7'!$F$86</definedName>
    <definedName name="VAS076_F_Irankiaimatavi832GeriamojoVandens" localSheetId="9">'Forma 7'!$G$86</definedName>
    <definedName name="VAS076_F_Irankiaimatavi832GeriamojoVandens">'Forma 7'!$G$86</definedName>
    <definedName name="VAS076_F_Irankiaimatavi833GeriamojoVandens" localSheetId="9">'Forma 7'!$H$86</definedName>
    <definedName name="VAS076_F_Irankiaimatavi833GeriamojoVandens">'Forma 7'!$H$86</definedName>
    <definedName name="VAS076_F_Irankiaimatavi83IsViso" localSheetId="9">'Forma 7'!$E$86</definedName>
    <definedName name="VAS076_F_Irankiaimatavi83IsViso">'Forma 7'!$E$86</definedName>
    <definedName name="VAS076_F_Irankiaimatavi841NuotekuSurinkimas" localSheetId="9">'Forma 7'!$J$86</definedName>
    <definedName name="VAS076_F_Irankiaimatavi841NuotekuSurinkimas">'Forma 7'!$J$86</definedName>
    <definedName name="VAS076_F_Irankiaimatavi842NuotekuValymas" localSheetId="9">'Forma 7'!$K$86</definedName>
    <definedName name="VAS076_F_Irankiaimatavi842NuotekuValymas">'Forma 7'!$K$86</definedName>
    <definedName name="VAS076_F_Irankiaimatavi843NuotekuDumblo" localSheetId="9">'Forma 7'!$L$86</definedName>
    <definedName name="VAS076_F_Irankiaimatavi843NuotekuDumblo">'Forma 7'!$L$86</definedName>
    <definedName name="VAS076_F_Irankiaimatavi84IsViso" localSheetId="9">'Forma 7'!$I$86</definedName>
    <definedName name="VAS076_F_Irankiaimatavi84IsViso">'Forma 7'!$I$86</definedName>
    <definedName name="VAS076_F_Irankiaimatavi85PavirsiniuNuoteku" localSheetId="9">'Forma 7'!$M$86</definedName>
    <definedName name="VAS076_F_Irankiaimatavi85PavirsiniuNuoteku">'Forma 7'!$M$86</definedName>
    <definedName name="VAS076_F_Irankiaimatavi86KitosReguliuojamosios" localSheetId="9">'Forma 7'!$N$86</definedName>
    <definedName name="VAS076_F_Irankiaimatavi86KitosReguliuojamosios">'Forma 7'!$N$86</definedName>
    <definedName name="VAS076_F_Irankiaimatavi87KitosVeiklos" localSheetId="9">'Forma 7'!$Q$86</definedName>
    <definedName name="VAS076_F_Irankiaimatavi87KitosVeiklos">'Forma 7'!$Q$86</definedName>
    <definedName name="VAS076_F_Irankiaimatavi8Apskaitosveikla1" localSheetId="9">'Forma 7'!$O$86</definedName>
    <definedName name="VAS076_F_Irankiaimatavi8Apskaitosveikla1">'Forma 7'!$O$86</definedName>
    <definedName name="VAS076_F_Irankiaimatavi8Kitareguliuoja1" localSheetId="9">'Forma 7'!$P$86</definedName>
    <definedName name="VAS076_F_Irankiaimatavi8Kitareguliuoja1">'Forma 7'!$P$86</definedName>
    <definedName name="VAS076_F_Irankiaimatavi91IS" localSheetId="9">'Forma 7'!$D$135</definedName>
    <definedName name="VAS076_F_Irankiaimatavi91IS">'Forma 7'!$D$135</definedName>
    <definedName name="VAS076_F_Irankiaimatavi931GeriamojoVandens" localSheetId="9">'Forma 7'!$F$135</definedName>
    <definedName name="VAS076_F_Irankiaimatavi931GeriamojoVandens">'Forma 7'!$F$135</definedName>
    <definedName name="VAS076_F_Irankiaimatavi932GeriamojoVandens" localSheetId="9">'Forma 7'!$G$135</definedName>
    <definedName name="VAS076_F_Irankiaimatavi932GeriamojoVandens">'Forma 7'!$G$135</definedName>
    <definedName name="VAS076_F_Irankiaimatavi933GeriamojoVandens" localSheetId="9">'Forma 7'!$H$135</definedName>
    <definedName name="VAS076_F_Irankiaimatavi933GeriamojoVandens">'Forma 7'!$H$135</definedName>
    <definedName name="VAS076_F_Irankiaimatavi93IsViso" localSheetId="9">'Forma 7'!$E$135</definedName>
    <definedName name="VAS076_F_Irankiaimatavi93IsViso">'Forma 7'!$E$135</definedName>
    <definedName name="VAS076_F_Irankiaimatavi941NuotekuSurinkimas" localSheetId="9">'Forma 7'!$J$135</definedName>
    <definedName name="VAS076_F_Irankiaimatavi941NuotekuSurinkimas">'Forma 7'!$J$135</definedName>
    <definedName name="VAS076_F_Irankiaimatavi942NuotekuValymas" localSheetId="9">'Forma 7'!$K$135</definedName>
    <definedName name="VAS076_F_Irankiaimatavi942NuotekuValymas">'Forma 7'!$K$135</definedName>
    <definedName name="VAS076_F_Irankiaimatavi943NuotekuDumblo" localSheetId="9">'Forma 7'!$L$135</definedName>
    <definedName name="VAS076_F_Irankiaimatavi943NuotekuDumblo">'Forma 7'!$L$135</definedName>
    <definedName name="VAS076_F_Irankiaimatavi94IsViso" localSheetId="9">'Forma 7'!$I$135</definedName>
    <definedName name="VAS076_F_Irankiaimatavi94IsViso">'Forma 7'!$I$135</definedName>
    <definedName name="VAS076_F_Irankiaimatavi95PavirsiniuNuoteku" localSheetId="9">'Forma 7'!$M$135</definedName>
    <definedName name="VAS076_F_Irankiaimatavi95PavirsiniuNuoteku">'Forma 7'!$M$135</definedName>
    <definedName name="VAS076_F_Irankiaimatavi96KitosReguliuojamosios" localSheetId="9">'Forma 7'!$N$135</definedName>
    <definedName name="VAS076_F_Irankiaimatavi96KitosReguliuojamosios">'Forma 7'!$N$135</definedName>
    <definedName name="VAS076_F_Irankiaimatavi97KitosVeiklos" localSheetId="9">'Forma 7'!$Q$135</definedName>
    <definedName name="VAS076_F_Irankiaimatavi97KitosVeiklos">'Forma 7'!$Q$135</definedName>
    <definedName name="VAS076_F_Irankiaimatavi9Apskaitosveikla1" localSheetId="9">'Forma 7'!$O$135</definedName>
    <definedName name="VAS076_F_Irankiaimatavi9Apskaitosveikla1">'Forma 7'!$O$135</definedName>
    <definedName name="VAS076_F_Irankiaimatavi9Kitareguliuoja1" localSheetId="9">'Forma 7'!$P$135</definedName>
    <definedName name="VAS076_F_Irankiaimatavi9Kitareguliuoja1">'Forma 7'!$P$135</definedName>
    <definedName name="VAS076_F_Irasyti10Apskaitosveikla1" localSheetId="9">'Forma 7'!$O$140</definedName>
    <definedName name="VAS076_F_Irasyti10Apskaitosveikla1">'Forma 7'!$O$140</definedName>
    <definedName name="VAS076_F_Irasyti10Kitareguliuoja1" localSheetId="9">'Forma 7'!$P$140</definedName>
    <definedName name="VAS076_F_Irasyti10Kitareguliuoja1">'Forma 7'!$P$140</definedName>
    <definedName name="VAS076_F_Irasyti11Apskaitosveikla1" localSheetId="9">'Forma 7'!$O$141</definedName>
    <definedName name="VAS076_F_Irasyti11Apskaitosveikla1">'Forma 7'!$O$141</definedName>
    <definedName name="VAS076_F_Irasyti11Kitareguliuoja1" localSheetId="9">'Forma 7'!$P$141</definedName>
    <definedName name="VAS076_F_Irasyti11Kitareguliuoja1">'Forma 7'!$P$141</definedName>
    <definedName name="VAS076_F_Irasyti12Apskaitosveikla1" localSheetId="9">'Forma 7'!$O$142</definedName>
    <definedName name="VAS076_F_Irasyti12Apskaitosveikla1">'Forma 7'!$O$142</definedName>
    <definedName name="VAS076_F_Irasyti12Kitareguliuoja1" localSheetId="9">'Forma 7'!$P$142</definedName>
    <definedName name="VAS076_F_Irasyti12Kitareguliuoja1">'Forma 7'!$P$142</definedName>
    <definedName name="VAS076_F_Irasyti1Apskaitosveikla1" localSheetId="9">'Forma 7'!$O$35</definedName>
    <definedName name="VAS076_F_Irasyti1Apskaitosveikla1">'Forma 7'!$O$35</definedName>
    <definedName name="VAS076_F_Irasyti1Kitareguliuoja1" localSheetId="9">'Forma 7'!$P$35</definedName>
    <definedName name="VAS076_F_Irasyti1Kitareguliuoja1">'Forma 7'!$P$35</definedName>
    <definedName name="VAS076_F_Irasyti2Apskaitosveikla1" localSheetId="9">'Forma 7'!$O$36</definedName>
    <definedName name="VAS076_F_Irasyti2Apskaitosveikla1">'Forma 7'!$O$36</definedName>
    <definedName name="VAS076_F_Irasyti2Kitareguliuoja1" localSheetId="9">'Forma 7'!$P$36</definedName>
    <definedName name="VAS076_F_Irasyti2Kitareguliuoja1">'Forma 7'!$P$36</definedName>
    <definedName name="VAS076_F_Irasyti3Apskaitosveikla1" localSheetId="9">'Forma 7'!$O$37</definedName>
    <definedName name="VAS076_F_Irasyti3Apskaitosveikla1">'Forma 7'!$O$37</definedName>
    <definedName name="VAS076_F_Irasyti3Kitareguliuoja1" localSheetId="9">'Forma 7'!$P$37</definedName>
    <definedName name="VAS076_F_Irasyti3Kitareguliuoja1">'Forma 7'!$P$37</definedName>
    <definedName name="VAS076_F_Irasyti4Apskaitosveikla1" localSheetId="9">'Forma 7'!$O$63</definedName>
    <definedName name="VAS076_F_Irasyti4Apskaitosveikla1">'Forma 7'!$O$63</definedName>
    <definedName name="VAS076_F_Irasyti4Kitareguliuoja1" localSheetId="9">'Forma 7'!$P$63</definedName>
    <definedName name="VAS076_F_Irasyti4Kitareguliuoja1">'Forma 7'!$P$63</definedName>
    <definedName name="VAS076_F_Irasyti5Apskaitosveikla1" localSheetId="9">'Forma 7'!$O$64</definedName>
    <definedName name="VAS076_F_Irasyti5Apskaitosveikla1">'Forma 7'!$O$64</definedName>
    <definedName name="VAS076_F_Irasyti5Kitareguliuoja1" localSheetId="9">'Forma 7'!$P$64</definedName>
    <definedName name="VAS076_F_Irasyti5Kitareguliuoja1">'Forma 7'!$P$64</definedName>
    <definedName name="VAS076_F_Irasyti6Apskaitosveikla1" localSheetId="9">'Forma 7'!$O$65</definedName>
    <definedName name="VAS076_F_Irasyti6Apskaitosveikla1">'Forma 7'!$O$65</definedName>
    <definedName name="VAS076_F_Irasyti6Kitareguliuoja1" localSheetId="9">'Forma 7'!$P$65</definedName>
    <definedName name="VAS076_F_Irasyti6Kitareguliuoja1">'Forma 7'!$P$65</definedName>
    <definedName name="VAS076_F_Irasyti7Apskaitosveikla1" localSheetId="9">'Forma 7'!$O$91</definedName>
    <definedName name="VAS076_F_Irasyti7Apskaitosveikla1">'Forma 7'!$O$91</definedName>
    <definedName name="VAS076_F_Irasyti7Kitareguliuoja1" localSheetId="9">'Forma 7'!$P$91</definedName>
    <definedName name="VAS076_F_Irasyti7Kitareguliuoja1">'Forma 7'!$P$91</definedName>
    <definedName name="VAS076_F_Irasyti8Apskaitosveikla1" localSheetId="9">'Forma 7'!$O$92</definedName>
    <definedName name="VAS076_F_Irasyti8Apskaitosveikla1">'Forma 7'!$O$92</definedName>
    <definedName name="VAS076_F_Irasyti8Kitareguliuoja1" localSheetId="9">'Forma 7'!$P$92</definedName>
    <definedName name="VAS076_F_Irasyti8Kitareguliuoja1">'Forma 7'!$P$92</definedName>
    <definedName name="VAS076_F_Irasyti9Apskaitosveikla1" localSheetId="9">'Forma 7'!$O$93</definedName>
    <definedName name="VAS076_F_Irasyti9Apskaitosveikla1">'Forma 7'!$O$93</definedName>
    <definedName name="VAS076_F_Irasyti9Kitareguliuoja1" localSheetId="9">'Forma 7'!$P$93</definedName>
    <definedName name="VAS076_F_Irasyti9Kitareguliuoja1">'Forma 7'!$P$93</definedName>
    <definedName name="VAS076_F_Keliaiaikstele61IS" localSheetId="9">'Forma 7'!$D$17</definedName>
    <definedName name="VAS076_F_Keliaiaikstele61IS">'Forma 7'!$D$17</definedName>
    <definedName name="VAS076_F_Keliaiaikstele631GeriamojoVandens" localSheetId="9">'Forma 7'!$F$17</definedName>
    <definedName name="VAS076_F_Keliaiaikstele631GeriamojoVandens">'Forma 7'!$F$17</definedName>
    <definedName name="VAS076_F_Keliaiaikstele632GeriamojoVandens" localSheetId="9">'Forma 7'!$G$17</definedName>
    <definedName name="VAS076_F_Keliaiaikstele632GeriamojoVandens">'Forma 7'!$G$17</definedName>
    <definedName name="VAS076_F_Keliaiaikstele633GeriamojoVandens" localSheetId="9">'Forma 7'!$H$17</definedName>
    <definedName name="VAS076_F_Keliaiaikstele633GeriamojoVandens">'Forma 7'!$H$17</definedName>
    <definedName name="VAS076_F_Keliaiaikstele63IsViso" localSheetId="9">'Forma 7'!$E$17</definedName>
    <definedName name="VAS076_F_Keliaiaikstele63IsViso">'Forma 7'!$E$17</definedName>
    <definedName name="VAS076_F_Keliaiaikstele641NuotekuSurinkimas" localSheetId="9">'Forma 7'!$J$17</definedName>
    <definedName name="VAS076_F_Keliaiaikstele641NuotekuSurinkimas">'Forma 7'!$J$17</definedName>
    <definedName name="VAS076_F_Keliaiaikstele642NuotekuValymas" localSheetId="9">'Forma 7'!$K$17</definedName>
    <definedName name="VAS076_F_Keliaiaikstele642NuotekuValymas">'Forma 7'!$K$17</definedName>
    <definedName name="VAS076_F_Keliaiaikstele643NuotekuDumblo" localSheetId="9">'Forma 7'!$L$17</definedName>
    <definedName name="VAS076_F_Keliaiaikstele643NuotekuDumblo">'Forma 7'!$L$17</definedName>
    <definedName name="VAS076_F_Keliaiaikstele64IsViso" localSheetId="9">'Forma 7'!$I$17</definedName>
    <definedName name="VAS076_F_Keliaiaikstele64IsViso">'Forma 7'!$I$17</definedName>
    <definedName name="VAS076_F_Keliaiaikstele65PavirsiniuNuoteku" localSheetId="9">'Forma 7'!$M$17</definedName>
    <definedName name="VAS076_F_Keliaiaikstele65PavirsiniuNuoteku">'Forma 7'!$M$17</definedName>
    <definedName name="VAS076_F_Keliaiaikstele66KitosReguliuojamosios" localSheetId="9">'Forma 7'!$N$17</definedName>
    <definedName name="VAS076_F_Keliaiaikstele66KitosReguliuojamosios">'Forma 7'!$N$17</definedName>
    <definedName name="VAS076_F_Keliaiaikstele67KitosVeiklos" localSheetId="9">'Forma 7'!$Q$17</definedName>
    <definedName name="VAS076_F_Keliaiaikstele67KitosVeiklos">'Forma 7'!$Q$17</definedName>
    <definedName name="VAS076_F_Keliaiaikstele6Apskaitosveikla1" localSheetId="9">'Forma 7'!$O$17</definedName>
    <definedName name="VAS076_F_Keliaiaikstele6Apskaitosveikla1">'Forma 7'!$O$17</definedName>
    <definedName name="VAS076_F_Keliaiaikstele6Kitareguliuoja1" localSheetId="9">'Forma 7'!$P$17</definedName>
    <definedName name="VAS076_F_Keliaiaikstele6Kitareguliuoja1">'Forma 7'!$P$17</definedName>
    <definedName name="VAS076_F_Keliaiaikstele71IS" localSheetId="9">'Forma 7'!$D$45</definedName>
    <definedName name="VAS076_F_Keliaiaikstele71IS">'Forma 7'!$D$45</definedName>
    <definedName name="VAS076_F_Keliaiaikstele731GeriamojoVandens" localSheetId="9">'Forma 7'!$F$45</definedName>
    <definedName name="VAS076_F_Keliaiaikstele731GeriamojoVandens">'Forma 7'!$F$45</definedName>
    <definedName name="VAS076_F_Keliaiaikstele732GeriamojoVandens" localSheetId="9">'Forma 7'!$G$45</definedName>
    <definedName name="VAS076_F_Keliaiaikstele732GeriamojoVandens">'Forma 7'!$G$45</definedName>
    <definedName name="VAS076_F_Keliaiaikstele733GeriamojoVandens" localSheetId="9">'Forma 7'!$H$45</definedName>
    <definedName name="VAS076_F_Keliaiaikstele733GeriamojoVandens">'Forma 7'!$H$45</definedName>
    <definedName name="VAS076_F_Keliaiaikstele73IsViso" localSheetId="9">'Forma 7'!$E$45</definedName>
    <definedName name="VAS076_F_Keliaiaikstele73IsViso">'Forma 7'!$E$45</definedName>
    <definedName name="VAS076_F_Keliaiaikstele741NuotekuSurinkimas" localSheetId="9">'Forma 7'!$J$45</definedName>
    <definedName name="VAS076_F_Keliaiaikstele741NuotekuSurinkimas">'Forma 7'!$J$45</definedName>
    <definedName name="VAS076_F_Keliaiaikstele742NuotekuValymas" localSheetId="9">'Forma 7'!$K$45</definedName>
    <definedName name="VAS076_F_Keliaiaikstele742NuotekuValymas">'Forma 7'!$K$45</definedName>
    <definedName name="VAS076_F_Keliaiaikstele743NuotekuDumblo" localSheetId="9">'Forma 7'!$L$45</definedName>
    <definedName name="VAS076_F_Keliaiaikstele743NuotekuDumblo">'Forma 7'!$L$45</definedName>
    <definedName name="VAS076_F_Keliaiaikstele74IsViso" localSheetId="9">'Forma 7'!$I$45</definedName>
    <definedName name="VAS076_F_Keliaiaikstele74IsViso">'Forma 7'!$I$45</definedName>
    <definedName name="VAS076_F_Keliaiaikstele75PavirsiniuNuoteku" localSheetId="9">'Forma 7'!$M$45</definedName>
    <definedName name="VAS076_F_Keliaiaikstele75PavirsiniuNuoteku">'Forma 7'!$M$45</definedName>
    <definedName name="VAS076_F_Keliaiaikstele76KitosReguliuojamosios" localSheetId="9">'Forma 7'!$N$45</definedName>
    <definedName name="VAS076_F_Keliaiaikstele76KitosReguliuojamosios">'Forma 7'!$N$45</definedName>
    <definedName name="VAS076_F_Keliaiaikstele77KitosVeiklos" localSheetId="9">'Forma 7'!$Q$45</definedName>
    <definedName name="VAS076_F_Keliaiaikstele77KitosVeiklos">'Forma 7'!$Q$45</definedName>
    <definedName name="VAS076_F_Keliaiaikstele7Apskaitosveikla1" localSheetId="9">'Forma 7'!$O$45</definedName>
    <definedName name="VAS076_F_Keliaiaikstele7Apskaitosveikla1">'Forma 7'!$O$45</definedName>
    <definedName name="VAS076_F_Keliaiaikstele7Kitareguliuoja1" localSheetId="9">'Forma 7'!$P$45</definedName>
    <definedName name="VAS076_F_Keliaiaikstele7Kitareguliuoja1">'Forma 7'!$P$45</definedName>
    <definedName name="VAS076_F_Keliaiaikstele81IS" localSheetId="9">'Forma 7'!$D$73</definedName>
    <definedName name="VAS076_F_Keliaiaikstele81IS">'Forma 7'!$D$73</definedName>
    <definedName name="VAS076_F_Keliaiaikstele831GeriamojoVandens" localSheetId="9">'Forma 7'!$F$73</definedName>
    <definedName name="VAS076_F_Keliaiaikstele831GeriamojoVandens">'Forma 7'!$F$73</definedName>
    <definedName name="VAS076_F_Keliaiaikstele832GeriamojoVandens" localSheetId="9">'Forma 7'!$G$73</definedName>
    <definedName name="VAS076_F_Keliaiaikstele832GeriamojoVandens">'Forma 7'!$G$73</definedName>
    <definedName name="VAS076_F_Keliaiaikstele833GeriamojoVandens" localSheetId="9">'Forma 7'!$H$73</definedName>
    <definedName name="VAS076_F_Keliaiaikstele833GeriamojoVandens">'Forma 7'!$H$73</definedName>
    <definedName name="VAS076_F_Keliaiaikstele83IsViso" localSheetId="9">'Forma 7'!$E$73</definedName>
    <definedName name="VAS076_F_Keliaiaikstele83IsViso">'Forma 7'!$E$73</definedName>
    <definedName name="VAS076_F_Keliaiaikstele841NuotekuSurinkimas" localSheetId="9">'Forma 7'!$J$73</definedName>
    <definedName name="VAS076_F_Keliaiaikstele841NuotekuSurinkimas">'Forma 7'!$J$73</definedName>
    <definedName name="VAS076_F_Keliaiaikstele842NuotekuValymas" localSheetId="9">'Forma 7'!$K$73</definedName>
    <definedName name="VAS076_F_Keliaiaikstele842NuotekuValymas">'Forma 7'!$K$73</definedName>
    <definedName name="VAS076_F_Keliaiaikstele843NuotekuDumblo" localSheetId="9">'Forma 7'!$L$73</definedName>
    <definedName name="VAS076_F_Keliaiaikstele843NuotekuDumblo">'Forma 7'!$L$73</definedName>
    <definedName name="VAS076_F_Keliaiaikstele84IsViso" localSheetId="9">'Forma 7'!$I$73</definedName>
    <definedName name="VAS076_F_Keliaiaikstele84IsViso">'Forma 7'!$I$73</definedName>
    <definedName name="VAS076_F_Keliaiaikstele85PavirsiniuNuoteku" localSheetId="9">'Forma 7'!$M$73</definedName>
    <definedName name="VAS076_F_Keliaiaikstele85PavirsiniuNuoteku">'Forma 7'!$M$73</definedName>
    <definedName name="VAS076_F_Keliaiaikstele86KitosReguliuojamosios" localSheetId="9">'Forma 7'!$N$73</definedName>
    <definedName name="VAS076_F_Keliaiaikstele86KitosReguliuojamosios">'Forma 7'!$N$73</definedName>
    <definedName name="VAS076_F_Keliaiaikstele87KitosVeiklos" localSheetId="9">'Forma 7'!$Q$73</definedName>
    <definedName name="VAS076_F_Keliaiaikstele87KitosVeiklos">'Forma 7'!$Q$73</definedName>
    <definedName name="VAS076_F_Keliaiaikstele8Apskaitosveikla1" localSheetId="9">'Forma 7'!$O$73</definedName>
    <definedName name="VAS076_F_Keliaiaikstele8Apskaitosveikla1">'Forma 7'!$O$73</definedName>
    <definedName name="VAS076_F_Keliaiaikstele8Kitareguliuoja1" localSheetId="9">'Forma 7'!$P$73</definedName>
    <definedName name="VAS076_F_Keliaiaikstele8Kitareguliuoja1">'Forma 7'!$P$73</definedName>
    <definedName name="VAS076_F_Keliaiaikstele91IS" localSheetId="9">'Forma 7'!$D$123</definedName>
    <definedName name="VAS076_F_Keliaiaikstele91IS">'Forma 7'!$D$123</definedName>
    <definedName name="VAS076_F_Keliaiaikstele931GeriamojoVandens" localSheetId="9">'Forma 7'!$F$123</definedName>
    <definedName name="VAS076_F_Keliaiaikstele931GeriamojoVandens">'Forma 7'!$F$123</definedName>
    <definedName name="VAS076_F_Keliaiaikstele932GeriamojoVandens" localSheetId="9">'Forma 7'!$G$123</definedName>
    <definedName name="VAS076_F_Keliaiaikstele932GeriamojoVandens">'Forma 7'!$G$123</definedName>
    <definedName name="VAS076_F_Keliaiaikstele933GeriamojoVandens" localSheetId="9">'Forma 7'!$H$123</definedName>
    <definedName name="VAS076_F_Keliaiaikstele933GeriamojoVandens">'Forma 7'!$H$123</definedName>
    <definedName name="VAS076_F_Keliaiaikstele93IsViso" localSheetId="9">'Forma 7'!$E$123</definedName>
    <definedName name="VAS076_F_Keliaiaikstele93IsViso">'Forma 7'!$E$123</definedName>
    <definedName name="VAS076_F_Keliaiaikstele941NuotekuSurinkimas" localSheetId="9">'Forma 7'!$J$123</definedName>
    <definedName name="VAS076_F_Keliaiaikstele941NuotekuSurinkimas">'Forma 7'!$J$123</definedName>
    <definedName name="VAS076_F_Keliaiaikstele942NuotekuValymas" localSheetId="9">'Forma 7'!$K$123</definedName>
    <definedName name="VAS076_F_Keliaiaikstele942NuotekuValymas">'Forma 7'!$K$123</definedName>
    <definedName name="VAS076_F_Keliaiaikstele943NuotekuDumblo" localSheetId="9">'Forma 7'!$L$123</definedName>
    <definedName name="VAS076_F_Keliaiaikstele943NuotekuDumblo">'Forma 7'!$L$123</definedName>
    <definedName name="VAS076_F_Keliaiaikstele94IsViso" localSheetId="9">'Forma 7'!$I$123</definedName>
    <definedName name="VAS076_F_Keliaiaikstele94IsViso">'Forma 7'!$I$123</definedName>
    <definedName name="VAS076_F_Keliaiaikstele95PavirsiniuNuoteku" localSheetId="9">'Forma 7'!$M$123</definedName>
    <definedName name="VAS076_F_Keliaiaikstele95PavirsiniuNuoteku">'Forma 7'!$M$123</definedName>
    <definedName name="VAS076_F_Keliaiaikstele96KitosReguliuojamosios" localSheetId="9">'Forma 7'!$N$123</definedName>
    <definedName name="VAS076_F_Keliaiaikstele96KitosReguliuojamosios">'Forma 7'!$N$123</definedName>
    <definedName name="VAS076_F_Keliaiaikstele97KitosVeiklos" localSheetId="9">'Forma 7'!$Q$123</definedName>
    <definedName name="VAS076_F_Keliaiaikstele97KitosVeiklos">'Forma 7'!$Q$123</definedName>
    <definedName name="VAS076_F_Keliaiaikstele9Apskaitosveikla1" localSheetId="9">'Forma 7'!$O$123</definedName>
    <definedName name="VAS076_F_Keliaiaikstele9Apskaitosveikla1">'Forma 7'!$O$123</definedName>
    <definedName name="VAS076_F_Keliaiaikstele9Kitareguliuoja1" localSheetId="9">'Forma 7'!$P$123</definedName>
    <definedName name="VAS076_F_Keliaiaikstele9Kitareguliuoja1">'Forma 7'!$P$123</definedName>
    <definedName name="VAS076_F_Kitairanga21IS" localSheetId="9">'Forma 7'!$D$129</definedName>
    <definedName name="VAS076_F_Kitairanga21IS">'Forma 7'!$D$129</definedName>
    <definedName name="VAS076_F_Kitairanga231GeriamojoVandens" localSheetId="9">'Forma 7'!$F$129</definedName>
    <definedName name="VAS076_F_Kitairanga231GeriamojoVandens">'Forma 7'!$F$129</definedName>
    <definedName name="VAS076_F_Kitairanga232GeriamojoVandens" localSheetId="9">'Forma 7'!$G$129</definedName>
    <definedName name="VAS076_F_Kitairanga232GeriamojoVandens">'Forma 7'!$G$129</definedName>
    <definedName name="VAS076_F_Kitairanga233GeriamojoVandens" localSheetId="9">'Forma 7'!$H$129</definedName>
    <definedName name="VAS076_F_Kitairanga233GeriamojoVandens">'Forma 7'!$H$129</definedName>
    <definedName name="VAS076_F_Kitairanga23IsViso" localSheetId="9">'Forma 7'!$E$129</definedName>
    <definedName name="VAS076_F_Kitairanga23IsViso">'Forma 7'!$E$129</definedName>
    <definedName name="VAS076_F_Kitairanga241NuotekuSurinkimas" localSheetId="9">'Forma 7'!$J$129</definedName>
    <definedName name="VAS076_F_Kitairanga241NuotekuSurinkimas">'Forma 7'!$J$129</definedName>
    <definedName name="VAS076_F_Kitairanga242NuotekuValymas" localSheetId="9">'Forma 7'!$K$129</definedName>
    <definedName name="VAS076_F_Kitairanga242NuotekuValymas">'Forma 7'!$K$129</definedName>
    <definedName name="VAS076_F_Kitairanga243NuotekuDumblo" localSheetId="9">'Forma 7'!$L$129</definedName>
    <definedName name="VAS076_F_Kitairanga243NuotekuDumblo">'Forma 7'!$L$129</definedName>
    <definedName name="VAS076_F_Kitairanga24IsViso" localSheetId="9">'Forma 7'!$I$129</definedName>
    <definedName name="VAS076_F_Kitairanga24IsViso">'Forma 7'!$I$129</definedName>
    <definedName name="VAS076_F_Kitairanga25PavirsiniuNuoteku" localSheetId="9">'Forma 7'!$M$129</definedName>
    <definedName name="VAS076_F_Kitairanga25PavirsiniuNuoteku">'Forma 7'!$M$129</definedName>
    <definedName name="VAS076_F_Kitairanga26KitosReguliuojamosios" localSheetId="9">'Forma 7'!$N$129</definedName>
    <definedName name="VAS076_F_Kitairanga26KitosReguliuojamosios">'Forma 7'!$N$129</definedName>
    <definedName name="VAS076_F_Kitairanga27KitosVeiklos" localSheetId="9">'Forma 7'!$Q$129</definedName>
    <definedName name="VAS076_F_Kitairanga27KitosVeiklos">'Forma 7'!$Q$129</definedName>
    <definedName name="VAS076_F_Kitairanga2Apskaitosveikla1" localSheetId="9">'Forma 7'!$O$129</definedName>
    <definedName name="VAS076_F_Kitairanga2Apskaitosveikla1">'Forma 7'!$O$129</definedName>
    <definedName name="VAS076_F_Kitairanga2Kitareguliuoja1" localSheetId="9">'Forma 7'!$P$129</definedName>
    <definedName name="VAS076_F_Kitairanga2Kitareguliuoja1">'Forma 7'!$P$129</definedName>
    <definedName name="VAS076_F_Kitasilgalaiki51IS" localSheetId="9">'Forma 7'!$D$34</definedName>
    <definedName name="VAS076_F_Kitasilgalaiki51IS">'Forma 7'!$D$34</definedName>
    <definedName name="VAS076_F_Kitasilgalaiki531GeriamojoVandens" localSheetId="9">'Forma 7'!$F$34</definedName>
    <definedName name="VAS076_F_Kitasilgalaiki531GeriamojoVandens">'Forma 7'!$F$34</definedName>
    <definedName name="VAS076_F_Kitasilgalaiki532GeriamojoVandens" localSheetId="9">'Forma 7'!$G$34</definedName>
    <definedName name="VAS076_F_Kitasilgalaiki532GeriamojoVandens">'Forma 7'!$G$34</definedName>
    <definedName name="VAS076_F_Kitasilgalaiki533GeriamojoVandens" localSheetId="9">'Forma 7'!$H$34</definedName>
    <definedName name="VAS076_F_Kitasilgalaiki533GeriamojoVandens">'Forma 7'!$H$34</definedName>
    <definedName name="VAS076_F_Kitasilgalaiki53IsViso" localSheetId="9">'Forma 7'!$E$34</definedName>
    <definedName name="VAS076_F_Kitasilgalaiki53IsViso">'Forma 7'!$E$34</definedName>
    <definedName name="VAS076_F_Kitasilgalaiki541NuotekuSurinkimas" localSheetId="9">'Forma 7'!$J$34</definedName>
    <definedName name="VAS076_F_Kitasilgalaiki541NuotekuSurinkimas">'Forma 7'!$J$34</definedName>
    <definedName name="VAS076_F_Kitasilgalaiki542NuotekuValymas" localSheetId="9">'Forma 7'!$K$34</definedName>
    <definedName name="VAS076_F_Kitasilgalaiki542NuotekuValymas">'Forma 7'!$K$34</definedName>
    <definedName name="VAS076_F_Kitasilgalaiki543NuotekuDumblo" localSheetId="9">'Forma 7'!$L$34</definedName>
    <definedName name="VAS076_F_Kitasilgalaiki543NuotekuDumblo">'Forma 7'!$L$34</definedName>
    <definedName name="VAS076_F_Kitasilgalaiki54IsViso" localSheetId="9">'Forma 7'!$I$34</definedName>
    <definedName name="VAS076_F_Kitasilgalaiki54IsViso">'Forma 7'!$I$34</definedName>
    <definedName name="VAS076_F_Kitasilgalaiki55PavirsiniuNuoteku" localSheetId="9">'Forma 7'!$M$34</definedName>
    <definedName name="VAS076_F_Kitasilgalaiki55PavirsiniuNuoteku">'Forma 7'!$M$34</definedName>
    <definedName name="VAS076_F_Kitasilgalaiki56KitosReguliuojamosios" localSheetId="9">'Forma 7'!$N$34</definedName>
    <definedName name="VAS076_F_Kitasilgalaiki56KitosReguliuojamosios">'Forma 7'!$N$34</definedName>
    <definedName name="VAS076_F_Kitasilgalaiki57KitosVeiklos" localSheetId="9">'Forma 7'!$Q$34</definedName>
    <definedName name="VAS076_F_Kitasilgalaiki57KitosVeiklos">'Forma 7'!$Q$34</definedName>
    <definedName name="VAS076_F_Kitasilgalaiki5Apskaitosveikla1" localSheetId="9">'Forma 7'!$O$34</definedName>
    <definedName name="VAS076_F_Kitasilgalaiki5Apskaitosveikla1">'Forma 7'!$O$34</definedName>
    <definedName name="VAS076_F_Kitasilgalaiki5Kitareguliuoja1" localSheetId="9">'Forma 7'!$P$34</definedName>
    <definedName name="VAS076_F_Kitasilgalaiki5Kitareguliuoja1">'Forma 7'!$P$34</definedName>
    <definedName name="VAS076_F_Kitasilgalaiki61IS" localSheetId="9">'Forma 7'!$D$62</definedName>
    <definedName name="VAS076_F_Kitasilgalaiki61IS">'Forma 7'!$D$62</definedName>
    <definedName name="VAS076_F_Kitasilgalaiki631GeriamojoVandens" localSheetId="9">'Forma 7'!$F$62</definedName>
    <definedName name="VAS076_F_Kitasilgalaiki631GeriamojoVandens">'Forma 7'!$F$62</definedName>
    <definedName name="VAS076_F_Kitasilgalaiki632GeriamojoVandens" localSheetId="9">'Forma 7'!$G$62</definedName>
    <definedName name="VAS076_F_Kitasilgalaiki632GeriamojoVandens">'Forma 7'!$G$62</definedName>
    <definedName name="VAS076_F_Kitasilgalaiki633GeriamojoVandens" localSheetId="9">'Forma 7'!$H$62</definedName>
    <definedName name="VAS076_F_Kitasilgalaiki633GeriamojoVandens">'Forma 7'!$H$62</definedName>
    <definedName name="VAS076_F_Kitasilgalaiki63IsViso" localSheetId="9">'Forma 7'!$E$62</definedName>
    <definedName name="VAS076_F_Kitasilgalaiki63IsViso">'Forma 7'!$E$62</definedName>
    <definedName name="VAS076_F_Kitasilgalaiki641NuotekuSurinkimas" localSheetId="9">'Forma 7'!$J$62</definedName>
    <definedName name="VAS076_F_Kitasilgalaiki641NuotekuSurinkimas">'Forma 7'!$J$62</definedName>
    <definedName name="VAS076_F_Kitasilgalaiki642NuotekuValymas" localSheetId="9">'Forma 7'!$K$62</definedName>
    <definedName name="VAS076_F_Kitasilgalaiki642NuotekuValymas">'Forma 7'!$K$62</definedName>
    <definedName name="VAS076_F_Kitasilgalaiki643NuotekuDumblo" localSheetId="9">'Forma 7'!$L$62</definedName>
    <definedName name="VAS076_F_Kitasilgalaiki643NuotekuDumblo">'Forma 7'!$L$62</definedName>
    <definedName name="VAS076_F_Kitasilgalaiki64IsViso" localSheetId="9">'Forma 7'!$I$62</definedName>
    <definedName name="VAS076_F_Kitasilgalaiki64IsViso">'Forma 7'!$I$62</definedName>
    <definedName name="VAS076_F_Kitasilgalaiki65PavirsiniuNuoteku" localSheetId="9">'Forma 7'!$M$62</definedName>
    <definedName name="VAS076_F_Kitasilgalaiki65PavirsiniuNuoteku">'Forma 7'!$M$62</definedName>
    <definedName name="VAS076_F_Kitasilgalaiki66KitosReguliuojamosios" localSheetId="9">'Forma 7'!$N$62</definedName>
    <definedName name="VAS076_F_Kitasilgalaiki66KitosReguliuojamosios">'Forma 7'!$N$62</definedName>
    <definedName name="VAS076_F_Kitasilgalaiki67KitosVeiklos" localSheetId="9">'Forma 7'!$Q$62</definedName>
    <definedName name="VAS076_F_Kitasilgalaiki67KitosVeiklos">'Forma 7'!$Q$62</definedName>
    <definedName name="VAS076_F_Kitasilgalaiki6Apskaitosveikla1" localSheetId="9">'Forma 7'!$O$62</definedName>
    <definedName name="VAS076_F_Kitasilgalaiki6Apskaitosveikla1">'Forma 7'!$O$62</definedName>
    <definedName name="VAS076_F_Kitasilgalaiki6Kitareguliuoja1" localSheetId="9">'Forma 7'!$P$62</definedName>
    <definedName name="VAS076_F_Kitasilgalaiki6Kitareguliuoja1">'Forma 7'!$P$62</definedName>
    <definedName name="VAS076_F_Kitasilgalaiki71IS" localSheetId="9">'Forma 7'!$D$90</definedName>
    <definedName name="VAS076_F_Kitasilgalaiki71IS">'Forma 7'!$D$90</definedName>
    <definedName name="VAS076_F_Kitasilgalaiki731GeriamojoVandens" localSheetId="9">'Forma 7'!$F$90</definedName>
    <definedName name="VAS076_F_Kitasilgalaiki731GeriamojoVandens">'Forma 7'!$F$90</definedName>
    <definedName name="VAS076_F_Kitasilgalaiki732GeriamojoVandens" localSheetId="9">'Forma 7'!$G$90</definedName>
    <definedName name="VAS076_F_Kitasilgalaiki732GeriamojoVandens">'Forma 7'!$G$90</definedName>
    <definedName name="VAS076_F_Kitasilgalaiki733GeriamojoVandens" localSheetId="9">'Forma 7'!$H$90</definedName>
    <definedName name="VAS076_F_Kitasilgalaiki733GeriamojoVandens">'Forma 7'!$H$90</definedName>
    <definedName name="VAS076_F_Kitasilgalaiki73IsViso" localSheetId="9">'Forma 7'!$E$90</definedName>
    <definedName name="VAS076_F_Kitasilgalaiki73IsViso">'Forma 7'!$E$90</definedName>
    <definedName name="VAS076_F_Kitasilgalaiki741NuotekuSurinkimas" localSheetId="9">'Forma 7'!$J$90</definedName>
    <definedName name="VAS076_F_Kitasilgalaiki741NuotekuSurinkimas">'Forma 7'!$J$90</definedName>
    <definedName name="VAS076_F_Kitasilgalaiki742NuotekuValymas" localSheetId="9">'Forma 7'!$K$90</definedName>
    <definedName name="VAS076_F_Kitasilgalaiki742NuotekuValymas">'Forma 7'!$K$90</definedName>
    <definedName name="VAS076_F_Kitasilgalaiki743NuotekuDumblo" localSheetId="9">'Forma 7'!$L$90</definedName>
    <definedName name="VAS076_F_Kitasilgalaiki743NuotekuDumblo">'Forma 7'!$L$90</definedName>
    <definedName name="VAS076_F_Kitasilgalaiki74IsViso" localSheetId="9">'Forma 7'!$I$90</definedName>
    <definedName name="VAS076_F_Kitasilgalaiki74IsViso">'Forma 7'!$I$90</definedName>
    <definedName name="VAS076_F_Kitasilgalaiki75PavirsiniuNuoteku" localSheetId="9">'Forma 7'!$M$90</definedName>
    <definedName name="VAS076_F_Kitasilgalaiki75PavirsiniuNuoteku">'Forma 7'!$M$90</definedName>
    <definedName name="VAS076_F_Kitasilgalaiki76KitosReguliuojamosios" localSheetId="9">'Forma 7'!$N$90</definedName>
    <definedName name="VAS076_F_Kitasilgalaiki76KitosReguliuojamosios">'Forma 7'!$N$90</definedName>
    <definedName name="VAS076_F_Kitasilgalaiki77KitosVeiklos" localSheetId="9">'Forma 7'!$Q$90</definedName>
    <definedName name="VAS076_F_Kitasilgalaiki77KitosVeiklos">'Forma 7'!$Q$90</definedName>
    <definedName name="VAS076_F_Kitasilgalaiki7Apskaitosveikla1" localSheetId="9">'Forma 7'!$O$90</definedName>
    <definedName name="VAS076_F_Kitasilgalaiki7Apskaitosveikla1">'Forma 7'!$O$90</definedName>
    <definedName name="VAS076_F_Kitasilgalaiki7Kitareguliuoja1" localSheetId="9">'Forma 7'!$P$90</definedName>
    <definedName name="VAS076_F_Kitasilgalaiki7Kitareguliuoja1">'Forma 7'!$P$90</definedName>
    <definedName name="VAS076_F_Kitasilgalaiki81IS" localSheetId="9">'Forma 7'!$D$139</definedName>
    <definedName name="VAS076_F_Kitasilgalaiki81IS">'Forma 7'!$D$139</definedName>
    <definedName name="VAS076_F_Kitasilgalaiki831GeriamojoVandens" localSheetId="9">'Forma 7'!$F$139</definedName>
    <definedName name="VAS076_F_Kitasilgalaiki831GeriamojoVandens">'Forma 7'!$F$139</definedName>
    <definedName name="VAS076_F_Kitasilgalaiki832GeriamojoVandens" localSheetId="9">'Forma 7'!$G$139</definedName>
    <definedName name="VAS076_F_Kitasilgalaiki832GeriamojoVandens">'Forma 7'!$G$139</definedName>
    <definedName name="VAS076_F_Kitasilgalaiki833GeriamojoVandens" localSheetId="9">'Forma 7'!$H$139</definedName>
    <definedName name="VAS076_F_Kitasilgalaiki833GeriamojoVandens">'Forma 7'!$H$139</definedName>
    <definedName name="VAS076_F_Kitasilgalaiki83IsViso" localSheetId="9">'Forma 7'!$E$139</definedName>
    <definedName name="VAS076_F_Kitasilgalaiki83IsViso">'Forma 7'!$E$139</definedName>
    <definedName name="VAS076_F_Kitasilgalaiki841NuotekuSurinkimas" localSheetId="9">'Forma 7'!$J$139</definedName>
    <definedName name="VAS076_F_Kitasilgalaiki841NuotekuSurinkimas">'Forma 7'!$J$139</definedName>
    <definedName name="VAS076_F_Kitasilgalaiki842NuotekuValymas" localSheetId="9">'Forma 7'!$K$139</definedName>
    <definedName name="VAS076_F_Kitasilgalaiki842NuotekuValymas">'Forma 7'!$K$139</definedName>
    <definedName name="VAS076_F_Kitasilgalaiki843NuotekuDumblo" localSheetId="9">'Forma 7'!$L$139</definedName>
    <definedName name="VAS076_F_Kitasilgalaiki843NuotekuDumblo">'Forma 7'!$L$139</definedName>
    <definedName name="VAS076_F_Kitasilgalaiki84IsViso" localSheetId="9">'Forma 7'!$I$139</definedName>
    <definedName name="VAS076_F_Kitasilgalaiki84IsViso">'Forma 7'!$I$139</definedName>
    <definedName name="VAS076_F_Kitasilgalaiki85PavirsiniuNuoteku" localSheetId="9">'Forma 7'!$M$139</definedName>
    <definedName name="VAS076_F_Kitasilgalaiki85PavirsiniuNuoteku">'Forma 7'!$M$139</definedName>
    <definedName name="VAS076_F_Kitasilgalaiki86KitosReguliuojamosios" localSheetId="9">'Forma 7'!$N$139</definedName>
    <definedName name="VAS076_F_Kitasilgalaiki86KitosReguliuojamosios">'Forma 7'!$N$139</definedName>
    <definedName name="VAS076_F_Kitasilgalaiki87KitosVeiklos" localSheetId="9">'Forma 7'!$Q$139</definedName>
    <definedName name="VAS076_F_Kitasilgalaiki87KitosVeiklos">'Forma 7'!$Q$139</definedName>
    <definedName name="VAS076_F_Kitasilgalaiki8Apskaitosveikla1" localSheetId="9">'Forma 7'!$O$139</definedName>
    <definedName name="VAS076_F_Kitasilgalaiki8Apskaitosveikla1">'Forma 7'!$O$139</definedName>
    <definedName name="VAS076_F_Kitasilgalaiki8Kitareguliuoja1" localSheetId="9">'Forma 7'!$P$139</definedName>
    <definedName name="VAS076_F_Kitasilgalaiki8Kitareguliuoja1">'Forma 7'!$P$139</definedName>
    <definedName name="VAS076_F_Kitasnemateria61IS" localSheetId="9">'Forma 7'!$D$14</definedName>
    <definedName name="VAS076_F_Kitasnemateria61IS">'Forma 7'!$D$14</definedName>
    <definedName name="VAS076_F_Kitasnemateria631GeriamojoVandens" localSheetId="9">'Forma 7'!$F$14</definedName>
    <definedName name="VAS076_F_Kitasnemateria631GeriamojoVandens">'Forma 7'!$F$14</definedName>
    <definedName name="VAS076_F_Kitasnemateria632GeriamojoVandens" localSheetId="9">'Forma 7'!$G$14</definedName>
    <definedName name="VAS076_F_Kitasnemateria632GeriamojoVandens">'Forma 7'!$G$14</definedName>
    <definedName name="VAS076_F_Kitasnemateria633GeriamojoVandens" localSheetId="9">'Forma 7'!$H$14</definedName>
    <definedName name="VAS076_F_Kitasnemateria633GeriamojoVandens">'Forma 7'!$H$14</definedName>
    <definedName name="VAS076_F_Kitasnemateria63IsViso" localSheetId="9">'Forma 7'!$E$14</definedName>
    <definedName name="VAS076_F_Kitasnemateria63IsViso">'Forma 7'!$E$14</definedName>
    <definedName name="VAS076_F_Kitasnemateria641NuotekuSurinkimas" localSheetId="9">'Forma 7'!$J$14</definedName>
    <definedName name="VAS076_F_Kitasnemateria641NuotekuSurinkimas">'Forma 7'!$J$14</definedName>
    <definedName name="VAS076_F_Kitasnemateria642NuotekuValymas" localSheetId="9">'Forma 7'!$K$14</definedName>
    <definedName name="VAS076_F_Kitasnemateria642NuotekuValymas">'Forma 7'!$K$14</definedName>
    <definedName name="VAS076_F_Kitasnemateria643NuotekuDumblo" localSheetId="9">'Forma 7'!$L$14</definedName>
    <definedName name="VAS076_F_Kitasnemateria643NuotekuDumblo">'Forma 7'!$L$14</definedName>
    <definedName name="VAS076_F_Kitasnemateria64IsViso" localSheetId="9">'Forma 7'!$I$14</definedName>
    <definedName name="VAS076_F_Kitasnemateria64IsViso">'Forma 7'!$I$14</definedName>
    <definedName name="VAS076_F_Kitasnemateria65PavirsiniuNuoteku" localSheetId="9">'Forma 7'!$M$14</definedName>
    <definedName name="VAS076_F_Kitasnemateria65PavirsiniuNuoteku">'Forma 7'!$M$14</definedName>
    <definedName name="VAS076_F_Kitasnemateria66KitosReguliuojamosios" localSheetId="9">'Forma 7'!$N$14</definedName>
    <definedName name="VAS076_F_Kitasnemateria66KitosReguliuojamosios">'Forma 7'!$N$14</definedName>
    <definedName name="VAS076_F_Kitasnemateria67KitosVeiklos" localSheetId="9">'Forma 7'!$Q$14</definedName>
    <definedName name="VAS076_F_Kitasnemateria67KitosVeiklos">'Forma 7'!$Q$14</definedName>
    <definedName name="VAS076_F_Kitasnemateria6Apskaitosveikla1" localSheetId="9">'Forma 7'!$O$14</definedName>
    <definedName name="VAS076_F_Kitasnemateria6Apskaitosveikla1">'Forma 7'!$O$14</definedName>
    <definedName name="VAS076_F_Kitasnemateria6Kitareguliuoja1" localSheetId="9">'Forma 7'!$P$14</definedName>
    <definedName name="VAS076_F_Kitasnemateria6Kitareguliuoja1">'Forma 7'!$P$14</definedName>
    <definedName name="VAS076_F_Kitasnemateria71IS" localSheetId="9">'Forma 7'!$D$42</definedName>
    <definedName name="VAS076_F_Kitasnemateria71IS">'Forma 7'!$D$42</definedName>
    <definedName name="VAS076_F_Kitasnemateria731GeriamojoVandens" localSheetId="9">'Forma 7'!$F$42</definedName>
    <definedName name="VAS076_F_Kitasnemateria731GeriamojoVandens">'Forma 7'!$F$42</definedName>
    <definedName name="VAS076_F_Kitasnemateria732GeriamojoVandens" localSheetId="9">'Forma 7'!$G$42</definedName>
    <definedName name="VAS076_F_Kitasnemateria732GeriamojoVandens">'Forma 7'!$G$42</definedName>
    <definedName name="VAS076_F_Kitasnemateria733GeriamojoVandens" localSheetId="9">'Forma 7'!$H$42</definedName>
    <definedName name="VAS076_F_Kitasnemateria733GeriamojoVandens">'Forma 7'!$H$42</definedName>
    <definedName name="VAS076_F_Kitasnemateria73IsViso" localSheetId="9">'Forma 7'!$E$42</definedName>
    <definedName name="VAS076_F_Kitasnemateria73IsViso">'Forma 7'!$E$42</definedName>
    <definedName name="VAS076_F_Kitasnemateria741NuotekuSurinkimas" localSheetId="9">'Forma 7'!$J$42</definedName>
    <definedName name="VAS076_F_Kitasnemateria741NuotekuSurinkimas">'Forma 7'!$J$42</definedName>
    <definedName name="VAS076_F_Kitasnemateria742NuotekuValymas" localSheetId="9">'Forma 7'!$K$42</definedName>
    <definedName name="VAS076_F_Kitasnemateria742NuotekuValymas">'Forma 7'!$K$42</definedName>
    <definedName name="VAS076_F_Kitasnemateria743NuotekuDumblo" localSheetId="9">'Forma 7'!$L$42</definedName>
    <definedName name="VAS076_F_Kitasnemateria743NuotekuDumblo">'Forma 7'!$L$42</definedName>
    <definedName name="VAS076_F_Kitasnemateria74IsViso" localSheetId="9">'Forma 7'!$I$42</definedName>
    <definedName name="VAS076_F_Kitasnemateria74IsViso">'Forma 7'!$I$42</definedName>
    <definedName name="VAS076_F_Kitasnemateria75PavirsiniuNuoteku" localSheetId="9">'Forma 7'!$M$42</definedName>
    <definedName name="VAS076_F_Kitasnemateria75PavirsiniuNuoteku">'Forma 7'!$M$42</definedName>
    <definedName name="VAS076_F_Kitasnemateria76KitosReguliuojamosios" localSheetId="9">'Forma 7'!$N$42</definedName>
    <definedName name="VAS076_F_Kitasnemateria76KitosReguliuojamosios">'Forma 7'!$N$42</definedName>
    <definedName name="VAS076_F_Kitasnemateria77KitosVeiklos" localSheetId="9">'Forma 7'!$Q$42</definedName>
    <definedName name="VAS076_F_Kitasnemateria77KitosVeiklos">'Forma 7'!$Q$42</definedName>
    <definedName name="VAS076_F_Kitasnemateria7Apskaitosveikla1" localSheetId="9">'Forma 7'!$O$42</definedName>
    <definedName name="VAS076_F_Kitasnemateria7Apskaitosveikla1">'Forma 7'!$O$42</definedName>
    <definedName name="VAS076_F_Kitasnemateria7Kitareguliuoja1" localSheetId="9">'Forma 7'!$P$42</definedName>
    <definedName name="VAS076_F_Kitasnemateria7Kitareguliuoja1">'Forma 7'!$P$42</definedName>
    <definedName name="VAS076_F_Kitasnemateria81IS" localSheetId="9">'Forma 7'!$D$70</definedName>
    <definedName name="VAS076_F_Kitasnemateria81IS">'Forma 7'!$D$70</definedName>
    <definedName name="VAS076_F_Kitasnemateria831GeriamojoVandens" localSheetId="9">'Forma 7'!$F$70</definedName>
    <definedName name="VAS076_F_Kitasnemateria831GeriamojoVandens">'Forma 7'!$F$70</definedName>
    <definedName name="VAS076_F_Kitasnemateria832GeriamojoVandens" localSheetId="9">'Forma 7'!$G$70</definedName>
    <definedName name="VAS076_F_Kitasnemateria832GeriamojoVandens">'Forma 7'!$G$70</definedName>
    <definedName name="VAS076_F_Kitasnemateria833GeriamojoVandens" localSheetId="9">'Forma 7'!$H$70</definedName>
    <definedName name="VAS076_F_Kitasnemateria833GeriamojoVandens">'Forma 7'!$H$70</definedName>
    <definedName name="VAS076_F_Kitasnemateria83IsViso" localSheetId="9">'Forma 7'!$E$70</definedName>
    <definedName name="VAS076_F_Kitasnemateria83IsViso">'Forma 7'!$E$70</definedName>
    <definedName name="VAS076_F_Kitasnemateria841NuotekuSurinkimas" localSheetId="9">'Forma 7'!$J$70</definedName>
    <definedName name="VAS076_F_Kitasnemateria841NuotekuSurinkimas">'Forma 7'!$J$70</definedName>
    <definedName name="VAS076_F_Kitasnemateria842NuotekuValymas" localSheetId="9">'Forma 7'!$K$70</definedName>
    <definedName name="VAS076_F_Kitasnemateria842NuotekuValymas">'Forma 7'!$K$70</definedName>
    <definedName name="VAS076_F_Kitasnemateria843NuotekuDumblo" localSheetId="9">'Forma 7'!$L$70</definedName>
    <definedName name="VAS076_F_Kitasnemateria843NuotekuDumblo">'Forma 7'!$L$70</definedName>
    <definedName name="VAS076_F_Kitasnemateria84IsViso" localSheetId="9">'Forma 7'!$I$70</definedName>
    <definedName name="VAS076_F_Kitasnemateria84IsViso">'Forma 7'!$I$70</definedName>
    <definedName name="VAS076_F_Kitasnemateria85PavirsiniuNuoteku" localSheetId="9">'Forma 7'!$M$70</definedName>
    <definedName name="VAS076_F_Kitasnemateria85PavirsiniuNuoteku">'Forma 7'!$M$70</definedName>
    <definedName name="VAS076_F_Kitasnemateria86KitosReguliuojamosios" localSheetId="9">'Forma 7'!$N$70</definedName>
    <definedName name="VAS076_F_Kitasnemateria86KitosReguliuojamosios">'Forma 7'!$N$70</definedName>
    <definedName name="VAS076_F_Kitasnemateria87KitosVeiklos" localSheetId="9">'Forma 7'!$Q$70</definedName>
    <definedName name="VAS076_F_Kitasnemateria87KitosVeiklos">'Forma 7'!$Q$70</definedName>
    <definedName name="VAS076_F_Kitasnemateria8Apskaitosveikla1" localSheetId="9">'Forma 7'!$O$70</definedName>
    <definedName name="VAS076_F_Kitasnemateria8Apskaitosveikla1">'Forma 7'!$O$70</definedName>
    <definedName name="VAS076_F_Kitasnemateria8Kitareguliuoja1" localSheetId="9">'Forma 7'!$P$70</definedName>
    <definedName name="VAS076_F_Kitasnemateria8Kitareguliuoja1">'Forma 7'!$P$70</definedName>
    <definedName name="VAS076_F_Kitasnemateria91IS" localSheetId="9">'Forma 7'!$D$120</definedName>
    <definedName name="VAS076_F_Kitasnemateria91IS">'Forma 7'!$D$120</definedName>
    <definedName name="VAS076_F_Kitasnemateria931GeriamojoVandens" localSheetId="9">'Forma 7'!$F$120</definedName>
    <definedName name="VAS076_F_Kitasnemateria931GeriamojoVandens">'Forma 7'!$F$120</definedName>
    <definedName name="VAS076_F_Kitasnemateria932GeriamojoVandens" localSheetId="9">'Forma 7'!$G$120</definedName>
    <definedName name="VAS076_F_Kitasnemateria932GeriamojoVandens">'Forma 7'!$G$120</definedName>
    <definedName name="VAS076_F_Kitasnemateria933GeriamojoVandens" localSheetId="9">'Forma 7'!$H$120</definedName>
    <definedName name="VAS076_F_Kitasnemateria933GeriamojoVandens">'Forma 7'!$H$120</definedName>
    <definedName name="VAS076_F_Kitasnemateria93IsViso" localSheetId="9">'Forma 7'!$E$120</definedName>
    <definedName name="VAS076_F_Kitasnemateria93IsViso">'Forma 7'!$E$120</definedName>
    <definedName name="VAS076_F_Kitasnemateria941NuotekuSurinkimas" localSheetId="9">'Forma 7'!$J$120</definedName>
    <definedName name="VAS076_F_Kitasnemateria941NuotekuSurinkimas">'Forma 7'!$J$120</definedName>
    <definedName name="VAS076_F_Kitasnemateria942NuotekuValymas" localSheetId="9">'Forma 7'!$K$120</definedName>
    <definedName name="VAS076_F_Kitasnemateria942NuotekuValymas">'Forma 7'!$K$120</definedName>
    <definedName name="VAS076_F_Kitasnemateria943NuotekuDumblo" localSheetId="9">'Forma 7'!$L$120</definedName>
    <definedName name="VAS076_F_Kitasnemateria943NuotekuDumblo">'Forma 7'!$L$120</definedName>
    <definedName name="VAS076_F_Kitasnemateria94IsViso" localSheetId="9">'Forma 7'!$I$120</definedName>
    <definedName name="VAS076_F_Kitasnemateria94IsViso">'Forma 7'!$I$120</definedName>
    <definedName name="VAS076_F_Kitasnemateria95PavirsiniuNuoteku" localSheetId="9">'Forma 7'!$M$120</definedName>
    <definedName name="VAS076_F_Kitasnemateria95PavirsiniuNuoteku">'Forma 7'!$M$120</definedName>
    <definedName name="VAS076_F_Kitasnemateria96KitosReguliuojamosios" localSheetId="9">'Forma 7'!$N$120</definedName>
    <definedName name="VAS076_F_Kitasnemateria96KitosReguliuojamosios">'Forma 7'!$N$120</definedName>
    <definedName name="VAS076_F_Kitasnemateria97KitosVeiklos" localSheetId="9">'Forma 7'!$Q$120</definedName>
    <definedName name="VAS076_F_Kitasnemateria97KitosVeiklos">'Forma 7'!$Q$120</definedName>
    <definedName name="VAS076_F_Kitasnemateria9Apskaitosveikla1" localSheetId="9">'Forma 7'!$O$120</definedName>
    <definedName name="VAS076_F_Kitasnemateria9Apskaitosveikla1">'Forma 7'!$O$120</definedName>
    <definedName name="VAS076_F_Kitasnemateria9Kitareguliuoja1" localSheetId="9">'Forma 7'!$P$120</definedName>
    <definedName name="VAS076_F_Kitasnemateria9Kitareguliuoja1">'Forma 7'!$P$120</definedName>
    <definedName name="VAS076_F_Kitigeriamojov11IS" localSheetId="9">'Forma 7'!$D$29</definedName>
    <definedName name="VAS076_F_Kitigeriamojov11IS">'Forma 7'!$D$29</definedName>
    <definedName name="VAS076_F_Kitigeriamojov131GeriamojoVandens" localSheetId="9">'Forma 7'!$F$29</definedName>
    <definedName name="VAS076_F_Kitigeriamojov131GeriamojoVandens">'Forma 7'!$F$29</definedName>
    <definedName name="VAS076_F_Kitigeriamojov132GeriamojoVandens" localSheetId="9">'Forma 7'!$G$29</definedName>
    <definedName name="VAS076_F_Kitigeriamojov132GeriamojoVandens">'Forma 7'!$G$29</definedName>
    <definedName name="VAS076_F_Kitigeriamojov133GeriamojoVandens" localSheetId="9">'Forma 7'!$H$29</definedName>
    <definedName name="VAS076_F_Kitigeriamojov133GeriamojoVandens">'Forma 7'!$H$29</definedName>
    <definedName name="VAS076_F_Kitigeriamojov13IsViso" localSheetId="9">'Forma 7'!$E$29</definedName>
    <definedName name="VAS076_F_Kitigeriamojov13IsViso">'Forma 7'!$E$29</definedName>
    <definedName name="VAS076_F_Kitigeriamojov141NuotekuSurinkimas" localSheetId="9">'Forma 7'!$J$29</definedName>
    <definedName name="VAS076_F_Kitigeriamojov141NuotekuSurinkimas">'Forma 7'!$J$29</definedName>
    <definedName name="VAS076_F_Kitigeriamojov142NuotekuValymas" localSheetId="9">'Forma 7'!$K$29</definedName>
    <definedName name="VAS076_F_Kitigeriamojov142NuotekuValymas">'Forma 7'!$K$29</definedName>
    <definedName name="VAS076_F_Kitigeriamojov143NuotekuDumblo" localSheetId="9">'Forma 7'!$L$29</definedName>
    <definedName name="VAS076_F_Kitigeriamojov143NuotekuDumblo">'Forma 7'!$L$29</definedName>
    <definedName name="VAS076_F_Kitigeriamojov14IsViso" localSheetId="9">'Forma 7'!$I$29</definedName>
    <definedName name="VAS076_F_Kitigeriamojov14IsViso">'Forma 7'!$I$29</definedName>
    <definedName name="VAS076_F_Kitigeriamojov15PavirsiniuNuoteku" localSheetId="9">'Forma 7'!$M$29</definedName>
    <definedName name="VAS076_F_Kitigeriamojov15PavirsiniuNuoteku">'Forma 7'!$M$29</definedName>
    <definedName name="VAS076_F_Kitigeriamojov16KitosReguliuojamosios" localSheetId="9">'Forma 7'!$N$29</definedName>
    <definedName name="VAS076_F_Kitigeriamojov16KitosReguliuojamosios">'Forma 7'!$N$29</definedName>
    <definedName name="VAS076_F_Kitigeriamojov17KitosVeiklos" localSheetId="9">'Forma 7'!$Q$29</definedName>
    <definedName name="VAS076_F_Kitigeriamojov17KitosVeiklos">'Forma 7'!$Q$29</definedName>
    <definedName name="VAS076_F_Kitigeriamojov1Apskaitosveikla1" localSheetId="9">'Forma 7'!$O$29</definedName>
    <definedName name="VAS076_F_Kitigeriamojov1Apskaitosveikla1">'Forma 7'!$O$29</definedName>
    <definedName name="VAS076_F_Kitigeriamojov1Kitareguliuoja1" localSheetId="9">'Forma 7'!$P$29</definedName>
    <definedName name="VAS076_F_Kitigeriamojov1Kitareguliuoja1">'Forma 7'!$P$29</definedName>
    <definedName name="VAS076_F_Kitigeriamojov21IS" localSheetId="9">'Forma 7'!$D$57</definedName>
    <definedName name="VAS076_F_Kitigeriamojov21IS">'Forma 7'!$D$57</definedName>
    <definedName name="VAS076_F_Kitigeriamojov231GeriamojoVandens" localSheetId="9">'Forma 7'!$F$57</definedName>
    <definedName name="VAS076_F_Kitigeriamojov231GeriamojoVandens">'Forma 7'!$F$57</definedName>
    <definedName name="VAS076_F_Kitigeriamojov232GeriamojoVandens" localSheetId="9">'Forma 7'!$G$57</definedName>
    <definedName name="VAS076_F_Kitigeriamojov232GeriamojoVandens">'Forma 7'!$G$57</definedName>
    <definedName name="VAS076_F_Kitigeriamojov233GeriamojoVandens" localSheetId="9">'Forma 7'!$H$57</definedName>
    <definedName name="VAS076_F_Kitigeriamojov233GeriamojoVandens">'Forma 7'!$H$57</definedName>
    <definedName name="VAS076_F_Kitigeriamojov23IsViso" localSheetId="9">'Forma 7'!$E$57</definedName>
    <definedName name="VAS076_F_Kitigeriamojov23IsViso">'Forma 7'!$E$57</definedName>
    <definedName name="VAS076_F_Kitigeriamojov241NuotekuSurinkimas" localSheetId="9">'Forma 7'!$J$57</definedName>
    <definedName name="VAS076_F_Kitigeriamojov241NuotekuSurinkimas">'Forma 7'!$J$57</definedName>
    <definedName name="VAS076_F_Kitigeriamojov242NuotekuValymas" localSheetId="9">'Forma 7'!$K$57</definedName>
    <definedName name="VAS076_F_Kitigeriamojov242NuotekuValymas">'Forma 7'!$K$57</definedName>
    <definedName name="VAS076_F_Kitigeriamojov243NuotekuDumblo" localSheetId="9">'Forma 7'!$L$57</definedName>
    <definedName name="VAS076_F_Kitigeriamojov243NuotekuDumblo">'Forma 7'!$L$57</definedName>
    <definedName name="VAS076_F_Kitigeriamojov24IsViso" localSheetId="9">'Forma 7'!$I$57</definedName>
    <definedName name="VAS076_F_Kitigeriamojov24IsViso">'Forma 7'!$I$57</definedName>
    <definedName name="VAS076_F_Kitigeriamojov25PavirsiniuNuoteku" localSheetId="9">'Forma 7'!$M$57</definedName>
    <definedName name="VAS076_F_Kitigeriamojov25PavirsiniuNuoteku">'Forma 7'!$M$57</definedName>
    <definedName name="VAS076_F_Kitigeriamojov26KitosReguliuojamosios" localSheetId="9">'Forma 7'!$N$57</definedName>
    <definedName name="VAS076_F_Kitigeriamojov26KitosReguliuojamosios">'Forma 7'!$N$57</definedName>
    <definedName name="VAS076_F_Kitigeriamojov27KitosVeiklos" localSheetId="9">'Forma 7'!$Q$57</definedName>
    <definedName name="VAS076_F_Kitigeriamojov27KitosVeiklos">'Forma 7'!$Q$57</definedName>
    <definedName name="VAS076_F_Kitigeriamojov2Apskaitosveikla1" localSheetId="9">'Forma 7'!$O$57</definedName>
    <definedName name="VAS076_F_Kitigeriamojov2Apskaitosveikla1">'Forma 7'!$O$57</definedName>
    <definedName name="VAS076_F_Kitigeriamojov2Kitareguliuoja1" localSheetId="9">'Forma 7'!$P$57</definedName>
    <definedName name="VAS076_F_Kitigeriamojov2Kitareguliuoja1">'Forma 7'!$P$57</definedName>
    <definedName name="VAS076_F_Kitigeriamojov31IS" localSheetId="9">'Forma 7'!$D$85</definedName>
    <definedName name="VAS076_F_Kitigeriamojov31IS">'Forma 7'!$D$85</definedName>
    <definedName name="VAS076_F_Kitigeriamojov331GeriamojoVandens" localSheetId="9">'Forma 7'!$F$85</definedName>
    <definedName name="VAS076_F_Kitigeriamojov331GeriamojoVandens">'Forma 7'!$F$85</definedName>
    <definedName name="VAS076_F_Kitigeriamojov332GeriamojoVandens" localSheetId="9">'Forma 7'!$G$85</definedName>
    <definedName name="VAS076_F_Kitigeriamojov332GeriamojoVandens">'Forma 7'!$G$85</definedName>
    <definedName name="VAS076_F_Kitigeriamojov333GeriamojoVandens" localSheetId="9">'Forma 7'!$H$85</definedName>
    <definedName name="VAS076_F_Kitigeriamojov333GeriamojoVandens">'Forma 7'!$H$85</definedName>
    <definedName name="VAS076_F_Kitigeriamojov33IsViso" localSheetId="9">'Forma 7'!$E$85</definedName>
    <definedName name="VAS076_F_Kitigeriamojov33IsViso">'Forma 7'!$E$85</definedName>
    <definedName name="VAS076_F_Kitigeriamojov341NuotekuSurinkimas" localSheetId="9">'Forma 7'!$J$85</definedName>
    <definedName name="VAS076_F_Kitigeriamojov341NuotekuSurinkimas">'Forma 7'!$J$85</definedName>
    <definedName name="VAS076_F_Kitigeriamojov342NuotekuValymas" localSheetId="9">'Forma 7'!$K$85</definedName>
    <definedName name="VAS076_F_Kitigeriamojov342NuotekuValymas">'Forma 7'!$K$85</definedName>
    <definedName name="VAS076_F_Kitigeriamojov343NuotekuDumblo" localSheetId="9">'Forma 7'!$L$85</definedName>
    <definedName name="VAS076_F_Kitigeriamojov343NuotekuDumblo">'Forma 7'!$L$85</definedName>
    <definedName name="VAS076_F_Kitigeriamojov34IsViso" localSheetId="9">'Forma 7'!$I$85</definedName>
    <definedName name="VAS076_F_Kitigeriamojov34IsViso">'Forma 7'!$I$85</definedName>
    <definedName name="VAS076_F_Kitigeriamojov35PavirsiniuNuoteku" localSheetId="9">'Forma 7'!$M$85</definedName>
    <definedName name="VAS076_F_Kitigeriamojov35PavirsiniuNuoteku">'Forma 7'!$M$85</definedName>
    <definedName name="VAS076_F_Kitigeriamojov36KitosReguliuojamosios" localSheetId="9">'Forma 7'!$N$85</definedName>
    <definedName name="VAS076_F_Kitigeriamojov36KitosReguliuojamosios">'Forma 7'!$N$85</definedName>
    <definedName name="VAS076_F_Kitigeriamojov37KitosVeiklos" localSheetId="9">'Forma 7'!$Q$85</definedName>
    <definedName name="VAS076_F_Kitigeriamojov37KitosVeiklos">'Forma 7'!$Q$85</definedName>
    <definedName name="VAS076_F_Kitigeriamojov3Apskaitosveikla1" localSheetId="9">'Forma 7'!$O$85</definedName>
    <definedName name="VAS076_F_Kitigeriamojov3Apskaitosveikla1">'Forma 7'!$O$85</definedName>
    <definedName name="VAS076_F_Kitigeriamojov3Kitareguliuoja1" localSheetId="9">'Forma 7'!$P$85</definedName>
    <definedName name="VAS076_F_Kitigeriamojov3Kitareguliuoja1">'Forma 7'!$P$85</definedName>
    <definedName name="VAS076_F_Kitigeriamojov41IS" localSheetId="9">'Forma 7'!$D$134</definedName>
    <definedName name="VAS076_F_Kitigeriamojov41IS">'Forma 7'!$D$134</definedName>
    <definedName name="VAS076_F_Kitigeriamojov431GeriamojoVandens" localSheetId="9">'Forma 7'!$F$134</definedName>
    <definedName name="VAS076_F_Kitigeriamojov431GeriamojoVandens">'Forma 7'!$F$134</definedName>
    <definedName name="VAS076_F_Kitigeriamojov432GeriamojoVandens" localSheetId="9">'Forma 7'!$G$134</definedName>
    <definedName name="VAS076_F_Kitigeriamojov432GeriamojoVandens">'Forma 7'!$G$134</definedName>
    <definedName name="VAS076_F_Kitigeriamojov433GeriamojoVandens" localSheetId="9">'Forma 7'!$H$134</definedName>
    <definedName name="VAS076_F_Kitigeriamojov433GeriamojoVandens">'Forma 7'!$H$134</definedName>
    <definedName name="VAS076_F_Kitigeriamojov43IsViso" localSheetId="9">'Forma 7'!$E$134</definedName>
    <definedName name="VAS076_F_Kitigeriamojov43IsViso">'Forma 7'!$E$134</definedName>
    <definedName name="VAS076_F_Kitigeriamojov441NuotekuSurinkimas" localSheetId="9">'Forma 7'!$J$134</definedName>
    <definedName name="VAS076_F_Kitigeriamojov441NuotekuSurinkimas">'Forma 7'!$J$134</definedName>
    <definedName name="VAS076_F_Kitigeriamojov442NuotekuValymas" localSheetId="9">'Forma 7'!$K$134</definedName>
    <definedName name="VAS076_F_Kitigeriamojov442NuotekuValymas">'Forma 7'!$K$134</definedName>
    <definedName name="VAS076_F_Kitigeriamojov443NuotekuDumblo" localSheetId="9">'Forma 7'!$L$134</definedName>
    <definedName name="VAS076_F_Kitigeriamojov443NuotekuDumblo">'Forma 7'!$L$134</definedName>
    <definedName name="VAS076_F_Kitigeriamojov44IsViso" localSheetId="9">'Forma 7'!$I$134</definedName>
    <definedName name="VAS076_F_Kitigeriamojov44IsViso">'Forma 7'!$I$134</definedName>
    <definedName name="VAS076_F_Kitigeriamojov45PavirsiniuNuoteku" localSheetId="9">'Forma 7'!$M$134</definedName>
    <definedName name="VAS076_F_Kitigeriamojov45PavirsiniuNuoteku">'Forma 7'!$M$134</definedName>
    <definedName name="VAS076_F_Kitigeriamojov46KitosReguliuojamosios" localSheetId="9">'Forma 7'!$N$134</definedName>
    <definedName name="VAS076_F_Kitigeriamojov46KitosReguliuojamosios">'Forma 7'!$N$134</definedName>
    <definedName name="VAS076_F_Kitigeriamojov47KitosVeiklos" localSheetId="9">'Forma 7'!$Q$134</definedName>
    <definedName name="VAS076_F_Kitigeriamojov47KitosVeiklos">'Forma 7'!$Q$134</definedName>
    <definedName name="VAS076_F_Kitigeriamojov4Apskaitosveikla1" localSheetId="9">'Forma 7'!$O$134</definedName>
    <definedName name="VAS076_F_Kitigeriamojov4Apskaitosveikla1">'Forma 7'!$O$134</definedName>
    <definedName name="VAS076_F_Kitigeriamojov4Kitareguliuoja1" localSheetId="9">'Forma 7'!$P$134</definedName>
    <definedName name="VAS076_F_Kitigeriamojov4Kitareguliuoja1">'Forma 7'!$P$134</definedName>
    <definedName name="VAS076_F_Kitiirenginiai111IS" localSheetId="9">'Forma 7'!$D$21</definedName>
    <definedName name="VAS076_F_Kitiirenginiai111IS">'Forma 7'!$D$21</definedName>
    <definedName name="VAS076_F_Kitiirenginiai1131GeriamojoVandens" localSheetId="9">'Forma 7'!$F$21</definedName>
    <definedName name="VAS076_F_Kitiirenginiai1131GeriamojoVandens">'Forma 7'!$F$21</definedName>
    <definedName name="VAS076_F_Kitiirenginiai1132GeriamojoVandens" localSheetId="9">'Forma 7'!$G$21</definedName>
    <definedName name="VAS076_F_Kitiirenginiai1132GeriamojoVandens">'Forma 7'!$G$21</definedName>
    <definedName name="VAS076_F_Kitiirenginiai1133GeriamojoVandens" localSheetId="9">'Forma 7'!$H$21</definedName>
    <definedName name="VAS076_F_Kitiirenginiai1133GeriamojoVandens">'Forma 7'!$H$21</definedName>
    <definedName name="VAS076_F_Kitiirenginiai113IsViso" localSheetId="9">'Forma 7'!$E$21</definedName>
    <definedName name="VAS076_F_Kitiirenginiai113IsViso">'Forma 7'!$E$21</definedName>
    <definedName name="VAS076_F_Kitiirenginiai1141NuotekuSurinkimas" localSheetId="9">'Forma 7'!$J$21</definedName>
    <definedName name="VAS076_F_Kitiirenginiai1141NuotekuSurinkimas">'Forma 7'!$J$21</definedName>
    <definedName name="VAS076_F_Kitiirenginiai1142NuotekuValymas" localSheetId="9">'Forma 7'!$K$21</definedName>
    <definedName name="VAS076_F_Kitiirenginiai1142NuotekuValymas">'Forma 7'!$K$21</definedName>
    <definedName name="VAS076_F_Kitiirenginiai1143NuotekuDumblo" localSheetId="9">'Forma 7'!$L$21</definedName>
    <definedName name="VAS076_F_Kitiirenginiai1143NuotekuDumblo">'Forma 7'!$L$21</definedName>
    <definedName name="VAS076_F_Kitiirenginiai114IsViso" localSheetId="9">'Forma 7'!$I$21</definedName>
    <definedName name="VAS076_F_Kitiirenginiai114IsViso">'Forma 7'!$I$21</definedName>
    <definedName name="VAS076_F_Kitiirenginiai115PavirsiniuNuoteku" localSheetId="9">'Forma 7'!$M$21</definedName>
    <definedName name="VAS076_F_Kitiirenginiai115PavirsiniuNuoteku">'Forma 7'!$M$21</definedName>
    <definedName name="VAS076_F_Kitiirenginiai116KitosReguliuojamosios" localSheetId="9">'Forma 7'!$N$21</definedName>
    <definedName name="VAS076_F_Kitiirenginiai116KitosReguliuojamosios">'Forma 7'!$N$21</definedName>
    <definedName name="VAS076_F_Kitiirenginiai117KitosVeiklos" localSheetId="9">'Forma 7'!$Q$21</definedName>
    <definedName name="VAS076_F_Kitiirenginiai117KitosVeiklos">'Forma 7'!$Q$21</definedName>
    <definedName name="VAS076_F_Kitiirenginiai11Apskaitosveikla1" localSheetId="9">'Forma 7'!$O$21</definedName>
    <definedName name="VAS076_F_Kitiirenginiai11Apskaitosveikla1">'Forma 7'!$O$21</definedName>
    <definedName name="VAS076_F_Kitiirenginiai11Kitareguliuoja1" localSheetId="9">'Forma 7'!$P$21</definedName>
    <definedName name="VAS076_F_Kitiirenginiai11Kitareguliuoja1">'Forma 7'!$P$21</definedName>
    <definedName name="VAS076_F_Kitiirenginiai121IS" localSheetId="9">'Forma 7'!$D$25</definedName>
    <definedName name="VAS076_F_Kitiirenginiai121IS">'Forma 7'!$D$25</definedName>
    <definedName name="VAS076_F_Kitiirenginiai1231GeriamojoVandens" localSheetId="9">'Forma 7'!$F$25</definedName>
    <definedName name="VAS076_F_Kitiirenginiai1231GeriamojoVandens">'Forma 7'!$F$25</definedName>
    <definedName name="VAS076_F_Kitiirenginiai1232GeriamojoVandens" localSheetId="9">'Forma 7'!$G$25</definedName>
    <definedName name="VAS076_F_Kitiirenginiai1232GeriamojoVandens">'Forma 7'!$G$25</definedName>
    <definedName name="VAS076_F_Kitiirenginiai1233GeriamojoVandens" localSheetId="9">'Forma 7'!$H$25</definedName>
    <definedName name="VAS076_F_Kitiirenginiai1233GeriamojoVandens">'Forma 7'!$H$25</definedName>
    <definedName name="VAS076_F_Kitiirenginiai123IsViso" localSheetId="9">'Forma 7'!$E$25</definedName>
    <definedName name="VAS076_F_Kitiirenginiai123IsViso">'Forma 7'!$E$25</definedName>
    <definedName name="VAS076_F_Kitiirenginiai1241NuotekuSurinkimas" localSheetId="9">'Forma 7'!$J$25</definedName>
    <definedName name="VAS076_F_Kitiirenginiai1241NuotekuSurinkimas">'Forma 7'!$J$25</definedName>
    <definedName name="VAS076_F_Kitiirenginiai1242NuotekuValymas" localSheetId="9">'Forma 7'!$K$25</definedName>
    <definedName name="VAS076_F_Kitiirenginiai1242NuotekuValymas">'Forma 7'!$K$25</definedName>
    <definedName name="VAS076_F_Kitiirenginiai1243NuotekuDumblo" localSheetId="9">'Forma 7'!$L$25</definedName>
    <definedName name="VAS076_F_Kitiirenginiai1243NuotekuDumblo">'Forma 7'!$L$25</definedName>
    <definedName name="VAS076_F_Kitiirenginiai124IsViso" localSheetId="9">'Forma 7'!$I$25</definedName>
    <definedName name="VAS076_F_Kitiirenginiai124IsViso">'Forma 7'!$I$25</definedName>
    <definedName name="VAS076_F_Kitiirenginiai125PavirsiniuNuoteku" localSheetId="9">'Forma 7'!$M$25</definedName>
    <definedName name="VAS076_F_Kitiirenginiai125PavirsiniuNuoteku">'Forma 7'!$M$25</definedName>
    <definedName name="VAS076_F_Kitiirenginiai126KitosReguliuojamosios" localSheetId="9">'Forma 7'!$N$25</definedName>
    <definedName name="VAS076_F_Kitiirenginiai126KitosReguliuojamosios">'Forma 7'!$N$25</definedName>
    <definedName name="VAS076_F_Kitiirenginiai127KitosVeiklos" localSheetId="9">'Forma 7'!$Q$25</definedName>
    <definedName name="VAS076_F_Kitiirenginiai127KitosVeiklos">'Forma 7'!$Q$25</definedName>
    <definedName name="VAS076_F_Kitiirenginiai12Apskaitosveikla1" localSheetId="9">'Forma 7'!$O$25</definedName>
    <definedName name="VAS076_F_Kitiirenginiai12Apskaitosveikla1">'Forma 7'!$O$25</definedName>
    <definedName name="VAS076_F_Kitiirenginiai12Kitareguliuoja1" localSheetId="9">'Forma 7'!$P$25</definedName>
    <definedName name="VAS076_F_Kitiirenginiai12Kitareguliuoja1">'Forma 7'!$P$25</definedName>
    <definedName name="VAS076_F_Kitiirenginiai131IS" localSheetId="9">'Forma 7'!$D$49</definedName>
    <definedName name="VAS076_F_Kitiirenginiai131IS">'Forma 7'!$D$49</definedName>
    <definedName name="VAS076_F_Kitiirenginiai1331GeriamojoVandens" localSheetId="9">'Forma 7'!$F$49</definedName>
    <definedName name="VAS076_F_Kitiirenginiai1331GeriamojoVandens">'Forma 7'!$F$49</definedName>
    <definedName name="VAS076_F_Kitiirenginiai1332GeriamojoVandens" localSheetId="9">'Forma 7'!$G$49</definedName>
    <definedName name="VAS076_F_Kitiirenginiai1332GeriamojoVandens">'Forma 7'!$G$49</definedName>
    <definedName name="VAS076_F_Kitiirenginiai1333GeriamojoVandens" localSheetId="9">'Forma 7'!$H$49</definedName>
    <definedName name="VAS076_F_Kitiirenginiai1333GeriamojoVandens">'Forma 7'!$H$49</definedName>
    <definedName name="VAS076_F_Kitiirenginiai133IsViso" localSheetId="9">'Forma 7'!$E$49</definedName>
    <definedName name="VAS076_F_Kitiirenginiai133IsViso">'Forma 7'!$E$49</definedName>
    <definedName name="VAS076_F_Kitiirenginiai1341NuotekuSurinkimas" localSheetId="9">'Forma 7'!$J$49</definedName>
    <definedName name="VAS076_F_Kitiirenginiai1341NuotekuSurinkimas">'Forma 7'!$J$49</definedName>
    <definedName name="VAS076_F_Kitiirenginiai1342NuotekuValymas" localSheetId="9">'Forma 7'!$K$49</definedName>
    <definedName name="VAS076_F_Kitiirenginiai1342NuotekuValymas">'Forma 7'!$K$49</definedName>
    <definedName name="VAS076_F_Kitiirenginiai1343NuotekuDumblo" localSheetId="9">'Forma 7'!$L$49</definedName>
    <definedName name="VAS076_F_Kitiirenginiai1343NuotekuDumblo">'Forma 7'!$L$49</definedName>
    <definedName name="VAS076_F_Kitiirenginiai134IsViso" localSheetId="9">'Forma 7'!$I$49</definedName>
    <definedName name="VAS076_F_Kitiirenginiai134IsViso">'Forma 7'!$I$49</definedName>
    <definedName name="VAS076_F_Kitiirenginiai135PavirsiniuNuoteku" localSheetId="9">'Forma 7'!$M$49</definedName>
    <definedName name="VAS076_F_Kitiirenginiai135PavirsiniuNuoteku">'Forma 7'!$M$49</definedName>
    <definedName name="VAS076_F_Kitiirenginiai136KitosReguliuojamosios" localSheetId="9">'Forma 7'!$N$49</definedName>
    <definedName name="VAS076_F_Kitiirenginiai136KitosReguliuojamosios">'Forma 7'!$N$49</definedName>
    <definedName name="VAS076_F_Kitiirenginiai137KitosVeiklos" localSheetId="9">'Forma 7'!$Q$49</definedName>
    <definedName name="VAS076_F_Kitiirenginiai137KitosVeiklos">'Forma 7'!$Q$49</definedName>
    <definedName name="VAS076_F_Kitiirenginiai13Apskaitosveikla1" localSheetId="9">'Forma 7'!$O$49</definedName>
    <definedName name="VAS076_F_Kitiirenginiai13Apskaitosveikla1">'Forma 7'!$O$49</definedName>
    <definedName name="VAS076_F_Kitiirenginiai13Kitareguliuoja1" localSheetId="9">'Forma 7'!$P$49</definedName>
    <definedName name="VAS076_F_Kitiirenginiai13Kitareguliuoja1">'Forma 7'!$P$49</definedName>
    <definedName name="VAS076_F_Kitiirenginiai141IS" localSheetId="9">'Forma 7'!$D$53</definedName>
    <definedName name="VAS076_F_Kitiirenginiai141IS">'Forma 7'!$D$53</definedName>
    <definedName name="VAS076_F_Kitiirenginiai1431GeriamojoVandens" localSheetId="9">'Forma 7'!$F$53</definedName>
    <definedName name="VAS076_F_Kitiirenginiai1431GeriamojoVandens">'Forma 7'!$F$53</definedName>
    <definedName name="VAS076_F_Kitiirenginiai1432GeriamojoVandens" localSheetId="9">'Forma 7'!$G$53</definedName>
    <definedName name="VAS076_F_Kitiirenginiai1432GeriamojoVandens">'Forma 7'!$G$53</definedName>
    <definedName name="VAS076_F_Kitiirenginiai1433GeriamojoVandens" localSheetId="9">'Forma 7'!$H$53</definedName>
    <definedName name="VAS076_F_Kitiirenginiai1433GeriamojoVandens">'Forma 7'!$H$53</definedName>
    <definedName name="VAS076_F_Kitiirenginiai143IsViso" localSheetId="9">'Forma 7'!$E$53</definedName>
    <definedName name="VAS076_F_Kitiirenginiai143IsViso">'Forma 7'!$E$53</definedName>
    <definedName name="VAS076_F_Kitiirenginiai1441NuotekuSurinkimas" localSheetId="9">'Forma 7'!$J$53</definedName>
    <definedName name="VAS076_F_Kitiirenginiai1441NuotekuSurinkimas">'Forma 7'!$J$53</definedName>
    <definedName name="VAS076_F_Kitiirenginiai1442NuotekuValymas" localSheetId="9">'Forma 7'!$K$53</definedName>
    <definedName name="VAS076_F_Kitiirenginiai1442NuotekuValymas">'Forma 7'!$K$53</definedName>
    <definedName name="VAS076_F_Kitiirenginiai1443NuotekuDumblo" localSheetId="9">'Forma 7'!$L$53</definedName>
    <definedName name="VAS076_F_Kitiirenginiai1443NuotekuDumblo">'Forma 7'!$L$53</definedName>
    <definedName name="VAS076_F_Kitiirenginiai144IsViso" localSheetId="9">'Forma 7'!$I$53</definedName>
    <definedName name="VAS076_F_Kitiirenginiai144IsViso">'Forma 7'!$I$53</definedName>
    <definedName name="VAS076_F_Kitiirenginiai145PavirsiniuNuoteku" localSheetId="9">'Forma 7'!$M$53</definedName>
    <definedName name="VAS076_F_Kitiirenginiai145PavirsiniuNuoteku">'Forma 7'!$M$53</definedName>
    <definedName name="VAS076_F_Kitiirenginiai146KitosReguliuojamosios" localSheetId="9">'Forma 7'!$N$53</definedName>
    <definedName name="VAS076_F_Kitiirenginiai146KitosReguliuojamosios">'Forma 7'!$N$53</definedName>
    <definedName name="VAS076_F_Kitiirenginiai147KitosVeiklos" localSheetId="9">'Forma 7'!$Q$53</definedName>
    <definedName name="VAS076_F_Kitiirenginiai147KitosVeiklos">'Forma 7'!$Q$53</definedName>
    <definedName name="VAS076_F_Kitiirenginiai14Apskaitosveikla1" localSheetId="9">'Forma 7'!$O$53</definedName>
    <definedName name="VAS076_F_Kitiirenginiai14Apskaitosveikla1">'Forma 7'!$O$53</definedName>
    <definedName name="VAS076_F_Kitiirenginiai14Kitareguliuoja1" localSheetId="9">'Forma 7'!$P$53</definedName>
    <definedName name="VAS076_F_Kitiirenginiai14Kitareguliuoja1">'Forma 7'!$P$53</definedName>
    <definedName name="VAS076_F_Kitiirenginiai151IS" localSheetId="9">'Forma 7'!$D$77</definedName>
    <definedName name="VAS076_F_Kitiirenginiai151IS">'Forma 7'!$D$77</definedName>
    <definedName name="VAS076_F_Kitiirenginiai1531GeriamojoVandens" localSheetId="9">'Forma 7'!$F$77</definedName>
    <definedName name="VAS076_F_Kitiirenginiai1531GeriamojoVandens">'Forma 7'!$F$77</definedName>
    <definedName name="VAS076_F_Kitiirenginiai1532GeriamojoVandens" localSheetId="9">'Forma 7'!$G$77</definedName>
    <definedName name="VAS076_F_Kitiirenginiai1532GeriamojoVandens">'Forma 7'!$G$77</definedName>
    <definedName name="VAS076_F_Kitiirenginiai1533GeriamojoVandens" localSheetId="9">'Forma 7'!$H$77</definedName>
    <definedName name="VAS076_F_Kitiirenginiai1533GeriamojoVandens">'Forma 7'!$H$77</definedName>
    <definedName name="VAS076_F_Kitiirenginiai153IsViso" localSheetId="9">'Forma 7'!$E$77</definedName>
    <definedName name="VAS076_F_Kitiirenginiai153IsViso">'Forma 7'!$E$77</definedName>
    <definedName name="VAS076_F_Kitiirenginiai1541NuotekuSurinkimas" localSheetId="9">'Forma 7'!$J$77</definedName>
    <definedName name="VAS076_F_Kitiirenginiai1541NuotekuSurinkimas">'Forma 7'!$J$77</definedName>
    <definedName name="VAS076_F_Kitiirenginiai1542NuotekuValymas" localSheetId="9">'Forma 7'!$K$77</definedName>
    <definedName name="VAS076_F_Kitiirenginiai1542NuotekuValymas">'Forma 7'!$K$77</definedName>
    <definedName name="VAS076_F_Kitiirenginiai1543NuotekuDumblo" localSheetId="9">'Forma 7'!$L$77</definedName>
    <definedName name="VAS076_F_Kitiirenginiai1543NuotekuDumblo">'Forma 7'!$L$77</definedName>
    <definedName name="VAS076_F_Kitiirenginiai154IsViso" localSheetId="9">'Forma 7'!$I$77</definedName>
    <definedName name="VAS076_F_Kitiirenginiai154IsViso">'Forma 7'!$I$77</definedName>
    <definedName name="VAS076_F_Kitiirenginiai155PavirsiniuNuoteku" localSheetId="9">'Forma 7'!$M$77</definedName>
    <definedName name="VAS076_F_Kitiirenginiai155PavirsiniuNuoteku">'Forma 7'!$M$77</definedName>
    <definedName name="VAS076_F_Kitiirenginiai156KitosReguliuojamosios" localSheetId="9">'Forma 7'!$N$77</definedName>
    <definedName name="VAS076_F_Kitiirenginiai156KitosReguliuojamosios">'Forma 7'!$N$77</definedName>
    <definedName name="VAS076_F_Kitiirenginiai157KitosVeiklos" localSheetId="9">'Forma 7'!$Q$77</definedName>
    <definedName name="VAS076_F_Kitiirenginiai157KitosVeiklos">'Forma 7'!$Q$77</definedName>
    <definedName name="VAS076_F_Kitiirenginiai15Apskaitosveikla1" localSheetId="9">'Forma 7'!$O$77</definedName>
    <definedName name="VAS076_F_Kitiirenginiai15Apskaitosveikla1">'Forma 7'!$O$77</definedName>
    <definedName name="VAS076_F_Kitiirenginiai15Kitareguliuoja1" localSheetId="9">'Forma 7'!$P$77</definedName>
    <definedName name="VAS076_F_Kitiirenginiai15Kitareguliuoja1">'Forma 7'!$P$77</definedName>
    <definedName name="VAS076_F_Kitiirenginiai161IS" localSheetId="9">'Forma 7'!$D$81</definedName>
    <definedName name="VAS076_F_Kitiirenginiai161IS">'Forma 7'!$D$81</definedName>
    <definedName name="VAS076_F_Kitiirenginiai1631GeriamojoVandens" localSheetId="9">'Forma 7'!$F$81</definedName>
    <definedName name="VAS076_F_Kitiirenginiai1631GeriamojoVandens">'Forma 7'!$F$81</definedName>
    <definedName name="VAS076_F_Kitiirenginiai1632GeriamojoVandens" localSheetId="9">'Forma 7'!$G$81</definedName>
    <definedName name="VAS076_F_Kitiirenginiai1632GeriamojoVandens">'Forma 7'!$G$81</definedName>
    <definedName name="VAS076_F_Kitiirenginiai1633GeriamojoVandens" localSheetId="9">'Forma 7'!$H$81</definedName>
    <definedName name="VAS076_F_Kitiirenginiai1633GeriamojoVandens">'Forma 7'!$H$81</definedName>
    <definedName name="VAS076_F_Kitiirenginiai163IsViso" localSheetId="9">'Forma 7'!$E$81</definedName>
    <definedName name="VAS076_F_Kitiirenginiai163IsViso">'Forma 7'!$E$81</definedName>
    <definedName name="VAS076_F_Kitiirenginiai1641NuotekuSurinkimas" localSheetId="9">'Forma 7'!$J$81</definedName>
    <definedName name="VAS076_F_Kitiirenginiai1641NuotekuSurinkimas">'Forma 7'!$J$81</definedName>
    <definedName name="VAS076_F_Kitiirenginiai1642NuotekuValymas" localSheetId="9">'Forma 7'!$K$81</definedName>
    <definedName name="VAS076_F_Kitiirenginiai1642NuotekuValymas">'Forma 7'!$K$81</definedName>
    <definedName name="VAS076_F_Kitiirenginiai1643NuotekuDumblo" localSheetId="9">'Forma 7'!$L$81</definedName>
    <definedName name="VAS076_F_Kitiirenginiai1643NuotekuDumblo">'Forma 7'!$L$81</definedName>
    <definedName name="VAS076_F_Kitiirenginiai164IsViso" localSheetId="9">'Forma 7'!$I$81</definedName>
    <definedName name="VAS076_F_Kitiirenginiai164IsViso">'Forma 7'!$I$81</definedName>
    <definedName name="VAS076_F_Kitiirenginiai165PavirsiniuNuoteku" localSheetId="9">'Forma 7'!$M$81</definedName>
    <definedName name="VAS076_F_Kitiirenginiai165PavirsiniuNuoteku">'Forma 7'!$M$81</definedName>
    <definedName name="VAS076_F_Kitiirenginiai166KitosReguliuojamosios" localSheetId="9">'Forma 7'!$N$81</definedName>
    <definedName name="VAS076_F_Kitiirenginiai166KitosReguliuojamosios">'Forma 7'!$N$81</definedName>
    <definedName name="VAS076_F_Kitiirenginiai167KitosVeiklos" localSheetId="9">'Forma 7'!$Q$81</definedName>
    <definedName name="VAS076_F_Kitiirenginiai167KitosVeiklos">'Forma 7'!$Q$81</definedName>
    <definedName name="VAS076_F_Kitiirenginiai16Apskaitosveikla1" localSheetId="9">'Forma 7'!$O$81</definedName>
    <definedName name="VAS076_F_Kitiirenginiai16Apskaitosveikla1">'Forma 7'!$O$81</definedName>
    <definedName name="VAS076_F_Kitiirenginiai16Kitareguliuoja1" localSheetId="9">'Forma 7'!$P$81</definedName>
    <definedName name="VAS076_F_Kitiirenginiai16Kitareguliuoja1">'Forma 7'!$P$81</definedName>
    <definedName name="VAS076_F_Kitiirenginiai171IS" localSheetId="9">'Forma 7'!$D$127</definedName>
    <definedName name="VAS076_F_Kitiirenginiai171IS">'Forma 7'!$D$127</definedName>
    <definedName name="VAS076_F_Kitiirenginiai1731GeriamojoVandens" localSheetId="9">'Forma 7'!$F$127</definedName>
    <definedName name="VAS076_F_Kitiirenginiai1731GeriamojoVandens">'Forma 7'!$F$127</definedName>
    <definedName name="VAS076_F_Kitiirenginiai1732GeriamojoVandens" localSheetId="9">'Forma 7'!$G$127</definedName>
    <definedName name="VAS076_F_Kitiirenginiai1732GeriamojoVandens">'Forma 7'!$G$127</definedName>
    <definedName name="VAS076_F_Kitiirenginiai1733GeriamojoVandens" localSheetId="9">'Forma 7'!$H$127</definedName>
    <definedName name="VAS076_F_Kitiirenginiai1733GeriamojoVandens">'Forma 7'!$H$127</definedName>
    <definedName name="VAS076_F_Kitiirenginiai173IsViso" localSheetId="9">'Forma 7'!$E$127</definedName>
    <definedName name="VAS076_F_Kitiirenginiai173IsViso">'Forma 7'!$E$127</definedName>
    <definedName name="VAS076_F_Kitiirenginiai1741NuotekuSurinkimas" localSheetId="9">'Forma 7'!$J$127</definedName>
    <definedName name="VAS076_F_Kitiirenginiai1741NuotekuSurinkimas">'Forma 7'!$J$127</definedName>
    <definedName name="VAS076_F_Kitiirenginiai1742NuotekuValymas" localSheetId="9">'Forma 7'!$K$127</definedName>
    <definedName name="VAS076_F_Kitiirenginiai1742NuotekuValymas">'Forma 7'!$K$127</definedName>
    <definedName name="VAS076_F_Kitiirenginiai1743NuotekuDumblo" localSheetId="9">'Forma 7'!$L$127</definedName>
    <definedName name="VAS076_F_Kitiirenginiai1743NuotekuDumblo">'Forma 7'!$L$127</definedName>
    <definedName name="VAS076_F_Kitiirenginiai174IsViso" localSheetId="9">'Forma 7'!$I$127</definedName>
    <definedName name="VAS076_F_Kitiirenginiai174IsViso">'Forma 7'!$I$127</definedName>
    <definedName name="VAS076_F_Kitiirenginiai175PavirsiniuNuoteku" localSheetId="9">'Forma 7'!$M$127</definedName>
    <definedName name="VAS076_F_Kitiirenginiai175PavirsiniuNuoteku">'Forma 7'!$M$127</definedName>
    <definedName name="VAS076_F_Kitiirenginiai176KitosReguliuojamosios" localSheetId="9">'Forma 7'!$N$127</definedName>
    <definedName name="VAS076_F_Kitiirenginiai176KitosReguliuojamosios">'Forma 7'!$N$127</definedName>
    <definedName name="VAS076_F_Kitiirenginiai177KitosVeiklos" localSheetId="9">'Forma 7'!$Q$127</definedName>
    <definedName name="VAS076_F_Kitiirenginiai177KitosVeiklos">'Forma 7'!$Q$127</definedName>
    <definedName name="VAS076_F_Kitiirenginiai17Apskaitosveikla1" localSheetId="9">'Forma 7'!$O$127</definedName>
    <definedName name="VAS076_F_Kitiirenginiai17Apskaitosveikla1">'Forma 7'!$O$127</definedName>
    <definedName name="VAS076_F_Kitiirenginiai17Kitareguliuoja1" localSheetId="9">'Forma 7'!$P$127</definedName>
    <definedName name="VAS076_F_Kitiirenginiai17Kitareguliuoja1">'Forma 7'!$P$127</definedName>
    <definedName name="VAS076_F_Kitiirenginiai181IS" localSheetId="9">'Forma 7'!$D$130</definedName>
    <definedName name="VAS076_F_Kitiirenginiai181IS">'Forma 7'!$D$130</definedName>
    <definedName name="VAS076_F_Kitiirenginiai1831GeriamojoVandens" localSheetId="9">'Forma 7'!$F$130</definedName>
    <definedName name="VAS076_F_Kitiirenginiai1831GeriamojoVandens">'Forma 7'!$F$130</definedName>
    <definedName name="VAS076_F_Kitiirenginiai1832GeriamojoVandens" localSheetId="9">'Forma 7'!$G$130</definedName>
    <definedName name="VAS076_F_Kitiirenginiai1832GeriamojoVandens">'Forma 7'!$G$130</definedName>
    <definedName name="VAS076_F_Kitiirenginiai1833GeriamojoVandens" localSheetId="9">'Forma 7'!$H$130</definedName>
    <definedName name="VAS076_F_Kitiirenginiai1833GeriamojoVandens">'Forma 7'!$H$130</definedName>
    <definedName name="VAS076_F_Kitiirenginiai183IsViso" localSheetId="9">'Forma 7'!$E$130</definedName>
    <definedName name="VAS076_F_Kitiirenginiai183IsViso">'Forma 7'!$E$130</definedName>
    <definedName name="VAS076_F_Kitiirenginiai1841NuotekuSurinkimas" localSheetId="9">'Forma 7'!$J$130</definedName>
    <definedName name="VAS076_F_Kitiirenginiai1841NuotekuSurinkimas">'Forma 7'!$J$130</definedName>
    <definedName name="VAS076_F_Kitiirenginiai1842NuotekuValymas" localSheetId="9">'Forma 7'!$K$130</definedName>
    <definedName name="VAS076_F_Kitiirenginiai1842NuotekuValymas">'Forma 7'!$K$130</definedName>
    <definedName name="VAS076_F_Kitiirenginiai1843NuotekuDumblo" localSheetId="9">'Forma 7'!$L$130</definedName>
    <definedName name="VAS076_F_Kitiirenginiai1843NuotekuDumblo">'Forma 7'!$L$130</definedName>
    <definedName name="VAS076_F_Kitiirenginiai184IsViso" localSheetId="9">'Forma 7'!$I$130</definedName>
    <definedName name="VAS076_F_Kitiirenginiai184IsViso">'Forma 7'!$I$130</definedName>
    <definedName name="VAS076_F_Kitiirenginiai185PavirsiniuNuoteku" localSheetId="9">'Forma 7'!$M$130</definedName>
    <definedName name="VAS076_F_Kitiirenginiai185PavirsiniuNuoteku">'Forma 7'!$M$130</definedName>
    <definedName name="VAS076_F_Kitiirenginiai186KitosReguliuojamosios" localSheetId="9">'Forma 7'!$N$130</definedName>
    <definedName name="VAS076_F_Kitiirenginiai186KitosReguliuojamosios">'Forma 7'!$N$130</definedName>
    <definedName name="VAS076_F_Kitiirenginiai187KitosVeiklos" localSheetId="9">'Forma 7'!$Q$130</definedName>
    <definedName name="VAS076_F_Kitiirenginiai187KitosVeiklos">'Forma 7'!$Q$130</definedName>
    <definedName name="VAS076_F_Kitiirenginiai18Apskaitosveikla1" localSheetId="9">'Forma 7'!$O$130</definedName>
    <definedName name="VAS076_F_Kitiirenginiai18Apskaitosveikla1">'Forma 7'!$O$130</definedName>
    <definedName name="VAS076_F_Kitiirenginiai18Kitareguliuoja1" localSheetId="9">'Forma 7'!$P$130</definedName>
    <definedName name="VAS076_F_Kitiirenginiai18Kitareguliuoja1">'Forma 7'!$P$130</definedName>
    <definedName name="VAS076_F_Kitostransport61IS" localSheetId="9">'Forma 7'!$D$33</definedName>
    <definedName name="VAS076_F_Kitostransport61IS">'Forma 7'!$D$33</definedName>
    <definedName name="VAS076_F_Kitostransport631GeriamojoVandens" localSheetId="9">'Forma 7'!$F$33</definedName>
    <definedName name="VAS076_F_Kitostransport631GeriamojoVandens">'Forma 7'!$F$33</definedName>
    <definedName name="VAS076_F_Kitostransport632GeriamojoVandens" localSheetId="9">'Forma 7'!$G$33</definedName>
    <definedName name="VAS076_F_Kitostransport632GeriamojoVandens">'Forma 7'!$G$33</definedName>
    <definedName name="VAS076_F_Kitostransport633GeriamojoVandens" localSheetId="9">'Forma 7'!$H$33</definedName>
    <definedName name="VAS076_F_Kitostransport633GeriamojoVandens">'Forma 7'!$H$33</definedName>
    <definedName name="VAS076_F_Kitostransport63IsViso" localSheetId="9">'Forma 7'!$E$33</definedName>
    <definedName name="VAS076_F_Kitostransport63IsViso">'Forma 7'!$E$33</definedName>
    <definedName name="VAS076_F_Kitostransport641NuotekuSurinkimas" localSheetId="9">'Forma 7'!$J$33</definedName>
    <definedName name="VAS076_F_Kitostransport641NuotekuSurinkimas">'Forma 7'!$J$33</definedName>
    <definedName name="VAS076_F_Kitostransport642NuotekuValymas" localSheetId="9">'Forma 7'!$K$33</definedName>
    <definedName name="VAS076_F_Kitostransport642NuotekuValymas">'Forma 7'!$K$33</definedName>
    <definedName name="VAS076_F_Kitostransport643NuotekuDumblo" localSheetId="9">'Forma 7'!$L$33</definedName>
    <definedName name="VAS076_F_Kitostransport643NuotekuDumblo">'Forma 7'!$L$33</definedName>
    <definedName name="VAS076_F_Kitostransport64IsViso" localSheetId="9">'Forma 7'!$I$33</definedName>
    <definedName name="VAS076_F_Kitostransport64IsViso">'Forma 7'!$I$33</definedName>
    <definedName name="VAS076_F_Kitostransport65PavirsiniuNuoteku" localSheetId="9">'Forma 7'!$M$33</definedName>
    <definedName name="VAS076_F_Kitostransport65PavirsiniuNuoteku">'Forma 7'!$M$33</definedName>
    <definedName name="VAS076_F_Kitostransport66KitosReguliuojamosios" localSheetId="9">'Forma 7'!$N$33</definedName>
    <definedName name="VAS076_F_Kitostransport66KitosReguliuojamosios">'Forma 7'!$N$33</definedName>
    <definedName name="VAS076_F_Kitostransport67KitosVeiklos" localSheetId="9">'Forma 7'!$Q$33</definedName>
    <definedName name="VAS076_F_Kitostransport67KitosVeiklos">'Forma 7'!$Q$33</definedName>
    <definedName name="VAS076_F_Kitostransport6Apskaitosveikla1" localSheetId="9">'Forma 7'!$O$33</definedName>
    <definedName name="VAS076_F_Kitostransport6Apskaitosveikla1">'Forma 7'!$O$33</definedName>
    <definedName name="VAS076_F_Kitostransport6Kitareguliuoja1" localSheetId="9">'Forma 7'!$P$33</definedName>
    <definedName name="VAS076_F_Kitostransport6Kitareguliuoja1">'Forma 7'!$P$33</definedName>
    <definedName name="VAS076_F_Kitostransport71IS" localSheetId="9">'Forma 7'!$D$61</definedName>
    <definedName name="VAS076_F_Kitostransport71IS">'Forma 7'!$D$61</definedName>
    <definedName name="VAS076_F_Kitostransport731GeriamojoVandens" localSheetId="9">'Forma 7'!$F$61</definedName>
    <definedName name="VAS076_F_Kitostransport731GeriamojoVandens">'Forma 7'!$F$61</definedName>
    <definedName name="VAS076_F_Kitostransport732GeriamojoVandens" localSheetId="9">'Forma 7'!$G$61</definedName>
    <definedName name="VAS076_F_Kitostransport732GeriamojoVandens">'Forma 7'!$G$61</definedName>
    <definedName name="VAS076_F_Kitostransport733GeriamojoVandens" localSheetId="9">'Forma 7'!$H$61</definedName>
    <definedName name="VAS076_F_Kitostransport733GeriamojoVandens">'Forma 7'!$H$61</definedName>
    <definedName name="VAS076_F_Kitostransport73IsViso" localSheetId="9">'Forma 7'!$E$61</definedName>
    <definedName name="VAS076_F_Kitostransport73IsViso">'Forma 7'!$E$61</definedName>
    <definedName name="VAS076_F_Kitostransport741NuotekuSurinkimas" localSheetId="9">'Forma 7'!$J$61</definedName>
    <definedName name="VAS076_F_Kitostransport741NuotekuSurinkimas">'Forma 7'!$J$61</definedName>
    <definedName name="VAS076_F_Kitostransport742NuotekuValymas" localSheetId="9">'Forma 7'!$K$61</definedName>
    <definedName name="VAS076_F_Kitostransport742NuotekuValymas">'Forma 7'!$K$61</definedName>
    <definedName name="VAS076_F_Kitostransport743NuotekuDumblo" localSheetId="9">'Forma 7'!$L$61</definedName>
    <definedName name="VAS076_F_Kitostransport743NuotekuDumblo">'Forma 7'!$L$61</definedName>
    <definedName name="VAS076_F_Kitostransport74IsViso" localSheetId="9">'Forma 7'!$I$61</definedName>
    <definedName name="VAS076_F_Kitostransport74IsViso">'Forma 7'!$I$61</definedName>
    <definedName name="VAS076_F_Kitostransport75PavirsiniuNuoteku" localSheetId="9">'Forma 7'!$M$61</definedName>
    <definedName name="VAS076_F_Kitostransport75PavirsiniuNuoteku">'Forma 7'!$M$61</definedName>
    <definedName name="VAS076_F_Kitostransport76KitosReguliuojamosios" localSheetId="9">'Forma 7'!$N$61</definedName>
    <definedName name="VAS076_F_Kitostransport76KitosReguliuojamosios">'Forma 7'!$N$61</definedName>
    <definedName name="VAS076_F_Kitostransport77KitosVeiklos" localSheetId="9">'Forma 7'!$Q$61</definedName>
    <definedName name="VAS076_F_Kitostransport77KitosVeiklos">'Forma 7'!$Q$61</definedName>
    <definedName name="VAS076_F_Kitostransport7Apskaitosveikla1" localSheetId="9">'Forma 7'!$O$61</definedName>
    <definedName name="VAS076_F_Kitostransport7Apskaitosveikla1">'Forma 7'!$O$61</definedName>
    <definedName name="VAS076_F_Kitostransport7Kitareguliuoja1" localSheetId="9">'Forma 7'!$P$61</definedName>
    <definedName name="VAS076_F_Kitostransport7Kitareguliuoja1">'Forma 7'!$P$61</definedName>
    <definedName name="VAS076_F_Kitostransport81IS" localSheetId="9">'Forma 7'!$D$89</definedName>
    <definedName name="VAS076_F_Kitostransport81IS">'Forma 7'!$D$89</definedName>
    <definedName name="VAS076_F_Kitostransport831GeriamojoVandens" localSheetId="9">'Forma 7'!$F$89</definedName>
    <definedName name="VAS076_F_Kitostransport831GeriamojoVandens">'Forma 7'!$F$89</definedName>
    <definedName name="VAS076_F_Kitostransport832GeriamojoVandens" localSheetId="9">'Forma 7'!$G$89</definedName>
    <definedName name="VAS076_F_Kitostransport832GeriamojoVandens">'Forma 7'!$G$89</definedName>
    <definedName name="VAS076_F_Kitostransport833GeriamojoVandens" localSheetId="9">'Forma 7'!$H$89</definedName>
    <definedName name="VAS076_F_Kitostransport833GeriamojoVandens">'Forma 7'!$H$89</definedName>
    <definedName name="VAS076_F_Kitostransport83IsViso" localSheetId="9">'Forma 7'!$E$89</definedName>
    <definedName name="VAS076_F_Kitostransport83IsViso">'Forma 7'!$E$89</definedName>
    <definedName name="VAS076_F_Kitostransport841NuotekuSurinkimas" localSheetId="9">'Forma 7'!$J$89</definedName>
    <definedName name="VAS076_F_Kitostransport841NuotekuSurinkimas">'Forma 7'!$J$89</definedName>
    <definedName name="VAS076_F_Kitostransport842NuotekuValymas" localSheetId="9">'Forma 7'!$K$89</definedName>
    <definedName name="VAS076_F_Kitostransport842NuotekuValymas">'Forma 7'!$K$89</definedName>
    <definedName name="VAS076_F_Kitostransport843NuotekuDumblo" localSheetId="9">'Forma 7'!$L$89</definedName>
    <definedName name="VAS076_F_Kitostransport843NuotekuDumblo">'Forma 7'!$L$89</definedName>
    <definedName name="VAS076_F_Kitostransport84IsViso" localSheetId="9">'Forma 7'!$I$89</definedName>
    <definedName name="VAS076_F_Kitostransport84IsViso">'Forma 7'!$I$89</definedName>
    <definedName name="VAS076_F_Kitostransport85PavirsiniuNuoteku" localSheetId="9">'Forma 7'!$M$89</definedName>
    <definedName name="VAS076_F_Kitostransport85PavirsiniuNuoteku">'Forma 7'!$M$89</definedName>
    <definedName name="VAS076_F_Kitostransport86KitosReguliuojamosios" localSheetId="9">'Forma 7'!$N$89</definedName>
    <definedName name="VAS076_F_Kitostransport86KitosReguliuojamosios">'Forma 7'!$N$89</definedName>
    <definedName name="VAS076_F_Kitostransport87KitosVeiklos" localSheetId="9">'Forma 7'!$Q$89</definedName>
    <definedName name="VAS076_F_Kitostransport87KitosVeiklos">'Forma 7'!$Q$89</definedName>
    <definedName name="VAS076_F_Kitostransport8Apskaitosveikla1" localSheetId="9">'Forma 7'!$O$89</definedName>
    <definedName name="VAS076_F_Kitostransport8Apskaitosveikla1">'Forma 7'!$O$89</definedName>
    <definedName name="VAS076_F_Kitostransport8Kitareguliuoja1" localSheetId="9">'Forma 7'!$P$89</definedName>
    <definedName name="VAS076_F_Kitostransport8Kitareguliuoja1">'Forma 7'!$P$89</definedName>
    <definedName name="VAS076_F_Kitostransport91IS" localSheetId="9">'Forma 7'!$D$138</definedName>
    <definedName name="VAS076_F_Kitostransport91IS">'Forma 7'!$D$138</definedName>
    <definedName name="VAS076_F_Kitostransport931GeriamojoVandens" localSheetId="9">'Forma 7'!$F$138</definedName>
    <definedName name="VAS076_F_Kitostransport931GeriamojoVandens">'Forma 7'!$F$138</definedName>
    <definedName name="VAS076_F_Kitostransport932GeriamojoVandens" localSheetId="9">'Forma 7'!$G$138</definedName>
    <definedName name="VAS076_F_Kitostransport932GeriamojoVandens">'Forma 7'!$G$138</definedName>
    <definedName name="VAS076_F_Kitostransport933GeriamojoVandens" localSheetId="9">'Forma 7'!$H$138</definedName>
    <definedName name="VAS076_F_Kitostransport933GeriamojoVandens">'Forma 7'!$H$138</definedName>
    <definedName name="VAS076_F_Kitostransport93IsViso" localSheetId="9">'Forma 7'!$E$138</definedName>
    <definedName name="VAS076_F_Kitostransport93IsViso">'Forma 7'!$E$138</definedName>
    <definedName name="VAS076_F_Kitostransport941NuotekuSurinkimas" localSheetId="9">'Forma 7'!$J$138</definedName>
    <definedName name="VAS076_F_Kitostransport941NuotekuSurinkimas">'Forma 7'!$J$138</definedName>
    <definedName name="VAS076_F_Kitostransport942NuotekuValymas" localSheetId="9">'Forma 7'!$K$138</definedName>
    <definedName name="VAS076_F_Kitostransport942NuotekuValymas">'Forma 7'!$K$138</definedName>
    <definedName name="VAS076_F_Kitostransport943NuotekuDumblo" localSheetId="9">'Forma 7'!$L$138</definedName>
    <definedName name="VAS076_F_Kitostransport943NuotekuDumblo">'Forma 7'!$L$138</definedName>
    <definedName name="VAS076_F_Kitostransport94IsViso" localSheetId="9">'Forma 7'!$I$138</definedName>
    <definedName name="VAS076_F_Kitostransport94IsViso">'Forma 7'!$I$138</definedName>
    <definedName name="VAS076_F_Kitostransport95PavirsiniuNuoteku" localSheetId="9">'Forma 7'!$M$138</definedName>
    <definedName name="VAS076_F_Kitostransport95PavirsiniuNuoteku">'Forma 7'!$M$138</definedName>
    <definedName name="VAS076_F_Kitostransport96KitosReguliuojamosios" localSheetId="9">'Forma 7'!$N$138</definedName>
    <definedName name="VAS076_F_Kitostransport96KitosReguliuojamosios">'Forma 7'!$N$138</definedName>
    <definedName name="VAS076_F_Kitostransport97KitosVeiklos" localSheetId="9">'Forma 7'!$Q$138</definedName>
    <definedName name="VAS076_F_Kitostransport97KitosVeiklos">'Forma 7'!$Q$138</definedName>
    <definedName name="VAS076_F_Kitostransport9Apskaitosveikla1" localSheetId="9">'Forma 7'!$O$138</definedName>
    <definedName name="VAS076_F_Kitostransport9Apskaitosveikla1">'Forma 7'!$O$138</definedName>
    <definedName name="VAS076_F_Kitostransport9Kitareguliuoja1" localSheetId="9">'Forma 7'!$P$138</definedName>
    <definedName name="VAS076_F_Kitostransport9Kitareguliuoja1">'Forma 7'!$P$138</definedName>
    <definedName name="VAS076_F_Lengviejiautom61IS" localSheetId="9">'Forma 7'!$D$32</definedName>
    <definedName name="VAS076_F_Lengviejiautom61IS">'Forma 7'!$D$32</definedName>
    <definedName name="VAS076_F_Lengviejiautom631GeriamojoVandens" localSheetId="9">'Forma 7'!$F$32</definedName>
    <definedName name="VAS076_F_Lengviejiautom631GeriamojoVandens">'Forma 7'!$F$32</definedName>
    <definedName name="VAS076_F_Lengviejiautom632GeriamojoVandens" localSheetId="9">'Forma 7'!$G$32</definedName>
    <definedName name="VAS076_F_Lengviejiautom632GeriamojoVandens">'Forma 7'!$G$32</definedName>
    <definedName name="VAS076_F_Lengviejiautom633GeriamojoVandens" localSheetId="9">'Forma 7'!$H$32</definedName>
    <definedName name="VAS076_F_Lengviejiautom633GeriamojoVandens">'Forma 7'!$H$32</definedName>
    <definedName name="VAS076_F_Lengviejiautom63IsViso" localSheetId="9">'Forma 7'!$E$32</definedName>
    <definedName name="VAS076_F_Lengviejiautom63IsViso">'Forma 7'!$E$32</definedName>
    <definedName name="VAS076_F_Lengviejiautom641NuotekuSurinkimas" localSheetId="9">'Forma 7'!$J$32</definedName>
    <definedName name="VAS076_F_Lengviejiautom641NuotekuSurinkimas">'Forma 7'!$J$32</definedName>
    <definedName name="VAS076_F_Lengviejiautom642NuotekuValymas" localSheetId="9">'Forma 7'!$K$32</definedName>
    <definedName name="VAS076_F_Lengviejiautom642NuotekuValymas">'Forma 7'!$K$32</definedName>
    <definedName name="VAS076_F_Lengviejiautom643NuotekuDumblo" localSheetId="9">'Forma 7'!$L$32</definedName>
    <definedName name="VAS076_F_Lengviejiautom643NuotekuDumblo">'Forma 7'!$L$32</definedName>
    <definedName name="VAS076_F_Lengviejiautom64IsViso" localSheetId="9">'Forma 7'!$I$32</definedName>
    <definedName name="VAS076_F_Lengviejiautom64IsViso">'Forma 7'!$I$32</definedName>
    <definedName name="VAS076_F_Lengviejiautom65PavirsiniuNuoteku" localSheetId="9">'Forma 7'!$M$32</definedName>
    <definedName name="VAS076_F_Lengviejiautom65PavirsiniuNuoteku">'Forma 7'!$M$32</definedName>
    <definedName name="VAS076_F_Lengviejiautom66KitosReguliuojamosios" localSheetId="9">'Forma 7'!$N$32</definedName>
    <definedName name="VAS076_F_Lengviejiautom66KitosReguliuojamosios">'Forma 7'!$N$32</definedName>
    <definedName name="VAS076_F_Lengviejiautom67KitosVeiklos" localSheetId="9">'Forma 7'!$Q$32</definedName>
    <definedName name="VAS076_F_Lengviejiautom67KitosVeiklos">'Forma 7'!$Q$32</definedName>
    <definedName name="VAS076_F_Lengviejiautom6Apskaitosveikla1" localSheetId="9">'Forma 7'!$O$32</definedName>
    <definedName name="VAS076_F_Lengviejiautom6Apskaitosveikla1">'Forma 7'!$O$32</definedName>
    <definedName name="VAS076_F_Lengviejiautom6Kitareguliuoja1" localSheetId="9">'Forma 7'!$P$32</definedName>
    <definedName name="VAS076_F_Lengviejiautom6Kitareguliuoja1">'Forma 7'!$P$32</definedName>
    <definedName name="VAS076_F_Lengviejiautom71IS" localSheetId="9">'Forma 7'!$D$60</definedName>
    <definedName name="VAS076_F_Lengviejiautom71IS">'Forma 7'!$D$60</definedName>
    <definedName name="VAS076_F_Lengviejiautom731GeriamojoVandens" localSheetId="9">'Forma 7'!$F$60</definedName>
    <definedName name="VAS076_F_Lengviejiautom731GeriamojoVandens">'Forma 7'!$F$60</definedName>
    <definedName name="VAS076_F_Lengviejiautom732GeriamojoVandens" localSheetId="9">'Forma 7'!$G$60</definedName>
    <definedName name="VAS076_F_Lengviejiautom732GeriamojoVandens">'Forma 7'!$G$60</definedName>
    <definedName name="VAS076_F_Lengviejiautom733GeriamojoVandens" localSheetId="9">'Forma 7'!$H$60</definedName>
    <definedName name="VAS076_F_Lengviejiautom733GeriamojoVandens">'Forma 7'!$H$60</definedName>
    <definedName name="VAS076_F_Lengviejiautom73IsViso" localSheetId="9">'Forma 7'!$E$60</definedName>
    <definedName name="VAS076_F_Lengviejiautom73IsViso">'Forma 7'!$E$60</definedName>
    <definedName name="VAS076_F_Lengviejiautom741NuotekuSurinkimas" localSheetId="9">'Forma 7'!$J$60</definedName>
    <definedName name="VAS076_F_Lengviejiautom741NuotekuSurinkimas">'Forma 7'!$J$60</definedName>
    <definedName name="VAS076_F_Lengviejiautom742NuotekuValymas" localSheetId="9">'Forma 7'!$K$60</definedName>
    <definedName name="VAS076_F_Lengviejiautom742NuotekuValymas">'Forma 7'!$K$60</definedName>
    <definedName name="VAS076_F_Lengviejiautom743NuotekuDumblo" localSheetId="9">'Forma 7'!$L$60</definedName>
    <definedName name="VAS076_F_Lengviejiautom743NuotekuDumblo">'Forma 7'!$L$60</definedName>
    <definedName name="VAS076_F_Lengviejiautom74IsViso" localSheetId="9">'Forma 7'!$I$60</definedName>
    <definedName name="VAS076_F_Lengviejiautom74IsViso">'Forma 7'!$I$60</definedName>
    <definedName name="VAS076_F_Lengviejiautom75PavirsiniuNuoteku" localSheetId="9">'Forma 7'!$M$60</definedName>
    <definedName name="VAS076_F_Lengviejiautom75PavirsiniuNuoteku">'Forma 7'!$M$60</definedName>
    <definedName name="VAS076_F_Lengviejiautom76KitosReguliuojamosios" localSheetId="9">'Forma 7'!$N$60</definedName>
    <definedName name="VAS076_F_Lengviejiautom76KitosReguliuojamosios">'Forma 7'!$N$60</definedName>
    <definedName name="VAS076_F_Lengviejiautom77KitosVeiklos" localSheetId="9">'Forma 7'!$Q$60</definedName>
    <definedName name="VAS076_F_Lengviejiautom77KitosVeiklos">'Forma 7'!$Q$60</definedName>
    <definedName name="VAS076_F_Lengviejiautom7Apskaitosveikla1" localSheetId="9">'Forma 7'!$O$60</definedName>
    <definedName name="VAS076_F_Lengviejiautom7Apskaitosveikla1">'Forma 7'!$O$60</definedName>
    <definedName name="VAS076_F_Lengviejiautom7Kitareguliuoja1" localSheetId="9">'Forma 7'!$P$60</definedName>
    <definedName name="VAS076_F_Lengviejiautom7Kitareguliuoja1">'Forma 7'!$P$60</definedName>
    <definedName name="VAS076_F_Lengviejiautom81IS" localSheetId="9">'Forma 7'!$D$88</definedName>
    <definedName name="VAS076_F_Lengviejiautom81IS">'Forma 7'!$D$88</definedName>
    <definedName name="VAS076_F_Lengviejiautom831GeriamojoVandens" localSheetId="9">'Forma 7'!$F$88</definedName>
    <definedName name="VAS076_F_Lengviejiautom831GeriamojoVandens">'Forma 7'!$F$88</definedName>
    <definedName name="VAS076_F_Lengviejiautom832GeriamojoVandens" localSheetId="9">'Forma 7'!$G$88</definedName>
    <definedName name="VAS076_F_Lengviejiautom832GeriamojoVandens">'Forma 7'!$G$88</definedName>
    <definedName name="VAS076_F_Lengviejiautom833GeriamojoVandens" localSheetId="9">'Forma 7'!$H$88</definedName>
    <definedName name="VAS076_F_Lengviejiautom833GeriamojoVandens">'Forma 7'!$H$88</definedName>
    <definedName name="VAS076_F_Lengviejiautom83IsViso" localSheetId="9">'Forma 7'!$E$88</definedName>
    <definedName name="VAS076_F_Lengviejiautom83IsViso">'Forma 7'!$E$88</definedName>
    <definedName name="VAS076_F_Lengviejiautom841NuotekuSurinkimas" localSheetId="9">'Forma 7'!$J$88</definedName>
    <definedName name="VAS076_F_Lengviejiautom841NuotekuSurinkimas">'Forma 7'!$J$88</definedName>
    <definedName name="VAS076_F_Lengviejiautom842NuotekuValymas" localSheetId="9">'Forma 7'!$K$88</definedName>
    <definedName name="VAS076_F_Lengviejiautom842NuotekuValymas">'Forma 7'!$K$88</definedName>
    <definedName name="VAS076_F_Lengviejiautom843NuotekuDumblo" localSheetId="9">'Forma 7'!$L$88</definedName>
    <definedName name="VAS076_F_Lengviejiautom843NuotekuDumblo">'Forma 7'!$L$88</definedName>
    <definedName name="VAS076_F_Lengviejiautom84IsViso" localSheetId="9">'Forma 7'!$I$88</definedName>
    <definedName name="VAS076_F_Lengviejiautom84IsViso">'Forma 7'!$I$88</definedName>
    <definedName name="VAS076_F_Lengviejiautom85PavirsiniuNuoteku" localSheetId="9">'Forma 7'!$M$88</definedName>
    <definedName name="VAS076_F_Lengviejiautom85PavirsiniuNuoteku">'Forma 7'!$M$88</definedName>
    <definedName name="VAS076_F_Lengviejiautom86KitosReguliuojamosios" localSheetId="9">'Forma 7'!$N$88</definedName>
    <definedName name="VAS076_F_Lengviejiautom86KitosReguliuojamosios">'Forma 7'!$N$88</definedName>
    <definedName name="VAS076_F_Lengviejiautom87KitosVeiklos" localSheetId="9">'Forma 7'!$Q$88</definedName>
    <definedName name="VAS076_F_Lengviejiautom87KitosVeiklos">'Forma 7'!$Q$88</definedName>
    <definedName name="VAS076_F_Lengviejiautom8Apskaitosveikla1" localSheetId="9">'Forma 7'!$O$88</definedName>
    <definedName name="VAS076_F_Lengviejiautom8Apskaitosveikla1">'Forma 7'!$O$88</definedName>
    <definedName name="VAS076_F_Lengviejiautom8Kitareguliuoja1" localSheetId="9">'Forma 7'!$P$88</definedName>
    <definedName name="VAS076_F_Lengviejiautom8Kitareguliuoja1">'Forma 7'!$P$88</definedName>
    <definedName name="VAS076_F_Lengviejiautom91IS" localSheetId="9">'Forma 7'!$D$137</definedName>
    <definedName name="VAS076_F_Lengviejiautom91IS">'Forma 7'!$D$137</definedName>
    <definedName name="VAS076_F_Lengviejiautom931GeriamojoVandens" localSheetId="9">'Forma 7'!$F$137</definedName>
    <definedName name="VAS076_F_Lengviejiautom931GeriamojoVandens">'Forma 7'!$F$137</definedName>
    <definedName name="VAS076_F_Lengviejiautom932GeriamojoVandens" localSheetId="9">'Forma 7'!$G$137</definedName>
    <definedName name="VAS076_F_Lengviejiautom932GeriamojoVandens">'Forma 7'!$G$137</definedName>
    <definedName name="VAS076_F_Lengviejiautom933GeriamojoVandens" localSheetId="9">'Forma 7'!$H$137</definedName>
    <definedName name="VAS076_F_Lengviejiautom933GeriamojoVandens">'Forma 7'!$H$137</definedName>
    <definedName name="VAS076_F_Lengviejiautom93IsViso" localSheetId="9">'Forma 7'!$E$137</definedName>
    <definedName name="VAS076_F_Lengviejiautom93IsViso">'Forma 7'!$E$137</definedName>
    <definedName name="VAS076_F_Lengviejiautom941NuotekuSurinkimas" localSheetId="9">'Forma 7'!$J$137</definedName>
    <definedName name="VAS076_F_Lengviejiautom941NuotekuSurinkimas">'Forma 7'!$J$137</definedName>
    <definedName name="VAS076_F_Lengviejiautom942NuotekuValymas" localSheetId="9">'Forma 7'!$K$137</definedName>
    <definedName name="VAS076_F_Lengviejiautom942NuotekuValymas">'Forma 7'!$K$137</definedName>
    <definedName name="VAS076_F_Lengviejiautom943NuotekuDumblo" localSheetId="9">'Forma 7'!$L$137</definedName>
    <definedName name="VAS076_F_Lengviejiautom943NuotekuDumblo">'Forma 7'!$L$137</definedName>
    <definedName name="VAS076_F_Lengviejiautom94IsViso" localSheetId="9">'Forma 7'!$I$137</definedName>
    <definedName name="VAS076_F_Lengviejiautom94IsViso">'Forma 7'!$I$137</definedName>
    <definedName name="VAS076_F_Lengviejiautom95PavirsiniuNuoteku" localSheetId="9">'Forma 7'!$M$137</definedName>
    <definedName name="VAS076_F_Lengviejiautom95PavirsiniuNuoteku">'Forma 7'!$M$137</definedName>
    <definedName name="VAS076_F_Lengviejiautom96KitosReguliuojamosios" localSheetId="9">'Forma 7'!$N$137</definedName>
    <definedName name="VAS076_F_Lengviejiautom96KitosReguliuojamosios">'Forma 7'!$N$137</definedName>
    <definedName name="VAS076_F_Lengviejiautom97KitosVeiklos" localSheetId="9">'Forma 7'!$Q$137</definedName>
    <definedName name="VAS076_F_Lengviejiautom97KitosVeiklos">'Forma 7'!$Q$137</definedName>
    <definedName name="VAS076_F_Lengviejiautom9Apskaitosveikla1" localSheetId="9">'Forma 7'!$O$137</definedName>
    <definedName name="VAS076_F_Lengviejiautom9Apskaitosveikla1">'Forma 7'!$O$137</definedName>
    <definedName name="VAS076_F_Lengviejiautom9Kitareguliuoja1" localSheetId="9">'Forma 7'!$P$137</definedName>
    <definedName name="VAS076_F_Lengviejiautom9Kitareguliuoja1">'Forma 7'!$P$137</definedName>
    <definedName name="VAS076_F_Masinosiriranga61IS" localSheetId="9">'Forma 7'!$D$22</definedName>
    <definedName name="VAS076_F_Masinosiriranga61IS">'Forma 7'!$D$22</definedName>
    <definedName name="VAS076_F_Masinosiriranga631GeriamojoVandens" localSheetId="9">'Forma 7'!$F$22</definedName>
    <definedName name="VAS076_F_Masinosiriranga631GeriamojoVandens">'Forma 7'!$F$22</definedName>
    <definedName name="VAS076_F_Masinosiriranga632GeriamojoVandens" localSheetId="9">'Forma 7'!$G$22</definedName>
    <definedName name="VAS076_F_Masinosiriranga632GeriamojoVandens">'Forma 7'!$G$22</definedName>
    <definedName name="VAS076_F_Masinosiriranga633GeriamojoVandens" localSheetId="9">'Forma 7'!$H$22</definedName>
    <definedName name="VAS076_F_Masinosiriranga633GeriamojoVandens">'Forma 7'!$H$22</definedName>
    <definedName name="VAS076_F_Masinosiriranga63IsViso" localSheetId="9">'Forma 7'!$E$22</definedName>
    <definedName name="VAS076_F_Masinosiriranga63IsViso">'Forma 7'!$E$22</definedName>
    <definedName name="VAS076_F_Masinosiriranga641NuotekuSurinkimas" localSheetId="9">'Forma 7'!$J$22</definedName>
    <definedName name="VAS076_F_Masinosiriranga641NuotekuSurinkimas">'Forma 7'!$J$22</definedName>
    <definedName name="VAS076_F_Masinosiriranga642NuotekuValymas" localSheetId="9">'Forma 7'!$K$22</definedName>
    <definedName name="VAS076_F_Masinosiriranga642NuotekuValymas">'Forma 7'!$K$22</definedName>
    <definedName name="VAS076_F_Masinosiriranga643NuotekuDumblo" localSheetId="9">'Forma 7'!$L$22</definedName>
    <definedName name="VAS076_F_Masinosiriranga643NuotekuDumblo">'Forma 7'!$L$22</definedName>
    <definedName name="VAS076_F_Masinosiriranga64IsViso" localSheetId="9">'Forma 7'!$I$22</definedName>
    <definedName name="VAS076_F_Masinosiriranga64IsViso">'Forma 7'!$I$22</definedName>
    <definedName name="VAS076_F_Masinosiriranga65PavirsiniuNuoteku" localSheetId="9">'Forma 7'!$M$22</definedName>
    <definedName name="VAS076_F_Masinosiriranga65PavirsiniuNuoteku">'Forma 7'!$M$22</definedName>
    <definedName name="VAS076_F_Masinosiriranga66KitosReguliuojamosios" localSheetId="9">'Forma 7'!$N$22</definedName>
    <definedName name="VAS076_F_Masinosiriranga66KitosReguliuojamosios">'Forma 7'!$N$22</definedName>
    <definedName name="VAS076_F_Masinosiriranga67KitosVeiklos" localSheetId="9">'Forma 7'!$Q$22</definedName>
    <definedName name="VAS076_F_Masinosiriranga67KitosVeiklos">'Forma 7'!$Q$22</definedName>
    <definedName name="VAS076_F_Masinosiriranga6Apskaitosveikla1" localSheetId="9">'Forma 7'!$O$22</definedName>
    <definedName name="VAS076_F_Masinosiriranga6Apskaitosveikla1">'Forma 7'!$O$22</definedName>
    <definedName name="VAS076_F_Masinosiriranga6Kitareguliuoja1" localSheetId="9">'Forma 7'!$P$22</definedName>
    <definedName name="VAS076_F_Masinosiriranga6Kitareguliuoja1">'Forma 7'!$P$22</definedName>
    <definedName name="VAS076_F_Masinosiriranga71IS" localSheetId="9">'Forma 7'!$D$50</definedName>
    <definedName name="VAS076_F_Masinosiriranga71IS">'Forma 7'!$D$50</definedName>
    <definedName name="VAS076_F_Masinosiriranga731GeriamojoVandens" localSheetId="9">'Forma 7'!$F$50</definedName>
    <definedName name="VAS076_F_Masinosiriranga731GeriamojoVandens">'Forma 7'!$F$50</definedName>
    <definedName name="VAS076_F_Masinosiriranga732GeriamojoVandens" localSheetId="9">'Forma 7'!$G$50</definedName>
    <definedName name="VAS076_F_Masinosiriranga732GeriamojoVandens">'Forma 7'!$G$50</definedName>
    <definedName name="VAS076_F_Masinosiriranga733GeriamojoVandens" localSheetId="9">'Forma 7'!$H$50</definedName>
    <definedName name="VAS076_F_Masinosiriranga733GeriamojoVandens">'Forma 7'!$H$50</definedName>
    <definedName name="VAS076_F_Masinosiriranga73IsViso" localSheetId="9">'Forma 7'!$E$50</definedName>
    <definedName name="VAS076_F_Masinosiriranga73IsViso">'Forma 7'!$E$50</definedName>
    <definedName name="VAS076_F_Masinosiriranga741NuotekuSurinkimas" localSheetId="9">'Forma 7'!$J$50</definedName>
    <definedName name="VAS076_F_Masinosiriranga741NuotekuSurinkimas">'Forma 7'!$J$50</definedName>
    <definedName name="VAS076_F_Masinosiriranga742NuotekuValymas" localSheetId="9">'Forma 7'!$K$50</definedName>
    <definedName name="VAS076_F_Masinosiriranga742NuotekuValymas">'Forma 7'!$K$50</definedName>
    <definedName name="VAS076_F_Masinosiriranga743NuotekuDumblo" localSheetId="9">'Forma 7'!$L$50</definedName>
    <definedName name="VAS076_F_Masinosiriranga743NuotekuDumblo">'Forma 7'!$L$50</definedName>
    <definedName name="VAS076_F_Masinosiriranga74IsViso" localSheetId="9">'Forma 7'!$I$50</definedName>
    <definedName name="VAS076_F_Masinosiriranga74IsViso">'Forma 7'!$I$50</definedName>
    <definedName name="VAS076_F_Masinosiriranga75PavirsiniuNuoteku" localSheetId="9">'Forma 7'!$M$50</definedName>
    <definedName name="VAS076_F_Masinosiriranga75PavirsiniuNuoteku">'Forma 7'!$M$50</definedName>
    <definedName name="VAS076_F_Masinosiriranga76KitosReguliuojamosios" localSheetId="9">'Forma 7'!$N$50</definedName>
    <definedName name="VAS076_F_Masinosiriranga76KitosReguliuojamosios">'Forma 7'!$N$50</definedName>
    <definedName name="VAS076_F_Masinosiriranga77KitosVeiklos" localSheetId="9">'Forma 7'!$Q$50</definedName>
    <definedName name="VAS076_F_Masinosiriranga77KitosVeiklos">'Forma 7'!$Q$50</definedName>
    <definedName name="VAS076_F_Masinosiriranga7Apskaitosveikla1" localSheetId="9">'Forma 7'!$O$50</definedName>
    <definedName name="VAS076_F_Masinosiriranga7Apskaitosveikla1">'Forma 7'!$O$50</definedName>
    <definedName name="VAS076_F_Masinosiriranga7Kitareguliuoja1" localSheetId="9">'Forma 7'!$P$50</definedName>
    <definedName name="VAS076_F_Masinosiriranga7Kitareguliuoja1">'Forma 7'!$P$50</definedName>
    <definedName name="VAS076_F_Masinosiriranga81IS" localSheetId="9">'Forma 7'!$D$78</definedName>
    <definedName name="VAS076_F_Masinosiriranga81IS">'Forma 7'!$D$78</definedName>
    <definedName name="VAS076_F_Masinosiriranga831GeriamojoVandens" localSheetId="9">'Forma 7'!$F$78</definedName>
    <definedName name="VAS076_F_Masinosiriranga831GeriamojoVandens">'Forma 7'!$F$78</definedName>
    <definedName name="VAS076_F_Masinosiriranga832GeriamojoVandens" localSheetId="9">'Forma 7'!$G$78</definedName>
    <definedName name="VAS076_F_Masinosiriranga832GeriamojoVandens">'Forma 7'!$G$78</definedName>
    <definedName name="VAS076_F_Masinosiriranga833GeriamojoVandens" localSheetId="9">'Forma 7'!$H$78</definedName>
    <definedName name="VAS076_F_Masinosiriranga833GeriamojoVandens">'Forma 7'!$H$78</definedName>
    <definedName name="VAS076_F_Masinosiriranga83IsViso" localSheetId="9">'Forma 7'!$E$78</definedName>
    <definedName name="VAS076_F_Masinosiriranga83IsViso">'Forma 7'!$E$78</definedName>
    <definedName name="VAS076_F_Masinosiriranga841NuotekuSurinkimas" localSheetId="9">'Forma 7'!$J$78</definedName>
    <definedName name="VAS076_F_Masinosiriranga841NuotekuSurinkimas">'Forma 7'!$J$78</definedName>
    <definedName name="VAS076_F_Masinosiriranga842NuotekuValymas" localSheetId="9">'Forma 7'!$K$78</definedName>
    <definedName name="VAS076_F_Masinosiriranga842NuotekuValymas">'Forma 7'!$K$78</definedName>
    <definedName name="VAS076_F_Masinosiriranga843NuotekuDumblo" localSheetId="9">'Forma 7'!$L$78</definedName>
    <definedName name="VAS076_F_Masinosiriranga843NuotekuDumblo">'Forma 7'!$L$78</definedName>
    <definedName name="VAS076_F_Masinosiriranga84IsViso" localSheetId="9">'Forma 7'!$I$78</definedName>
    <definedName name="VAS076_F_Masinosiriranga84IsViso">'Forma 7'!$I$78</definedName>
    <definedName name="VAS076_F_Masinosiriranga85PavirsiniuNuoteku" localSheetId="9">'Forma 7'!$M$78</definedName>
    <definedName name="VAS076_F_Masinosiriranga85PavirsiniuNuoteku">'Forma 7'!$M$78</definedName>
    <definedName name="VAS076_F_Masinosiriranga86KitosReguliuojamosios" localSheetId="9">'Forma 7'!$N$78</definedName>
    <definedName name="VAS076_F_Masinosiriranga86KitosReguliuojamosios">'Forma 7'!$N$78</definedName>
    <definedName name="VAS076_F_Masinosiriranga87KitosVeiklos" localSheetId="9">'Forma 7'!$Q$78</definedName>
    <definedName name="VAS076_F_Masinosiriranga87KitosVeiklos">'Forma 7'!$Q$78</definedName>
    <definedName name="VAS076_F_Masinosiriranga8Apskaitosveikla1" localSheetId="9">'Forma 7'!$O$78</definedName>
    <definedName name="VAS076_F_Masinosiriranga8Apskaitosveikla1">'Forma 7'!$O$78</definedName>
    <definedName name="VAS076_F_Masinosiriranga8Kitareguliuoja1" localSheetId="9">'Forma 7'!$P$78</definedName>
    <definedName name="VAS076_F_Masinosiriranga8Kitareguliuoja1">'Forma 7'!$P$78</definedName>
    <definedName name="VAS076_F_Masinosiriranga91IS" localSheetId="9">'Forma 7'!$D$128</definedName>
    <definedName name="VAS076_F_Masinosiriranga91IS">'Forma 7'!$D$128</definedName>
    <definedName name="VAS076_F_Masinosiriranga931GeriamojoVandens" localSheetId="9">'Forma 7'!$F$128</definedName>
    <definedName name="VAS076_F_Masinosiriranga931GeriamojoVandens">'Forma 7'!$F$128</definedName>
    <definedName name="VAS076_F_Masinosiriranga932GeriamojoVandens" localSheetId="9">'Forma 7'!$G$128</definedName>
    <definedName name="VAS076_F_Masinosiriranga932GeriamojoVandens">'Forma 7'!$G$128</definedName>
    <definedName name="VAS076_F_Masinosiriranga933GeriamojoVandens" localSheetId="9">'Forma 7'!$H$128</definedName>
    <definedName name="VAS076_F_Masinosiriranga933GeriamojoVandens">'Forma 7'!$H$128</definedName>
    <definedName name="VAS076_F_Masinosiriranga93IsViso" localSheetId="9">'Forma 7'!$E$128</definedName>
    <definedName name="VAS076_F_Masinosiriranga93IsViso">'Forma 7'!$E$128</definedName>
    <definedName name="VAS076_F_Masinosiriranga941NuotekuSurinkimas" localSheetId="9">'Forma 7'!$J$128</definedName>
    <definedName name="VAS076_F_Masinosiriranga941NuotekuSurinkimas">'Forma 7'!$J$128</definedName>
    <definedName name="VAS076_F_Masinosiriranga942NuotekuValymas" localSheetId="9">'Forma 7'!$K$128</definedName>
    <definedName name="VAS076_F_Masinosiriranga942NuotekuValymas">'Forma 7'!$K$128</definedName>
    <definedName name="VAS076_F_Masinosiriranga943NuotekuDumblo" localSheetId="9">'Forma 7'!$L$128</definedName>
    <definedName name="VAS076_F_Masinosiriranga943NuotekuDumblo">'Forma 7'!$L$128</definedName>
    <definedName name="VAS076_F_Masinosiriranga94IsViso" localSheetId="9">'Forma 7'!$I$128</definedName>
    <definedName name="VAS076_F_Masinosiriranga94IsViso">'Forma 7'!$I$128</definedName>
    <definedName name="VAS076_F_Masinosiriranga95PavirsiniuNuoteku" localSheetId="9">'Forma 7'!$M$128</definedName>
    <definedName name="VAS076_F_Masinosiriranga95PavirsiniuNuoteku">'Forma 7'!$M$128</definedName>
    <definedName name="VAS076_F_Masinosiriranga96KitosReguliuojamosios" localSheetId="9">'Forma 7'!$N$128</definedName>
    <definedName name="VAS076_F_Masinosiriranga96KitosReguliuojamosios">'Forma 7'!$N$128</definedName>
    <definedName name="VAS076_F_Masinosiriranga97KitosVeiklos" localSheetId="9">'Forma 7'!$Q$128</definedName>
    <definedName name="VAS076_F_Masinosiriranga97KitosVeiklos">'Forma 7'!$Q$128</definedName>
    <definedName name="VAS076_F_Masinosiriranga9Apskaitosveikla1" localSheetId="9">'Forma 7'!$O$128</definedName>
    <definedName name="VAS076_F_Masinosiriranga9Apskaitosveikla1">'Forma 7'!$O$128</definedName>
    <definedName name="VAS076_F_Masinosiriranga9Kitareguliuoja1" localSheetId="9">'Forma 7'!$P$128</definedName>
    <definedName name="VAS076_F_Masinosiriranga9Kitareguliuoja1">'Forma 7'!$P$128</definedName>
    <definedName name="VAS076_F_Nematerialusis61IS" localSheetId="9">'Forma 7'!$D$11</definedName>
    <definedName name="VAS076_F_Nematerialusis61IS">'Forma 7'!$D$11</definedName>
    <definedName name="VAS076_F_Nematerialusis631GeriamojoVandens" localSheetId="9">'Forma 7'!$F$11</definedName>
    <definedName name="VAS076_F_Nematerialusis631GeriamojoVandens">'Forma 7'!$F$11</definedName>
    <definedName name="VAS076_F_Nematerialusis632GeriamojoVandens" localSheetId="9">'Forma 7'!$G$11</definedName>
    <definedName name="VAS076_F_Nematerialusis632GeriamojoVandens">'Forma 7'!$G$11</definedName>
    <definedName name="VAS076_F_Nematerialusis633GeriamojoVandens" localSheetId="9">'Forma 7'!$H$11</definedName>
    <definedName name="VAS076_F_Nematerialusis633GeriamojoVandens">'Forma 7'!$H$11</definedName>
    <definedName name="VAS076_F_Nematerialusis63IsViso" localSheetId="9">'Forma 7'!$E$11</definedName>
    <definedName name="VAS076_F_Nematerialusis63IsViso">'Forma 7'!$E$11</definedName>
    <definedName name="VAS076_F_Nematerialusis641NuotekuSurinkimas" localSheetId="9">'Forma 7'!$J$11</definedName>
    <definedName name="VAS076_F_Nematerialusis641NuotekuSurinkimas">'Forma 7'!$J$11</definedName>
    <definedName name="VAS076_F_Nematerialusis642NuotekuValymas" localSheetId="9">'Forma 7'!$K$11</definedName>
    <definedName name="VAS076_F_Nematerialusis642NuotekuValymas">'Forma 7'!$K$11</definedName>
    <definedName name="VAS076_F_Nematerialusis643NuotekuDumblo" localSheetId="9">'Forma 7'!$L$11</definedName>
    <definedName name="VAS076_F_Nematerialusis643NuotekuDumblo">'Forma 7'!$L$11</definedName>
    <definedName name="VAS076_F_Nematerialusis64IsViso" localSheetId="9">'Forma 7'!$I$11</definedName>
    <definedName name="VAS076_F_Nematerialusis64IsViso">'Forma 7'!$I$11</definedName>
    <definedName name="VAS076_F_Nematerialusis65PavirsiniuNuoteku" localSheetId="9">'Forma 7'!$M$11</definedName>
    <definedName name="VAS076_F_Nematerialusis65PavirsiniuNuoteku">'Forma 7'!$M$11</definedName>
    <definedName name="VAS076_F_Nematerialusis66KitosReguliuojamosios" localSheetId="9">'Forma 7'!$N$11</definedName>
    <definedName name="VAS076_F_Nematerialusis66KitosReguliuojamosios">'Forma 7'!$N$11</definedName>
    <definedName name="VAS076_F_Nematerialusis67KitosVeiklos" localSheetId="9">'Forma 7'!$Q$11</definedName>
    <definedName name="VAS076_F_Nematerialusis67KitosVeiklos">'Forma 7'!$Q$11</definedName>
    <definedName name="VAS076_F_Nematerialusis6Apskaitosveikla1" localSheetId="9">'Forma 7'!$O$11</definedName>
    <definedName name="VAS076_F_Nematerialusis6Apskaitosveikla1">'Forma 7'!$O$11</definedName>
    <definedName name="VAS076_F_Nematerialusis6Kitareguliuoja1" localSheetId="9">'Forma 7'!$P$11</definedName>
    <definedName name="VAS076_F_Nematerialusis6Kitareguliuoja1">'Forma 7'!$P$11</definedName>
    <definedName name="VAS076_F_Nematerialusis71IS" localSheetId="9">'Forma 7'!$D$39</definedName>
    <definedName name="VAS076_F_Nematerialusis71IS">'Forma 7'!$D$39</definedName>
    <definedName name="VAS076_F_Nematerialusis731GeriamojoVandens" localSheetId="9">'Forma 7'!$F$39</definedName>
    <definedName name="VAS076_F_Nematerialusis731GeriamojoVandens">'Forma 7'!$F$39</definedName>
    <definedName name="VAS076_F_Nematerialusis732GeriamojoVandens" localSheetId="9">'Forma 7'!$G$39</definedName>
    <definedName name="VAS076_F_Nematerialusis732GeriamojoVandens">'Forma 7'!$G$39</definedName>
    <definedName name="VAS076_F_Nematerialusis733GeriamojoVandens" localSheetId="9">'Forma 7'!$H$39</definedName>
    <definedName name="VAS076_F_Nematerialusis733GeriamojoVandens">'Forma 7'!$H$39</definedName>
    <definedName name="VAS076_F_Nematerialusis73IsViso" localSheetId="9">'Forma 7'!$E$39</definedName>
    <definedName name="VAS076_F_Nematerialusis73IsViso">'Forma 7'!$E$39</definedName>
    <definedName name="VAS076_F_Nematerialusis741NuotekuSurinkimas" localSheetId="9">'Forma 7'!$J$39</definedName>
    <definedName name="VAS076_F_Nematerialusis741NuotekuSurinkimas">'Forma 7'!$J$39</definedName>
    <definedName name="VAS076_F_Nematerialusis742NuotekuValymas" localSheetId="9">'Forma 7'!$K$39</definedName>
    <definedName name="VAS076_F_Nematerialusis742NuotekuValymas">'Forma 7'!$K$39</definedName>
    <definedName name="VAS076_F_Nematerialusis743NuotekuDumblo" localSheetId="9">'Forma 7'!$L$39</definedName>
    <definedName name="VAS076_F_Nematerialusis743NuotekuDumblo">'Forma 7'!$L$39</definedName>
    <definedName name="VAS076_F_Nematerialusis74IsViso" localSheetId="9">'Forma 7'!$I$39</definedName>
    <definedName name="VAS076_F_Nematerialusis74IsViso">'Forma 7'!$I$39</definedName>
    <definedName name="VAS076_F_Nematerialusis75PavirsiniuNuoteku" localSheetId="9">'Forma 7'!$M$39</definedName>
    <definedName name="VAS076_F_Nematerialusis75PavirsiniuNuoteku">'Forma 7'!$M$39</definedName>
    <definedName name="VAS076_F_Nematerialusis76KitosReguliuojamosios" localSheetId="9">'Forma 7'!$N$39</definedName>
    <definedName name="VAS076_F_Nematerialusis76KitosReguliuojamosios">'Forma 7'!$N$39</definedName>
    <definedName name="VAS076_F_Nematerialusis77KitosVeiklos" localSheetId="9">'Forma 7'!$Q$39</definedName>
    <definedName name="VAS076_F_Nematerialusis77KitosVeiklos">'Forma 7'!$Q$39</definedName>
    <definedName name="VAS076_F_Nematerialusis7Apskaitosveikla1" localSheetId="9">'Forma 7'!$O$39</definedName>
    <definedName name="VAS076_F_Nematerialusis7Apskaitosveikla1">'Forma 7'!$O$39</definedName>
    <definedName name="VAS076_F_Nematerialusis7Kitareguliuoja1" localSheetId="9">'Forma 7'!$P$39</definedName>
    <definedName name="VAS076_F_Nematerialusis7Kitareguliuoja1">'Forma 7'!$P$39</definedName>
    <definedName name="VAS076_F_Nematerialusis81IS" localSheetId="9">'Forma 7'!$D$67</definedName>
    <definedName name="VAS076_F_Nematerialusis81IS">'Forma 7'!$D$67</definedName>
    <definedName name="VAS076_F_Nematerialusis831GeriamojoVandens" localSheetId="9">'Forma 7'!$F$67</definedName>
    <definedName name="VAS076_F_Nematerialusis831GeriamojoVandens">'Forma 7'!$F$67</definedName>
    <definedName name="VAS076_F_Nematerialusis832GeriamojoVandens" localSheetId="9">'Forma 7'!$G$67</definedName>
    <definedName name="VAS076_F_Nematerialusis832GeriamojoVandens">'Forma 7'!$G$67</definedName>
    <definedName name="VAS076_F_Nematerialusis833GeriamojoVandens" localSheetId="9">'Forma 7'!$H$67</definedName>
    <definedName name="VAS076_F_Nematerialusis833GeriamojoVandens">'Forma 7'!$H$67</definedName>
    <definedName name="VAS076_F_Nematerialusis83IsViso" localSheetId="9">'Forma 7'!$E$67</definedName>
    <definedName name="VAS076_F_Nematerialusis83IsViso">'Forma 7'!$E$67</definedName>
    <definedName name="VAS076_F_Nematerialusis841NuotekuSurinkimas" localSheetId="9">'Forma 7'!$J$67</definedName>
    <definedName name="VAS076_F_Nematerialusis841NuotekuSurinkimas">'Forma 7'!$J$67</definedName>
    <definedName name="VAS076_F_Nematerialusis842NuotekuValymas" localSheetId="9">'Forma 7'!$K$67</definedName>
    <definedName name="VAS076_F_Nematerialusis842NuotekuValymas">'Forma 7'!$K$67</definedName>
    <definedName name="VAS076_F_Nematerialusis843NuotekuDumblo" localSheetId="9">'Forma 7'!$L$67</definedName>
    <definedName name="VAS076_F_Nematerialusis843NuotekuDumblo">'Forma 7'!$L$67</definedName>
    <definedName name="VAS076_F_Nematerialusis84IsViso" localSheetId="9">'Forma 7'!$I$67</definedName>
    <definedName name="VAS076_F_Nematerialusis84IsViso">'Forma 7'!$I$67</definedName>
    <definedName name="VAS076_F_Nematerialusis85PavirsiniuNuoteku" localSheetId="9">'Forma 7'!$M$67</definedName>
    <definedName name="VAS076_F_Nematerialusis85PavirsiniuNuoteku">'Forma 7'!$M$67</definedName>
    <definedName name="VAS076_F_Nematerialusis86KitosReguliuojamosios" localSheetId="9">'Forma 7'!$N$67</definedName>
    <definedName name="VAS076_F_Nematerialusis86KitosReguliuojamosios">'Forma 7'!$N$67</definedName>
    <definedName name="VAS076_F_Nematerialusis87KitosVeiklos" localSheetId="9">'Forma 7'!$Q$67</definedName>
    <definedName name="VAS076_F_Nematerialusis87KitosVeiklos">'Forma 7'!$Q$67</definedName>
    <definedName name="VAS076_F_Nematerialusis8Apskaitosveikla1" localSheetId="9">'Forma 7'!$O$67</definedName>
    <definedName name="VAS076_F_Nematerialusis8Apskaitosveikla1">'Forma 7'!$O$67</definedName>
    <definedName name="VAS076_F_Nematerialusis8Kitareguliuoja1" localSheetId="9">'Forma 7'!$P$67</definedName>
    <definedName name="VAS076_F_Nematerialusis8Kitareguliuoja1">'Forma 7'!$P$67</definedName>
    <definedName name="VAS076_F_Nematerialusis91IS" localSheetId="9">'Forma 7'!$D$117</definedName>
    <definedName name="VAS076_F_Nematerialusis91IS">'Forma 7'!$D$117</definedName>
    <definedName name="VAS076_F_Nematerialusis931GeriamojoVandens" localSheetId="9">'Forma 7'!$F$117</definedName>
    <definedName name="VAS076_F_Nematerialusis931GeriamojoVandens">'Forma 7'!$F$117</definedName>
    <definedName name="VAS076_F_Nematerialusis932GeriamojoVandens" localSheetId="9">'Forma 7'!$G$117</definedName>
    <definedName name="VAS076_F_Nematerialusis932GeriamojoVandens">'Forma 7'!$G$117</definedName>
    <definedName name="VAS076_F_Nematerialusis933GeriamojoVandens" localSheetId="9">'Forma 7'!$H$117</definedName>
    <definedName name="VAS076_F_Nematerialusis933GeriamojoVandens">'Forma 7'!$H$117</definedName>
    <definedName name="VAS076_F_Nematerialusis93IsViso" localSheetId="9">'Forma 7'!$E$117</definedName>
    <definedName name="VAS076_F_Nematerialusis93IsViso">'Forma 7'!$E$117</definedName>
    <definedName name="VAS076_F_Nematerialusis941NuotekuSurinkimas" localSheetId="9">'Forma 7'!$J$117</definedName>
    <definedName name="VAS076_F_Nematerialusis941NuotekuSurinkimas">'Forma 7'!$J$117</definedName>
    <definedName name="VAS076_F_Nematerialusis942NuotekuValymas" localSheetId="9">'Forma 7'!$K$117</definedName>
    <definedName name="VAS076_F_Nematerialusis942NuotekuValymas">'Forma 7'!$K$117</definedName>
    <definedName name="VAS076_F_Nematerialusis943NuotekuDumblo" localSheetId="9">'Forma 7'!$L$117</definedName>
    <definedName name="VAS076_F_Nematerialusis943NuotekuDumblo">'Forma 7'!$L$117</definedName>
    <definedName name="VAS076_F_Nematerialusis94IsViso" localSheetId="9">'Forma 7'!$I$117</definedName>
    <definedName name="VAS076_F_Nematerialusis94IsViso">'Forma 7'!$I$117</definedName>
    <definedName name="VAS076_F_Nematerialusis95PavirsiniuNuoteku" localSheetId="9">'Forma 7'!$M$117</definedName>
    <definedName name="VAS076_F_Nematerialusis95PavirsiniuNuoteku">'Forma 7'!$M$117</definedName>
    <definedName name="VAS076_F_Nematerialusis96KitosReguliuojamosios" localSheetId="9">'Forma 7'!$N$117</definedName>
    <definedName name="VAS076_F_Nematerialusis96KitosReguliuojamosios">'Forma 7'!$N$117</definedName>
    <definedName name="VAS076_F_Nematerialusis97KitosVeiklos" localSheetId="9">'Forma 7'!$Q$117</definedName>
    <definedName name="VAS076_F_Nematerialusis97KitosVeiklos">'Forma 7'!$Q$117</definedName>
    <definedName name="VAS076_F_Nematerialusis9Apskaitosveikla1" localSheetId="9">'Forma 7'!$O$117</definedName>
    <definedName name="VAS076_F_Nematerialusis9Apskaitosveikla1">'Forma 7'!$O$117</definedName>
    <definedName name="VAS076_F_Nematerialusis9Kitareguliuoja1" localSheetId="9">'Forma 7'!$P$117</definedName>
    <definedName name="VAS076_F_Nematerialusis9Kitareguliuoja1">'Forma 7'!$P$117</definedName>
    <definedName name="VAS076_F_Netiesiogiaipa31IS" localSheetId="9">'Forma 7'!$D$66</definedName>
    <definedName name="VAS076_F_Netiesiogiaipa31IS">'Forma 7'!$D$66</definedName>
    <definedName name="VAS076_F_Netiesiogiaipa331GeriamojoVandens" localSheetId="9">'Forma 7'!$F$66</definedName>
    <definedName name="VAS076_F_Netiesiogiaipa331GeriamojoVandens">'Forma 7'!$F$66</definedName>
    <definedName name="VAS076_F_Netiesiogiaipa332GeriamojoVandens" localSheetId="9">'Forma 7'!$G$66</definedName>
    <definedName name="VAS076_F_Netiesiogiaipa332GeriamojoVandens">'Forma 7'!$G$66</definedName>
    <definedName name="VAS076_F_Netiesiogiaipa333GeriamojoVandens" localSheetId="9">'Forma 7'!$H$66</definedName>
    <definedName name="VAS076_F_Netiesiogiaipa333GeriamojoVandens">'Forma 7'!$H$66</definedName>
    <definedName name="VAS076_F_Netiesiogiaipa33IsViso" localSheetId="9">'Forma 7'!$E$66</definedName>
    <definedName name="VAS076_F_Netiesiogiaipa33IsViso">'Forma 7'!$E$66</definedName>
    <definedName name="VAS076_F_Netiesiogiaipa341NuotekuSurinkimas" localSheetId="9">'Forma 7'!$J$66</definedName>
    <definedName name="VAS076_F_Netiesiogiaipa341NuotekuSurinkimas">'Forma 7'!$J$66</definedName>
    <definedName name="VAS076_F_Netiesiogiaipa342NuotekuValymas" localSheetId="9">'Forma 7'!$K$66</definedName>
    <definedName name="VAS076_F_Netiesiogiaipa342NuotekuValymas">'Forma 7'!$K$66</definedName>
    <definedName name="VAS076_F_Netiesiogiaipa343NuotekuDumblo" localSheetId="9">'Forma 7'!$L$66</definedName>
    <definedName name="VAS076_F_Netiesiogiaipa343NuotekuDumblo">'Forma 7'!$L$66</definedName>
    <definedName name="VAS076_F_Netiesiogiaipa34IsViso" localSheetId="9">'Forma 7'!$I$66</definedName>
    <definedName name="VAS076_F_Netiesiogiaipa34IsViso">'Forma 7'!$I$66</definedName>
    <definedName name="VAS076_F_Netiesiogiaipa35PavirsiniuNuoteku" localSheetId="9">'Forma 7'!$M$66</definedName>
    <definedName name="VAS076_F_Netiesiogiaipa35PavirsiniuNuoteku">'Forma 7'!$M$66</definedName>
    <definedName name="VAS076_F_Netiesiogiaipa36KitosReguliuojamosios" localSheetId="9">'Forma 7'!$N$66</definedName>
    <definedName name="VAS076_F_Netiesiogiaipa36KitosReguliuojamosios">'Forma 7'!$N$66</definedName>
    <definedName name="VAS076_F_Netiesiogiaipa37KitosVeiklos" localSheetId="9">'Forma 7'!$Q$66</definedName>
    <definedName name="VAS076_F_Netiesiogiaipa37KitosVeiklos">'Forma 7'!$Q$66</definedName>
    <definedName name="VAS076_F_Netiesiogiaipa3Apskaitosveikla1" localSheetId="9">'Forma 7'!$O$66</definedName>
    <definedName name="VAS076_F_Netiesiogiaipa3Apskaitosveikla1">'Forma 7'!$O$66</definedName>
    <definedName name="VAS076_F_Netiesiogiaipa3Kitareguliuoja1" localSheetId="9">'Forma 7'!$P$66</definedName>
    <definedName name="VAS076_F_Netiesiogiaipa3Kitareguliuoja1">'Forma 7'!$P$66</definedName>
    <definedName name="VAS076_F_Nuotekuirdumbl51IS" localSheetId="9">'Forma 7'!$D$24</definedName>
    <definedName name="VAS076_F_Nuotekuirdumbl51IS">'Forma 7'!$D$24</definedName>
    <definedName name="VAS076_F_Nuotekuirdumbl531GeriamojoVandens" localSheetId="9">'Forma 7'!$F$24</definedName>
    <definedName name="VAS076_F_Nuotekuirdumbl531GeriamojoVandens">'Forma 7'!$F$24</definedName>
    <definedName name="VAS076_F_Nuotekuirdumbl532GeriamojoVandens" localSheetId="9">'Forma 7'!$G$24</definedName>
    <definedName name="VAS076_F_Nuotekuirdumbl532GeriamojoVandens">'Forma 7'!$G$24</definedName>
    <definedName name="VAS076_F_Nuotekuirdumbl533GeriamojoVandens" localSheetId="9">'Forma 7'!$H$24</definedName>
    <definedName name="VAS076_F_Nuotekuirdumbl533GeriamojoVandens">'Forma 7'!$H$24</definedName>
    <definedName name="VAS076_F_Nuotekuirdumbl53IsViso" localSheetId="9">'Forma 7'!$E$24</definedName>
    <definedName name="VAS076_F_Nuotekuirdumbl53IsViso">'Forma 7'!$E$24</definedName>
    <definedName name="VAS076_F_Nuotekuirdumbl541NuotekuSurinkimas" localSheetId="9">'Forma 7'!$J$24</definedName>
    <definedName name="VAS076_F_Nuotekuirdumbl541NuotekuSurinkimas">'Forma 7'!$J$24</definedName>
    <definedName name="VAS076_F_Nuotekuirdumbl542NuotekuValymas" localSheetId="9">'Forma 7'!$K$24</definedName>
    <definedName name="VAS076_F_Nuotekuirdumbl542NuotekuValymas">'Forma 7'!$K$24</definedName>
    <definedName name="VAS076_F_Nuotekuirdumbl543NuotekuDumblo" localSheetId="9">'Forma 7'!$L$24</definedName>
    <definedName name="VAS076_F_Nuotekuirdumbl543NuotekuDumblo">'Forma 7'!$L$24</definedName>
    <definedName name="VAS076_F_Nuotekuirdumbl54IsViso" localSheetId="9">'Forma 7'!$I$24</definedName>
    <definedName name="VAS076_F_Nuotekuirdumbl54IsViso">'Forma 7'!$I$24</definedName>
    <definedName name="VAS076_F_Nuotekuirdumbl55PavirsiniuNuoteku" localSheetId="9">'Forma 7'!$M$24</definedName>
    <definedName name="VAS076_F_Nuotekuirdumbl55PavirsiniuNuoteku">'Forma 7'!$M$24</definedName>
    <definedName name="VAS076_F_Nuotekuirdumbl56KitosReguliuojamosios" localSheetId="9">'Forma 7'!$N$24</definedName>
    <definedName name="VAS076_F_Nuotekuirdumbl56KitosReguliuojamosios">'Forma 7'!$N$24</definedName>
    <definedName name="VAS076_F_Nuotekuirdumbl57KitosVeiklos" localSheetId="9">'Forma 7'!$Q$24</definedName>
    <definedName name="VAS076_F_Nuotekuirdumbl57KitosVeiklos">'Forma 7'!$Q$24</definedName>
    <definedName name="VAS076_F_Nuotekuirdumbl5Apskaitosveikla1" localSheetId="9">'Forma 7'!$O$24</definedName>
    <definedName name="VAS076_F_Nuotekuirdumbl5Apskaitosveikla1">'Forma 7'!$O$24</definedName>
    <definedName name="VAS076_F_Nuotekuirdumbl5Kitareguliuoja1" localSheetId="9">'Forma 7'!$P$24</definedName>
    <definedName name="VAS076_F_Nuotekuirdumbl5Kitareguliuoja1">'Forma 7'!$P$24</definedName>
    <definedName name="VAS076_F_Nuotekuirdumbl61IS" localSheetId="9">'Forma 7'!$D$52</definedName>
    <definedName name="VAS076_F_Nuotekuirdumbl61IS">'Forma 7'!$D$52</definedName>
    <definedName name="VAS076_F_Nuotekuirdumbl631GeriamojoVandens" localSheetId="9">'Forma 7'!$F$52</definedName>
    <definedName name="VAS076_F_Nuotekuirdumbl631GeriamojoVandens">'Forma 7'!$F$52</definedName>
    <definedName name="VAS076_F_Nuotekuirdumbl632GeriamojoVandens" localSheetId="9">'Forma 7'!$G$52</definedName>
    <definedName name="VAS076_F_Nuotekuirdumbl632GeriamojoVandens">'Forma 7'!$G$52</definedName>
    <definedName name="VAS076_F_Nuotekuirdumbl633GeriamojoVandens" localSheetId="9">'Forma 7'!$H$52</definedName>
    <definedName name="VAS076_F_Nuotekuirdumbl633GeriamojoVandens">'Forma 7'!$H$52</definedName>
    <definedName name="VAS076_F_Nuotekuirdumbl63IsViso" localSheetId="9">'Forma 7'!$E$52</definedName>
    <definedName name="VAS076_F_Nuotekuirdumbl63IsViso">'Forma 7'!$E$52</definedName>
    <definedName name="VAS076_F_Nuotekuirdumbl641NuotekuSurinkimas" localSheetId="9">'Forma 7'!$J$52</definedName>
    <definedName name="VAS076_F_Nuotekuirdumbl641NuotekuSurinkimas">'Forma 7'!$J$52</definedName>
    <definedName name="VAS076_F_Nuotekuirdumbl642NuotekuValymas" localSheetId="9">'Forma 7'!$K$52</definedName>
    <definedName name="VAS076_F_Nuotekuirdumbl642NuotekuValymas">'Forma 7'!$K$52</definedName>
    <definedName name="VAS076_F_Nuotekuirdumbl643NuotekuDumblo" localSheetId="9">'Forma 7'!$L$52</definedName>
    <definedName name="VAS076_F_Nuotekuirdumbl643NuotekuDumblo">'Forma 7'!$L$52</definedName>
    <definedName name="VAS076_F_Nuotekuirdumbl64IsViso" localSheetId="9">'Forma 7'!$I$52</definedName>
    <definedName name="VAS076_F_Nuotekuirdumbl64IsViso">'Forma 7'!$I$52</definedName>
    <definedName name="VAS076_F_Nuotekuirdumbl65PavirsiniuNuoteku" localSheetId="9">'Forma 7'!$M$52</definedName>
    <definedName name="VAS076_F_Nuotekuirdumbl65PavirsiniuNuoteku">'Forma 7'!$M$52</definedName>
    <definedName name="VAS076_F_Nuotekuirdumbl66KitosReguliuojamosios" localSheetId="9">'Forma 7'!$N$52</definedName>
    <definedName name="VAS076_F_Nuotekuirdumbl66KitosReguliuojamosios">'Forma 7'!$N$52</definedName>
    <definedName name="VAS076_F_Nuotekuirdumbl67KitosVeiklos" localSheetId="9">'Forma 7'!$Q$52</definedName>
    <definedName name="VAS076_F_Nuotekuirdumbl67KitosVeiklos">'Forma 7'!$Q$52</definedName>
    <definedName name="VAS076_F_Nuotekuirdumbl6Apskaitosveikla1" localSheetId="9">'Forma 7'!$O$52</definedName>
    <definedName name="VAS076_F_Nuotekuirdumbl6Apskaitosveikla1">'Forma 7'!$O$52</definedName>
    <definedName name="VAS076_F_Nuotekuirdumbl6Kitareguliuoja1" localSheetId="9">'Forma 7'!$P$52</definedName>
    <definedName name="VAS076_F_Nuotekuirdumbl6Kitareguliuoja1">'Forma 7'!$P$52</definedName>
    <definedName name="VAS076_F_Nuotekuirdumbl71IS" localSheetId="9">'Forma 7'!$D$80</definedName>
    <definedName name="VAS076_F_Nuotekuirdumbl71IS">'Forma 7'!$D$80</definedName>
    <definedName name="VAS076_F_Nuotekuirdumbl731GeriamojoVandens" localSheetId="9">'Forma 7'!$F$80</definedName>
    <definedName name="VAS076_F_Nuotekuirdumbl731GeriamojoVandens">'Forma 7'!$F$80</definedName>
    <definedName name="VAS076_F_Nuotekuirdumbl732GeriamojoVandens" localSheetId="9">'Forma 7'!$G$80</definedName>
    <definedName name="VAS076_F_Nuotekuirdumbl732GeriamojoVandens">'Forma 7'!$G$80</definedName>
    <definedName name="VAS076_F_Nuotekuirdumbl733GeriamojoVandens" localSheetId="9">'Forma 7'!$H$80</definedName>
    <definedName name="VAS076_F_Nuotekuirdumbl733GeriamojoVandens">'Forma 7'!$H$80</definedName>
    <definedName name="VAS076_F_Nuotekuirdumbl73IsViso" localSheetId="9">'Forma 7'!$E$80</definedName>
    <definedName name="VAS076_F_Nuotekuirdumbl73IsViso">'Forma 7'!$E$80</definedName>
    <definedName name="VAS076_F_Nuotekuirdumbl741NuotekuSurinkimas" localSheetId="9">'Forma 7'!$J$80</definedName>
    <definedName name="VAS076_F_Nuotekuirdumbl741NuotekuSurinkimas">'Forma 7'!$J$80</definedName>
    <definedName name="VAS076_F_Nuotekuirdumbl742NuotekuValymas" localSheetId="9">'Forma 7'!$K$80</definedName>
    <definedName name="VAS076_F_Nuotekuirdumbl742NuotekuValymas">'Forma 7'!$K$80</definedName>
    <definedName name="VAS076_F_Nuotekuirdumbl743NuotekuDumblo" localSheetId="9">'Forma 7'!$L$80</definedName>
    <definedName name="VAS076_F_Nuotekuirdumbl743NuotekuDumblo">'Forma 7'!$L$80</definedName>
    <definedName name="VAS076_F_Nuotekuirdumbl74IsViso" localSheetId="9">'Forma 7'!$I$80</definedName>
    <definedName name="VAS076_F_Nuotekuirdumbl74IsViso">'Forma 7'!$I$80</definedName>
    <definedName name="VAS076_F_Nuotekuirdumbl75PavirsiniuNuoteku" localSheetId="9">'Forma 7'!$M$80</definedName>
    <definedName name="VAS076_F_Nuotekuirdumbl75PavirsiniuNuoteku">'Forma 7'!$M$80</definedName>
    <definedName name="VAS076_F_Nuotekuirdumbl76KitosReguliuojamosios" localSheetId="9">'Forma 7'!$N$80</definedName>
    <definedName name="VAS076_F_Nuotekuirdumbl76KitosReguliuojamosios">'Forma 7'!$N$80</definedName>
    <definedName name="VAS076_F_Nuotekuirdumbl77KitosVeiklos" localSheetId="9">'Forma 7'!$Q$80</definedName>
    <definedName name="VAS076_F_Nuotekuirdumbl77KitosVeiklos">'Forma 7'!$Q$80</definedName>
    <definedName name="VAS076_F_Nuotekuirdumbl7Apskaitosveikla1" localSheetId="9">'Forma 7'!$O$80</definedName>
    <definedName name="VAS076_F_Nuotekuirdumbl7Apskaitosveikla1">'Forma 7'!$O$80</definedName>
    <definedName name="VAS076_F_Nuotekuirdumbl7Kitareguliuoja1" localSheetId="9">'Forma 7'!$P$80</definedName>
    <definedName name="VAS076_F_Nuotekuirdumbl7Kitareguliuoja1">'Forma 7'!$P$80</definedName>
    <definedName name="VAS076_F_Paskirstomasil21IS" localSheetId="9">'Forma 7'!$D$10</definedName>
    <definedName name="VAS076_F_Paskirstomasil21IS">'Forma 7'!$D$10</definedName>
    <definedName name="VAS076_F_Paskirstomasil231GeriamojoVandens" localSheetId="9">'Forma 7'!$F$10</definedName>
    <definedName name="VAS076_F_Paskirstomasil231GeriamojoVandens">'Forma 7'!$F$10</definedName>
    <definedName name="VAS076_F_Paskirstomasil232GeriamojoVandens" localSheetId="9">'Forma 7'!$G$10</definedName>
    <definedName name="VAS076_F_Paskirstomasil232GeriamojoVandens">'Forma 7'!$G$10</definedName>
    <definedName name="VAS076_F_Paskirstomasil233GeriamojoVandens" localSheetId="9">'Forma 7'!$H$10</definedName>
    <definedName name="VAS076_F_Paskirstomasil233GeriamojoVandens">'Forma 7'!$H$10</definedName>
    <definedName name="VAS076_F_Paskirstomasil23IsViso" localSheetId="9">'Forma 7'!$E$10</definedName>
    <definedName name="VAS076_F_Paskirstomasil23IsViso">'Forma 7'!$E$10</definedName>
    <definedName name="VAS076_F_Paskirstomasil241NuotekuSurinkimas" localSheetId="9">'Forma 7'!$J$10</definedName>
    <definedName name="VAS076_F_Paskirstomasil241NuotekuSurinkimas">'Forma 7'!$J$10</definedName>
    <definedName name="VAS076_F_Paskirstomasil242NuotekuValymas" localSheetId="9">'Forma 7'!$K$10</definedName>
    <definedName name="VAS076_F_Paskirstomasil242NuotekuValymas">'Forma 7'!$K$10</definedName>
    <definedName name="VAS076_F_Paskirstomasil243NuotekuDumblo" localSheetId="9">'Forma 7'!$L$10</definedName>
    <definedName name="VAS076_F_Paskirstomasil243NuotekuDumblo">'Forma 7'!$L$10</definedName>
    <definedName name="VAS076_F_Paskirstomasil24IsViso" localSheetId="9">'Forma 7'!$I$10</definedName>
    <definedName name="VAS076_F_Paskirstomasil24IsViso">'Forma 7'!$I$10</definedName>
    <definedName name="VAS076_F_Paskirstomasil25PavirsiniuNuoteku" localSheetId="9">'Forma 7'!$M$10</definedName>
    <definedName name="VAS076_F_Paskirstomasil25PavirsiniuNuoteku">'Forma 7'!$M$10</definedName>
    <definedName name="VAS076_F_Paskirstomasil26KitosReguliuojamosios" localSheetId="9">'Forma 7'!$N$10</definedName>
    <definedName name="VAS076_F_Paskirstomasil26KitosReguliuojamosios">'Forma 7'!$N$10</definedName>
    <definedName name="VAS076_F_Paskirstomasil27KitosVeiklos" localSheetId="9">'Forma 7'!$Q$10</definedName>
    <definedName name="VAS076_F_Paskirstomasil27KitosVeiklos">'Forma 7'!$Q$10</definedName>
    <definedName name="VAS076_F_Paskirstomasil2Apskaitosveikla1" localSheetId="9">'Forma 7'!$O$10</definedName>
    <definedName name="VAS076_F_Paskirstomasil2Apskaitosveikla1">'Forma 7'!$O$10</definedName>
    <definedName name="VAS076_F_Paskirstomasil2Kitareguliuoja1" localSheetId="9">'Forma 7'!$P$10</definedName>
    <definedName name="VAS076_F_Paskirstomasil2Kitareguliuoja1">'Forma 7'!$P$10</definedName>
    <definedName name="VAS076_F_Pastataiadmini61IS" localSheetId="9">'Forma 7'!$D$16</definedName>
    <definedName name="VAS076_F_Pastataiadmini61IS">'Forma 7'!$D$16</definedName>
    <definedName name="VAS076_F_Pastataiadmini631GeriamojoVandens" localSheetId="9">'Forma 7'!$F$16</definedName>
    <definedName name="VAS076_F_Pastataiadmini631GeriamojoVandens">'Forma 7'!$F$16</definedName>
    <definedName name="VAS076_F_Pastataiadmini632GeriamojoVandens" localSheetId="9">'Forma 7'!$G$16</definedName>
    <definedName name="VAS076_F_Pastataiadmini632GeriamojoVandens">'Forma 7'!$G$16</definedName>
    <definedName name="VAS076_F_Pastataiadmini633GeriamojoVandens" localSheetId="9">'Forma 7'!$H$16</definedName>
    <definedName name="VAS076_F_Pastataiadmini633GeriamojoVandens">'Forma 7'!$H$16</definedName>
    <definedName name="VAS076_F_Pastataiadmini63IsViso" localSheetId="9">'Forma 7'!$E$16</definedName>
    <definedName name="VAS076_F_Pastataiadmini63IsViso">'Forma 7'!$E$16</definedName>
    <definedName name="VAS076_F_Pastataiadmini641NuotekuSurinkimas" localSheetId="9">'Forma 7'!$J$16</definedName>
    <definedName name="VAS076_F_Pastataiadmini641NuotekuSurinkimas">'Forma 7'!$J$16</definedName>
    <definedName name="VAS076_F_Pastataiadmini642NuotekuValymas" localSheetId="9">'Forma 7'!$K$16</definedName>
    <definedName name="VAS076_F_Pastataiadmini642NuotekuValymas">'Forma 7'!$K$16</definedName>
    <definedName name="VAS076_F_Pastataiadmini643NuotekuDumblo" localSheetId="9">'Forma 7'!$L$16</definedName>
    <definedName name="VAS076_F_Pastataiadmini643NuotekuDumblo">'Forma 7'!$L$16</definedName>
    <definedName name="VAS076_F_Pastataiadmini64IsViso" localSheetId="9">'Forma 7'!$I$16</definedName>
    <definedName name="VAS076_F_Pastataiadmini64IsViso">'Forma 7'!$I$16</definedName>
    <definedName name="VAS076_F_Pastataiadmini65PavirsiniuNuoteku" localSheetId="9">'Forma 7'!$M$16</definedName>
    <definedName name="VAS076_F_Pastataiadmini65PavirsiniuNuoteku">'Forma 7'!$M$16</definedName>
    <definedName name="VAS076_F_Pastataiadmini66KitosReguliuojamosios" localSheetId="9">'Forma 7'!$N$16</definedName>
    <definedName name="VAS076_F_Pastataiadmini66KitosReguliuojamosios">'Forma 7'!$N$16</definedName>
    <definedName name="VAS076_F_Pastataiadmini67KitosVeiklos" localSheetId="9">'Forma 7'!$Q$16</definedName>
    <definedName name="VAS076_F_Pastataiadmini67KitosVeiklos">'Forma 7'!$Q$16</definedName>
    <definedName name="VAS076_F_Pastataiadmini6Apskaitosveikla1" localSheetId="9">'Forma 7'!$O$16</definedName>
    <definedName name="VAS076_F_Pastataiadmini6Apskaitosveikla1">'Forma 7'!$O$16</definedName>
    <definedName name="VAS076_F_Pastataiadmini6Kitareguliuoja1" localSheetId="9">'Forma 7'!$P$16</definedName>
    <definedName name="VAS076_F_Pastataiadmini6Kitareguliuoja1">'Forma 7'!$P$16</definedName>
    <definedName name="VAS076_F_Pastataiadmini71IS" localSheetId="9">'Forma 7'!$D$44</definedName>
    <definedName name="VAS076_F_Pastataiadmini71IS">'Forma 7'!$D$44</definedName>
    <definedName name="VAS076_F_Pastataiadmini731GeriamojoVandens" localSheetId="9">'Forma 7'!$F$44</definedName>
    <definedName name="VAS076_F_Pastataiadmini731GeriamojoVandens">'Forma 7'!$F$44</definedName>
    <definedName name="VAS076_F_Pastataiadmini732GeriamojoVandens" localSheetId="9">'Forma 7'!$G$44</definedName>
    <definedName name="VAS076_F_Pastataiadmini732GeriamojoVandens">'Forma 7'!$G$44</definedName>
    <definedName name="VAS076_F_Pastataiadmini733GeriamojoVandens" localSheetId="9">'Forma 7'!$H$44</definedName>
    <definedName name="VAS076_F_Pastataiadmini733GeriamojoVandens">'Forma 7'!$H$44</definedName>
    <definedName name="VAS076_F_Pastataiadmini73IsViso" localSheetId="9">'Forma 7'!$E$44</definedName>
    <definedName name="VAS076_F_Pastataiadmini73IsViso">'Forma 7'!$E$44</definedName>
    <definedName name="VAS076_F_Pastataiadmini741NuotekuSurinkimas" localSheetId="9">'Forma 7'!$J$44</definedName>
    <definedName name="VAS076_F_Pastataiadmini741NuotekuSurinkimas">'Forma 7'!$J$44</definedName>
    <definedName name="VAS076_F_Pastataiadmini742NuotekuValymas" localSheetId="9">'Forma 7'!$K$44</definedName>
    <definedName name="VAS076_F_Pastataiadmini742NuotekuValymas">'Forma 7'!$K$44</definedName>
    <definedName name="VAS076_F_Pastataiadmini743NuotekuDumblo" localSheetId="9">'Forma 7'!$L$44</definedName>
    <definedName name="VAS076_F_Pastataiadmini743NuotekuDumblo">'Forma 7'!$L$44</definedName>
    <definedName name="VAS076_F_Pastataiadmini74IsViso" localSheetId="9">'Forma 7'!$I$44</definedName>
    <definedName name="VAS076_F_Pastataiadmini74IsViso">'Forma 7'!$I$44</definedName>
    <definedName name="VAS076_F_Pastataiadmini75PavirsiniuNuoteku" localSheetId="9">'Forma 7'!$M$44</definedName>
    <definedName name="VAS076_F_Pastataiadmini75PavirsiniuNuoteku">'Forma 7'!$M$44</definedName>
    <definedName name="VAS076_F_Pastataiadmini76KitosReguliuojamosios" localSheetId="9">'Forma 7'!$N$44</definedName>
    <definedName name="VAS076_F_Pastataiadmini76KitosReguliuojamosios">'Forma 7'!$N$44</definedName>
    <definedName name="VAS076_F_Pastataiadmini77KitosVeiklos" localSheetId="9">'Forma 7'!$Q$44</definedName>
    <definedName name="VAS076_F_Pastataiadmini77KitosVeiklos">'Forma 7'!$Q$44</definedName>
    <definedName name="VAS076_F_Pastataiadmini7Apskaitosveikla1" localSheetId="9">'Forma 7'!$O$44</definedName>
    <definedName name="VAS076_F_Pastataiadmini7Apskaitosveikla1">'Forma 7'!$O$44</definedName>
    <definedName name="VAS076_F_Pastataiadmini7Kitareguliuoja1" localSheetId="9">'Forma 7'!$P$44</definedName>
    <definedName name="VAS076_F_Pastataiadmini7Kitareguliuoja1">'Forma 7'!$P$44</definedName>
    <definedName name="VAS076_F_Pastataiadmini81IS" localSheetId="9">'Forma 7'!$D$72</definedName>
    <definedName name="VAS076_F_Pastataiadmini81IS">'Forma 7'!$D$72</definedName>
    <definedName name="VAS076_F_Pastataiadmini831GeriamojoVandens" localSheetId="9">'Forma 7'!$F$72</definedName>
    <definedName name="VAS076_F_Pastataiadmini831GeriamojoVandens">'Forma 7'!$F$72</definedName>
    <definedName name="VAS076_F_Pastataiadmini832GeriamojoVandens" localSheetId="9">'Forma 7'!$G$72</definedName>
    <definedName name="VAS076_F_Pastataiadmini832GeriamojoVandens">'Forma 7'!$G$72</definedName>
    <definedName name="VAS076_F_Pastataiadmini833GeriamojoVandens" localSheetId="9">'Forma 7'!$H$72</definedName>
    <definedName name="VAS076_F_Pastataiadmini833GeriamojoVandens">'Forma 7'!$H$72</definedName>
    <definedName name="VAS076_F_Pastataiadmini83IsViso" localSheetId="9">'Forma 7'!$E$72</definedName>
    <definedName name="VAS076_F_Pastataiadmini83IsViso">'Forma 7'!$E$72</definedName>
    <definedName name="VAS076_F_Pastataiadmini841NuotekuSurinkimas" localSheetId="9">'Forma 7'!$J$72</definedName>
    <definedName name="VAS076_F_Pastataiadmini841NuotekuSurinkimas">'Forma 7'!$J$72</definedName>
    <definedName name="VAS076_F_Pastataiadmini842NuotekuValymas" localSheetId="9">'Forma 7'!$K$72</definedName>
    <definedName name="VAS076_F_Pastataiadmini842NuotekuValymas">'Forma 7'!$K$72</definedName>
    <definedName name="VAS076_F_Pastataiadmini843NuotekuDumblo" localSheetId="9">'Forma 7'!$L$72</definedName>
    <definedName name="VAS076_F_Pastataiadmini843NuotekuDumblo">'Forma 7'!$L$72</definedName>
    <definedName name="VAS076_F_Pastataiadmini84IsViso" localSheetId="9">'Forma 7'!$I$72</definedName>
    <definedName name="VAS076_F_Pastataiadmini84IsViso">'Forma 7'!$I$72</definedName>
    <definedName name="VAS076_F_Pastataiadmini85PavirsiniuNuoteku" localSheetId="9">'Forma 7'!$M$72</definedName>
    <definedName name="VAS076_F_Pastataiadmini85PavirsiniuNuoteku">'Forma 7'!$M$72</definedName>
    <definedName name="VAS076_F_Pastataiadmini86KitosReguliuojamosios" localSheetId="9">'Forma 7'!$N$72</definedName>
    <definedName name="VAS076_F_Pastataiadmini86KitosReguliuojamosios">'Forma 7'!$N$72</definedName>
    <definedName name="VAS076_F_Pastataiadmini87KitosVeiklos" localSheetId="9">'Forma 7'!$Q$72</definedName>
    <definedName name="VAS076_F_Pastataiadmini87KitosVeiklos">'Forma 7'!$Q$72</definedName>
    <definedName name="VAS076_F_Pastataiadmini8Apskaitosveikla1" localSheetId="9">'Forma 7'!$O$72</definedName>
    <definedName name="VAS076_F_Pastataiadmini8Apskaitosveikla1">'Forma 7'!$O$72</definedName>
    <definedName name="VAS076_F_Pastataiadmini8Kitareguliuoja1" localSheetId="9">'Forma 7'!$P$72</definedName>
    <definedName name="VAS076_F_Pastataiadmini8Kitareguliuoja1">'Forma 7'!$P$72</definedName>
    <definedName name="VAS076_F_Pastataiadmini91IS" localSheetId="9">'Forma 7'!$D$122</definedName>
    <definedName name="VAS076_F_Pastataiadmini91IS">'Forma 7'!$D$122</definedName>
    <definedName name="VAS076_F_Pastataiadmini931GeriamojoVandens" localSheetId="9">'Forma 7'!$F$122</definedName>
    <definedName name="VAS076_F_Pastataiadmini931GeriamojoVandens">'Forma 7'!$F$122</definedName>
    <definedName name="VAS076_F_Pastataiadmini932GeriamojoVandens" localSheetId="9">'Forma 7'!$G$122</definedName>
    <definedName name="VAS076_F_Pastataiadmini932GeriamojoVandens">'Forma 7'!$G$122</definedName>
    <definedName name="VAS076_F_Pastataiadmini933GeriamojoVandens" localSheetId="9">'Forma 7'!$H$122</definedName>
    <definedName name="VAS076_F_Pastataiadmini933GeriamojoVandens">'Forma 7'!$H$122</definedName>
    <definedName name="VAS076_F_Pastataiadmini93IsViso" localSheetId="9">'Forma 7'!$E$122</definedName>
    <definedName name="VAS076_F_Pastataiadmini93IsViso">'Forma 7'!$E$122</definedName>
    <definedName name="VAS076_F_Pastataiadmini941NuotekuSurinkimas" localSheetId="9">'Forma 7'!$J$122</definedName>
    <definedName name="VAS076_F_Pastataiadmini941NuotekuSurinkimas">'Forma 7'!$J$122</definedName>
    <definedName name="VAS076_F_Pastataiadmini942NuotekuValymas" localSheetId="9">'Forma 7'!$K$122</definedName>
    <definedName name="VAS076_F_Pastataiadmini942NuotekuValymas">'Forma 7'!$K$122</definedName>
    <definedName name="VAS076_F_Pastataiadmini943NuotekuDumblo" localSheetId="9">'Forma 7'!$L$122</definedName>
    <definedName name="VAS076_F_Pastataiadmini943NuotekuDumblo">'Forma 7'!$L$122</definedName>
    <definedName name="VAS076_F_Pastataiadmini94IsViso" localSheetId="9">'Forma 7'!$I$122</definedName>
    <definedName name="VAS076_F_Pastataiadmini94IsViso">'Forma 7'!$I$122</definedName>
    <definedName name="VAS076_F_Pastataiadmini95PavirsiniuNuoteku" localSheetId="9">'Forma 7'!$M$122</definedName>
    <definedName name="VAS076_F_Pastataiadmini95PavirsiniuNuoteku">'Forma 7'!$M$122</definedName>
    <definedName name="VAS076_F_Pastataiadmini96KitosReguliuojamosios" localSheetId="9">'Forma 7'!$N$122</definedName>
    <definedName name="VAS076_F_Pastataiadmini96KitosReguliuojamosios">'Forma 7'!$N$122</definedName>
    <definedName name="VAS076_F_Pastataiadmini97KitosVeiklos" localSheetId="9">'Forma 7'!$Q$122</definedName>
    <definedName name="VAS076_F_Pastataiadmini97KitosVeiklos">'Forma 7'!$Q$122</definedName>
    <definedName name="VAS076_F_Pastataiadmini9Apskaitosveikla1" localSheetId="9">'Forma 7'!$O$122</definedName>
    <definedName name="VAS076_F_Pastataiadmini9Apskaitosveikla1">'Forma 7'!$O$122</definedName>
    <definedName name="VAS076_F_Pastataiadmini9Kitareguliuoja1" localSheetId="9">'Forma 7'!$P$122</definedName>
    <definedName name="VAS076_F_Pastataiadmini9Kitareguliuoja1">'Forma 7'!$P$122</definedName>
    <definedName name="VAS076_F_Pastataiirstat61IS" localSheetId="9">'Forma 7'!$D$15</definedName>
    <definedName name="VAS076_F_Pastataiirstat61IS">'Forma 7'!$D$15</definedName>
    <definedName name="VAS076_F_Pastataiirstat631GeriamojoVandens" localSheetId="9">'Forma 7'!$F$15</definedName>
    <definedName name="VAS076_F_Pastataiirstat631GeriamojoVandens">'Forma 7'!$F$15</definedName>
    <definedName name="VAS076_F_Pastataiirstat632GeriamojoVandens" localSheetId="9">'Forma 7'!$G$15</definedName>
    <definedName name="VAS076_F_Pastataiirstat632GeriamojoVandens">'Forma 7'!$G$15</definedName>
    <definedName name="VAS076_F_Pastataiirstat633GeriamojoVandens" localSheetId="9">'Forma 7'!$H$15</definedName>
    <definedName name="VAS076_F_Pastataiirstat633GeriamojoVandens">'Forma 7'!$H$15</definedName>
    <definedName name="VAS076_F_Pastataiirstat63IsViso" localSheetId="9">'Forma 7'!$E$15</definedName>
    <definedName name="VAS076_F_Pastataiirstat63IsViso">'Forma 7'!$E$15</definedName>
    <definedName name="VAS076_F_Pastataiirstat641NuotekuSurinkimas" localSheetId="9">'Forma 7'!$J$15</definedName>
    <definedName name="VAS076_F_Pastataiirstat641NuotekuSurinkimas">'Forma 7'!$J$15</definedName>
    <definedName name="VAS076_F_Pastataiirstat642NuotekuValymas" localSheetId="9">'Forma 7'!$K$15</definedName>
    <definedName name="VAS076_F_Pastataiirstat642NuotekuValymas">'Forma 7'!$K$15</definedName>
    <definedName name="VAS076_F_Pastataiirstat643NuotekuDumblo" localSheetId="9">'Forma 7'!$L$15</definedName>
    <definedName name="VAS076_F_Pastataiirstat643NuotekuDumblo">'Forma 7'!$L$15</definedName>
    <definedName name="VAS076_F_Pastataiirstat64IsViso" localSheetId="9">'Forma 7'!$I$15</definedName>
    <definedName name="VAS076_F_Pastataiirstat64IsViso">'Forma 7'!$I$15</definedName>
    <definedName name="VAS076_F_Pastataiirstat65PavirsiniuNuoteku" localSheetId="9">'Forma 7'!$M$15</definedName>
    <definedName name="VAS076_F_Pastataiirstat65PavirsiniuNuoteku">'Forma 7'!$M$15</definedName>
    <definedName name="VAS076_F_Pastataiirstat66KitosReguliuojamosios" localSheetId="9">'Forma 7'!$N$15</definedName>
    <definedName name="VAS076_F_Pastataiirstat66KitosReguliuojamosios">'Forma 7'!$N$15</definedName>
    <definedName name="VAS076_F_Pastataiirstat67KitosVeiklos" localSheetId="9">'Forma 7'!$Q$15</definedName>
    <definedName name="VAS076_F_Pastataiirstat67KitosVeiklos">'Forma 7'!$Q$15</definedName>
    <definedName name="VAS076_F_Pastataiirstat6Apskaitosveikla1" localSheetId="9">'Forma 7'!$O$15</definedName>
    <definedName name="VAS076_F_Pastataiirstat6Apskaitosveikla1">'Forma 7'!$O$15</definedName>
    <definedName name="VAS076_F_Pastataiirstat6Kitareguliuoja1" localSheetId="9">'Forma 7'!$P$15</definedName>
    <definedName name="VAS076_F_Pastataiirstat6Kitareguliuoja1">'Forma 7'!$P$15</definedName>
    <definedName name="VAS076_F_Pastataiirstat71IS" localSheetId="9">'Forma 7'!$D$43</definedName>
    <definedName name="VAS076_F_Pastataiirstat71IS">'Forma 7'!$D$43</definedName>
    <definedName name="VAS076_F_Pastataiirstat731GeriamojoVandens" localSheetId="9">'Forma 7'!$F$43</definedName>
    <definedName name="VAS076_F_Pastataiirstat731GeriamojoVandens">'Forma 7'!$F$43</definedName>
    <definedName name="VAS076_F_Pastataiirstat732GeriamojoVandens" localSheetId="9">'Forma 7'!$G$43</definedName>
    <definedName name="VAS076_F_Pastataiirstat732GeriamojoVandens">'Forma 7'!$G$43</definedName>
    <definedName name="VAS076_F_Pastataiirstat733GeriamojoVandens" localSheetId="9">'Forma 7'!$H$43</definedName>
    <definedName name="VAS076_F_Pastataiirstat733GeriamojoVandens">'Forma 7'!$H$43</definedName>
    <definedName name="VAS076_F_Pastataiirstat73IsViso" localSheetId="9">'Forma 7'!$E$43</definedName>
    <definedName name="VAS076_F_Pastataiirstat73IsViso">'Forma 7'!$E$43</definedName>
    <definedName name="VAS076_F_Pastataiirstat741NuotekuSurinkimas" localSheetId="9">'Forma 7'!$J$43</definedName>
    <definedName name="VAS076_F_Pastataiirstat741NuotekuSurinkimas">'Forma 7'!$J$43</definedName>
    <definedName name="VAS076_F_Pastataiirstat742NuotekuValymas" localSheetId="9">'Forma 7'!$K$43</definedName>
    <definedName name="VAS076_F_Pastataiirstat742NuotekuValymas">'Forma 7'!$K$43</definedName>
    <definedName name="VAS076_F_Pastataiirstat743NuotekuDumblo" localSheetId="9">'Forma 7'!$L$43</definedName>
    <definedName name="VAS076_F_Pastataiirstat743NuotekuDumblo">'Forma 7'!$L$43</definedName>
    <definedName name="VAS076_F_Pastataiirstat74IsViso" localSheetId="9">'Forma 7'!$I$43</definedName>
    <definedName name="VAS076_F_Pastataiirstat74IsViso">'Forma 7'!$I$43</definedName>
    <definedName name="VAS076_F_Pastataiirstat75PavirsiniuNuoteku" localSheetId="9">'Forma 7'!$M$43</definedName>
    <definedName name="VAS076_F_Pastataiirstat75PavirsiniuNuoteku">'Forma 7'!$M$43</definedName>
    <definedName name="VAS076_F_Pastataiirstat76KitosReguliuojamosios" localSheetId="9">'Forma 7'!$N$43</definedName>
    <definedName name="VAS076_F_Pastataiirstat76KitosReguliuojamosios">'Forma 7'!$N$43</definedName>
    <definedName name="VAS076_F_Pastataiirstat77KitosVeiklos" localSheetId="9">'Forma 7'!$Q$43</definedName>
    <definedName name="VAS076_F_Pastataiirstat77KitosVeiklos">'Forma 7'!$Q$43</definedName>
    <definedName name="VAS076_F_Pastataiirstat7Apskaitosveikla1" localSheetId="9">'Forma 7'!$O$43</definedName>
    <definedName name="VAS076_F_Pastataiirstat7Apskaitosveikla1">'Forma 7'!$O$43</definedName>
    <definedName name="VAS076_F_Pastataiirstat7Kitareguliuoja1" localSheetId="9">'Forma 7'!$P$43</definedName>
    <definedName name="VAS076_F_Pastataiirstat7Kitareguliuoja1">'Forma 7'!$P$43</definedName>
    <definedName name="VAS076_F_Pastataiirstat81IS" localSheetId="9">'Forma 7'!$D$71</definedName>
    <definedName name="VAS076_F_Pastataiirstat81IS">'Forma 7'!$D$71</definedName>
    <definedName name="VAS076_F_Pastataiirstat831GeriamojoVandens" localSheetId="9">'Forma 7'!$F$71</definedName>
    <definedName name="VAS076_F_Pastataiirstat831GeriamojoVandens">'Forma 7'!$F$71</definedName>
    <definedName name="VAS076_F_Pastataiirstat832GeriamojoVandens" localSheetId="9">'Forma 7'!$G$71</definedName>
    <definedName name="VAS076_F_Pastataiirstat832GeriamojoVandens">'Forma 7'!$G$71</definedName>
    <definedName name="VAS076_F_Pastataiirstat833GeriamojoVandens" localSheetId="9">'Forma 7'!$H$71</definedName>
    <definedName name="VAS076_F_Pastataiirstat833GeriamojoVandens">'Forma 7'!$H$71</definedName>
    <definedName name="VAS076_F_Pastataiirstat83IsViso" localSheetId="9">'Forma 7'!$E$71</definedName>
    <definedName name="VAS076_F_Pastataiirstat83IsViso">'Forma 7'!$E$71</definedName>
    <definedName name="VAS076_F_Pastataiirstat841NuotekuSurinkimas" localSheetId="9">'Forma 7'!$J$71</definedName>
    <definedName name="VAS076_F_Pastataiirstat841NuotekuSurinkimas">'Forma 7'!$J$71</definedName>
    <definedName name="VAS076_F_Pastataiirstat842NuotekuValymas" localSheetId="9">'Forma 7'!$K$71</definedName>
    <definedName name="VAS076_F_Pastataiirstat842NuotekuValymas">'Forma 7'!$K$71</definedName>
    <definedName name="VAS076_F_Pastataiirstat843NuotekuDumblo" localSheetId="9">'Forma 7'!$L$71</definedName>
    <definedName name="VAS076_F_Pastataiirstat843NuotekuDumblo">'Forma 7'!$L$71</definedName>
    <definedName name="VAS076_F_Pastataiirstat84IsViso" localSheetId="9">'Forma 7'!$I$71</definedName>
    <definedName name="VAS076_F_Pastataiirstat84IsViso">'Forma 7'!$I$71</definedName>
    <definedName name="VAS076_F_Pastataiirstat85PavirsiniuNuoteku" localSheetId="9">'Forma 7'!$M$71</definedName>
    <definedName name="VAS076_F_Pastataiirstat85PavirsiniuNuoteku">'Forma 7'!$M$71</definedName>
    <definedName name="VAS076_F_Pastataiirstat86KitosReguliuojamosios" localSheetId="9">'Forma 7'!$N$71</definedName>
    <definedName name="VAS076_F_Pastataiirstat86KitosReguliuojamosios">'Forma 7'!$N$71</definedName>
    <definedName name="VAS076_F_Pastataiirstat87KitosVeiklos" localSheetId="9">'Forma 7'!$Q$71</definedName>
    <definedName name="VAS076_F_Pastataiirstat87KitosVeiklos">'Forma 7'!$Q$71</definedName>
    <definedName name="VAS076_F_Pastataiirstat8Apskaitosveikla1" localSheetId="9">'Forma 7'!$O$71</definedName>
    <definedName name="VAS076_F_Pastataiirstat8Apskaitosveikla1">'Forma 7'!$O$71</definedName>
    <definedName name="VAS076_F_Pastataiirstat8Kitareguliuoja1" localSheetId="9">'Forma 7'!$P$71</definedName>
    <definedName name="VAS076_F_Pastataiirstat8Kitareguliuoja1">'Forma 7'!$P$71</definedName>
    <definedName name="VAS076_F_Pastataiirstat91IS" localSheetId="9">'Forma 7'!$D$121</definedName>
    <definedName name="VAS076_F_Pastataiirstat91IS">'Forma 7'!$D$121</definedName>
    <definedName name="VAS076_F_Pastataiirstat931GeriamojoVandens" localSheetId="9">'Forma 7'!$F$121</definedName>
    <definedName name="VAS076_F_Pastataiirstat931GeriamojoVandens">'Forma 7'!$F$121</definedName>
    <definedName name="VAS076_F_Pastataiirstat932GeriamojoVandens" localSheetId="9">'Forma 7'!$G$121</definedName>
    <definedName name="VAS076_F_Pastataiirstat932GeriamojoVandens">'Forma 7'!$G$121</definedName>
    <definedName name="VAS076_F_Pastataiirstat933GeriamojoVandens" localSheetId="9">'Forma 7'!$H$121</definedName>
    <definedName name="VAS076_F_Pastataiirstat933GeriamojoVandens">'Forma 7'!$H$121</definedName>
    <definedName name="VAS076_F_Pastataiirstat93IsViso" localSheetId="9">'Forma 7'!$E$121</definedName>
    <definedName name="VAS076_F_Pastataiirstat93IsViso">'Forma 7'!$E$121</definedName>
    <definedName name="VAS076_F_Pastataiirstat941NuotekuSurinkimas" localSheetId="9">'Forma 7'!$J$121</definedName>
    <definedName name="VAS076_F_Pastataiirstat941NuotekuSurinkimas">'Forma 7'!$J$121</definedName>
    <definedName name="VAS076_F_Pastataiirstat942NuotekuValymas" localSheetId="9">'Forma 7'!$K$121</definedName>
    <definedName name="VAS076_F_Pastataiirstat942NuotekuValymas">'Forma 7'!$K$121</definedName>
    <definedName name="VAS076_F_Pastataiirstat943NuotekuDumblo" localSheetId="9">'Forma 7'!$L$121</definedName>
    <definedName name="VAS076_F_Pastataiirstat943NuotekuDumblo">'Forma 7'!$L$121</definedName>
    <definedName name="VAS076_F_Pastataiirstat94IsViso" localSheetId="9">'Forma 7'!$I$121</definedName>
    <definedName name="VAS076_F_Pastataiirstat94IsViso">'Forma 7'!$I$121</definedName>
    <definedName name="VAS076_F_Pastataiirstat95PavirsiniuNuoteku" localSheetId="9">'Forma 7'!$M$121</definedName>
    <definedName name="VAS076_F_Pastataiirstat95PavirsiniuNuoteku">'Forma 7'!$M$121</definedName>
    <definedName name="VAS076_F_Pastataiirstat96KitosReguliuojamosios" localSheetId="9">'Forma 7'!$N$121</definedName>
    <definedName name="VAS076_F_Pastataiirstat96KitosReguliuojamosios">'Forma 7'!$N$121</definedName>
    <definedName name="VAS076_F_Pastataiirstat97KitosVeiklos" localSheetId="9">'Forma 7'!$Q$121</definedName>
    <definedName name="VAS076_F_Pastataiirstat97KitosVeiklos">'Forma 7'!$Q$121</definedName>
    <definedName name="VAS076_F_Pastataiirstat9Apskaitosveikla1" localSheetId="9">'Forma 7'!$O$121</definedName>
    <definedName name="VAS076_F_Pastataiirstat9Apskaitosveikla1">'Forma 7'!$O$121</definedName>
    <definedName name="VAS076_F_Pastataiirstat9Kitareguliuoja1" localSheetId="9">'Forma 7'!$P$121</definedName>
    <definedName name="VAS076_F_Pastataiirstat9Kitareguliuoja1">'Forma 7'!$P$121</definedName>
    <definedName name="VAS076_F_Saulessviesose11IS" localSheetId="9">'Forma 7'!$D$20</definedName>
    <definedName name="VAS076_F_Saulessviesose11IS">'Forma 7'!$D$20</definedName>
    <definedName name="VAS076_F_Saulessviesose131GeriamojoVandens" localSheetId="9">'Forma 7'!$F$20</definedName>
    <definedName name="VAS076_F_Saulessviesose131GeriamojoVandens">'Forma 7'!$F$20</definedName>
    <definedName name="VAS076_F_Saulessviesose132GeriamojoVandens" localSheetId="9">'Forma 7'!$G$20</definedName>
    <definedName name="VAS076_F_Saulessviesose132GeriamojoVandens">'Forma 7'!$G$20</definedName>
    <definedName name="VAS076_F_Saulessviesose133GeriamojoVandens" localSheetId="9">'Forma 7'!$H$20</definedName>
    <definedName name="VAS076_F_Saulessviesose133GeriamojoVandens">'Forma 7'!$H$20</definedName>
    <definedName name="VAS076_F_Saulessviesose13IsViso" localSheetId="9">'Forma 7'!$E$20</definedName>
    <definedName name="VAS076_F_Saulessviesose13IsViso">'Forma 7'!$E$20</definedName>
    <definedName name="VAS076_F_Saulessviesose141NuotekuSurinkimas" localSheetId="9">'Forma 7'!$J$20</definedName>
    <definedName name="VAS076_F_Saulessviesose141NuotekuSurinkimas">'Forma 7'!$J$20</definedName>
    <definedName name="VAS076_F_Saulessviesose142NuotekuValymas" localSheetId="9">'Forma 7'!$K$20</definedName>
    <definedName name="VAS076_F_Saulessviesose142NuotekuValymas">'Forma 7'!$K$20</definedName>
    <definedName name="VAS076_F_Saulessviesose143NuotekuDumblo" localSheetId="9">'Forma 7'!$L$20</definedName>
    <definedName name="VAS076_F_Saulessviesose143NuotekuDumblo">'Forma 7'!$L$20</definedName>
    <definedName name="VAS076_F_Saulessviesose14IsViso" localSheetId="9">'Forma 7'!$I$20</definedName>
    <definedName name="VAS076_F_Saulessviesose14IsViso">'Forma 7'!$I$20</definedName>
    <definedName name="VAS076_F_Saulessviesose15PavirsiniuNuoteku" localSheetId="9">'Forma 7'!$M$20</definedName>
    <definedName name="VAS076_F_Saulessviesose15PavirsiniuNuoteku">'Forma 7'!$M$20</definedName>
    <definedName name="VAS076_F_Saulessviesose16KitosReguliuojamosios" localSheetId="9">'Forma 7'!$N$20</definedName>
    <definedName name="VAS076_F_Saulessviesose16KitosReguliuojamosios">'Forma 7'!$N$20</definedName>
    <definedName name="VAS076_F_Saulessviesose17KitosVeiklos" localSheetId="9">'Forma 7'!$Q$20</definedName>
    <definedName name="VAS076_F_Saulessviesose17KitosVeiklos">'Forma 7'!$Q$20</definedName>
    <definedName name="VAS076_F_Saulessviesose1Apskaitosveikla1" localSheetId="9">'Forma 7'!$O$20</definedName>
    <definedName name="VAS076_F_Saulessviesose1Apskaitosveikla1">'Forma 7'!$O$20</definedName>
    <definedName name="VAS076_F_Saulessviesose1Kitareguliuoja1" localSheetId="9">'Forma 7'!$P$20</definedName>
    <definedName name="VAS076_F_Saulessviesose1Kitareguliuoja1">'Forma 7'!$P$20</definedName>
    <definedName name="VAS076_F_Saulessviesose21IS" localSheetId="9">'Forma 7'!$D$48</definedName>
    <definedName name="VAS076_F_Saulessviesose21IS">'Forma 7'!$D$48</definedName>
    <definedName name="VAS076_F_Saulessviesose231GeriamojoVandens" localSheetId="9">'Forma 7'!$F$48</definedName>
    <definedName name="VAS076_F_Saulessviesose231GeriamojoVandens">'Forma 7'!$F$48</definedName>
    <definedName name="VAS076_F_Saulessviesose232GeriamojoVandens" localSheetId="9">'Forma 7'!$G$48</definedName>
    <definedName name="VAS076_F_Saulessviesose232GeriamojoVandens">'Forma 7'!$G$48</definedName>
    <definedName name="VAS076_F_Saulessviesose233GeriamojoVandens" localSheetId="9">'Forma 7'!$H$48</definedName>
    <definedName name="VAS076_F_Saulessviesose233GeriamojoVandens">'Forma 7'!$H$48</definedName>
    <definedName name="VAS076_F_Saulessviesose23IsViso" localSheetId="9">'Forma 7'!$E$48</definedName>
    <definedName name="VAS076_F_Saulessviesose23IsViso">'Forma 7'!$E$48</definedName>
    <definedName name="VAS076_F_Saulessviesose241NuotekuSurinkimas" localSheetId="9">'Forma 7'!$J$48</definedName>
    <definedName name="VAS076_F_Saulessviesose241NuotekuSurinkimas">'Forma 7'!$J$48</definedName>
    <definedName name="VAS076_F_Saulessviesose242NuotekuValymas" localSheetId="9">'Forma 7'!$K$48</definedName>
    <definedName name="VAS076_F_Saulessviesose242NuotekuValymas">'Forma 7'!$K$48</definedName>
    <definedName name="VAS076_F_Saulessviesose243NuotekuDumblo" localSheetId="9">'Forma 7'!$L$48</definedName>
    <definedName name="VAS076_F_Saulessviesose243NuotekuDumblo">'Forma 7'!$L$48</definedName>
    <definedName name="VAS076_F_Saulessviesose24IsViso" localSheetId="9">'Forma 7'!$I$48</definedName>
    <definedName name="VAS076_F_Saulessviesose24IsViso">'Forma 7'!$I$48</definedName>
    <definedName name="VAS076_F_Saulessviesose25PavirsiniuNuoteku" localSheetId="9">'Forma 7'!$M$48</definedName>
    <definedName name="VAS076_F_Saulessviesose25PavirsiniuNuoteku">'Forma 7'!$M$48</definedName>
    <definedName name="VAS076_F_Saulessviesose26KitosReguliuojamosios" localSheetId="9">'Forma 7'!$N$48</definedName>
    <definedName name="VAS076_F_Saulessviesose26KitosReguliuojamosios">'Forma 7'!$N$48</definedName>
    <definedName name="VAS076_F_Saulessviesose27KitosVeiklos" localSheetId="9">'Forma 7'!$Q$48</definedName>
    <definedName name="VAS076_F_Saulessviesose27KitosVeiklos">'Forma 7'!$Q$48</definedName>
    <definedName name="VAS076_F_Saulessviesose2Apskaitosveikla1" localSheetId="9">'Forma 7'!$O$48</definedName>
    <definedName name="VAS076_F_Saulessviesose2Apskaitosveikla1">'Forma 7'!$O$48</definedName>
    <definedName name="VAS076_F_Saulessviesose2Kitareguliuoja1" localSheetId="9">'Forma 7'!$P$48</definedName>
    <definedName name="VAS076_F_Saulessviesose2Kitareguliuoja1">'Forma 7'!$P$48</definedName>
    <definedName name="VAS076_F_Saulessviesose31IS" localSheetId="9">'Forma 7'!$D$76</definedName>
    <definedName name="VAS076_F_Saulessviesose31IS">'Forma 7'!$D$76</definedName>
    <definedName name="VAS076_F_Saulessviesose331GeriamojoVandens" localSheetId="9">'Forma 7'!$F$76</definedName>
    <definedName name="VAS076_F_Saulessviesose331GeriamojoVandens">'Forma 7'!$F$76</definedName>
    <definedName name="VAS076_F_Saulessviesose332GeriamojoVandens" localSheetId="9">'Forma 7'!$G$76</definedName>
    <definedName name="VAS076_F_Saulessviesose332GeriamojoVandens">'Forma 7'!$G$76</definedName>
    <definedName name="VAS076_F_Saulessviesose333GeriamojoVandens" localSheetId="9">'Forma 7'!$H$76</definedName>
    <definedName name="VAS076_F_Saulessviesose333GeriamojoVandens">'Forma 7'!$H$76</definedName>
    <definedName name="VAS076_F_Saulessviesose33IsViso" localSheetId="9">'Forma 7'!$E$76</definedName>
    <definedName name="VAS076_F_Saulessviesose33IsViso">'Forma 7'!$E$76</definedName>
    <definedName name="VAS076_F_Saulessviesose341NuotekuSurinkimas" localSheetId="9">'Forma 7'!$J$76</definedName>
    <definedName name="VAS076_F_Saulessviesose341NuotekuSurinkimas">'Forma 7'!$J$76</definedName>
    <definedName name="VAS076_F_Saulessviesose342NuotekuValymas" localSheetId="9">'Forma 7'!$K$76</definedName>
    <definedName name="VAS076_F_Saulessviesose342NuotekuValymas">'Forma 7'!$K$76</definedName>
    <definedName name="VAS076_F_Saulessviesose343NuotekuDumblo" localSheetId="9">'Forma 7'!$L$76</definedName>
    <definedName name="VAS076_F_Saulessviesose343NuotekuDumblo">'Forma 7'!$L$76</definedName>
    <definedName name="VAS076_F_Saulessviesose34IsViso" localSheetId="9">'Forma 7'!$I$76</definedName>
    <definedName name="VAS076_F_Saulessviesose34IsViso">'Forma 7'!$I$76</definedName>
    <definedName name="VAS076_F_Saulessviesose35PavirsiniuNuoteku" localSheetId="9">'Forma 7'!$M$76</definedName>
    <definedName name="VAS076_F_Saulessviesose35PavirsiniuNuoteku">'Forma 7'!$M$76</definedName>
    <definedName name="VAS076_F_Saulessviesose36KitosReguliuojamosios" localSheetId="9">'Forma 7'!$N$76</definedName>
    <definedName name="VAS076_F_Saulessviesose36KitosReguliuojamosios">'Forma 7'!$N$76</definedName>
    <definedName name="VAS076_F_Saulessviesose37KitosVeiklos" localSheetId="9">'Forma 7'!$Q$76</definedName>
    <definedName name="VAS076_F_Saulessviesose37KitosVeiklos">'Forma 7'!$Q$76</definedName>
    <definedName name="VAS076_F_Saulessviesose3Apskaitosveikla1" localSheetId="9">'Forma 7'!$O$76</definedName>
    <definedName name="VAS076_F_Saulessviesose3Apskaitosveikla1">'Forma 7'!$O$76</definedName>
    <definedName name="VAS076_F_Saulessviesose3Kitareguliuoja1" localSheetId="9">'Forma 7'!$P$76</definedName>
    <definedName name="VAS076_F_Saulessviesose3Kitareguliuoja1">'Forma 7'!$P$76</definedName>
    <definedName name="VAS076_F_Saulessviesose41IS" localSheetId="9">'Forma 7'!$D$126</definedName>
    <definedName name="VAS076_F_Saulessviesose41IS">'Forma 7'!$D$126</definedName>
    <definedName name="VAS076_F_Saulessviesose431GeriamojoVandens" localSheetId="9">'Forma 7'!$F$126</definedName>
    <definedName name="VAS076_F_Saulessviesose431GeriamojoVandens">'Forma 7'!$F$126</definedName>
    <definedName name="VAS076_F_Saulessviesose432GeriamojoVandens" localSheetId="9">'Forma 7'!$G$126</definedName>
    <definedName name="VAS076_F_Saulessviesose432GeriamojoVandens">'Forma 7'!$G$126</definedName>
    <definedName name="VAS076_F_Saulessviesose433GeriamojoVandens" localSheetId="9">'Forma 7'!$H$126</definedName>
    <definedName name="VAS076_F_Saulessviesose433GeriamojoVandens">'Forma 7'!$H$126</definedName>
    <definedName name="VAS076_F_Saulessviesose43IsViso" localSheetId="9">'Forma 7'!$E$126</definedName>
    <definedName name="VAS076_F_Saulessviesose43IsViso">'Forma 7'!$E$126</definedName>
    <definedName name="VAS076_F_Saulessviesose441NuotekuSurinkimas" localSheetId="9">'Forma 7'!$J$126</definedName>
    <definedName name="VAS076_F_Saulessviesose441NuotekuSurinkimas">'Forma 7'!$J$126</definedName>
    <definedName name="VAS076_F_Saulessviesose442NuotekuValymas" localSheetId="9">'Forma 7'!$K$126</definedName>
    <definedName name="VAS076_F_Saulessviesose442NuotekuValymas">'Forma 7'!$K$126</definedName>
    <definedName name="VAS076_F_Saulessviesose443NuotekuDumblo" localSheetId="9">'Forma 7'!$L$126</definedName>
    <definedName name="VAS076_F_Saulessviesose443NuotekuDumblo">'Forma 7'!$L$126</definedName>
    <definedName name="VAS076_F_Saulessviesose44IsViso" localSheetId="9">'Forma 7'!$I$126</definedName>
    <definedName name="VAS076_F_Saulessviesose44IsViso">'Forma 7'!$I$126</definedName>
    <definedName name="VAS076_F_Saulessviesose45PavirsiniuNuoteku" localSheetId="9">'Forma 7'!$M$126</definedName>
    <definedName name="VAS076_F_Saulessviesose45PavirsiniuNuoteku">'Forma 7'!$M$126</definedName>
    <definedName name="VAS076_F_Saulessviesose46KitosReguliuojamosios" localSheetId="9">'Forma 7'!$N$126</definedName>
    <definedName name="VAS076_F_Saulessviesose46KitosReguliuojamosios">'Forma 7'!$N$126</definedName>
    <definedName name="VAS076_F_Saulessviesose47KitosVeiklos" localSheetId="9">'Forma 7'!$Q$126</definedName>
    <definedName name="VAS076_F_Saulessviesose47KitosVeiklos">'Forma 7'!$Q$126</definedName>
    <definedName name="VAS076_F_Saulessviesose4Apskaitosveikla1" localSheetId="9">'Forma 7'!$O$126</definedName>
    <definedName name="VAS076_F_Saulessviesose4Apskaitosveikla1">'Forma 7'!$O$126</definedName>
    <definedName name="VAS076_F_Saulessviesose4Kitareguliuoja1" localSheetId="9">'Forma 7'!$P$126</definedName>
    <definedName name="VAS076_F_Saulessviesose4Kitareguliuoja1">'Forma 7'!$P$126</definedName>
    <definedName name="VAS076_F_Silumosatsiska11IS" localSheetId="9">'Forma 7'!$D$28</definedName>
    <definedName name="VAS076_F_Silumosatsiska11IS">'Forma 7'!$D$28</definedName>
    <definedName name="VAS076_F_Silumosatsiska131GeriamojoVandens" localSheetId="9">'Forma 7'!$F$28</definedName>
    <definedName name="VAS076_F_Silumosatsiska131GeriamojoVandens">'Forma 7'!$F$28</definedName>
    <definedName name="VAS076_F_Silumosatsiska132GeriamojoVandens" localSheetId="9">'Forma 7'!$G$28</definedName>
    <definedName name="VAS076_F_Silumosatsiska132GeriamojoVandens">'Forma 7'!$G$28</definedName>
    <definedName name="VAS076_F_Silumosatsiska133GeriamojoVandens" localSheetId="9">'Forma 7'!$H$28</definedName>
    <definedName name="VAS076_F_Silumosatsiska133GeriamojoVandens">'Forma 7'!$H$28</definedName>
    <definedName name="VAS076_F_Silumosatsiska13IsViso" localSheetId="9">'Forma 7'!$E$28</definedName>
    <definedName name="VAS076_F_Silumosatsiska13IsViso">'Forma 7'!$E$28</definedName>
    <definedName name="VAS076_F_Silumosatsiska141NuotekuSurinkimas" localSheetId="9">'Forma 7'!$J$28</definedName>
    <definedName name="VAS076_F_Silumosatsiska141NuotekuSurinkimas">'Forma 7'!$J$28</definedName>
    <definedName name="VAS076_F_Silumosatsiska142NuotekuValymas" localSheetId="9">'Forma 7'!$K$28</definedName>
    <definedName name="VAS076_F_Silumosatsiska142NuotekuValymas">'Forma 7'!$K$28</definedName>
    <definedName name="VAS076_F_Silumosatsiska143NuotekuDumblo" localSheetId="9">'Forma 7'!$L$28</definedName>
    <definedName name="VAS076_F_Silumosatsiska143NuotekuDumblo">'Forma 7'!$L$28</definedName>
    <definedName name="VAS076_F_Silumosatsiska14IsViso" localSheetId="9">'Forma 7'!$I$28</definedName>
    <definedName name="VAS076_F_Silumosatsiska14IsViso">'Forma 7'!$I$28</definedName>
    <definedName name="VAS076_F_Silumosatsiska15PavirsiniuNuoteku" localSheetId="9">'Forma 7'!$M$28</definedName>
    <definedName name="VAS076_F_Silumosatsiska15PavirsiniuNuoteku">'Forma 7'!$M$28</definedName>
    <definedName name="VAS076_F_Silumosatsiska16KitosReguliuojamosios" localSheetId="9">'Forma 7'!$N$28</definedName>
    <definedName name="VAS076_F_Silumosatsiska16KitosReguliuojamosios">'Forma 7'!$N$28</definedName>
    <definedName name="VAS076_F_Silumosatsiska17KitosVeiklos" localSheetId="9">'Forma 7'!$Q$28</definedName>
    <definedName name="VAS076_F_Silumosatsiska17KitosVeiklos">'Forma 7'!$Q$28</definedName>
    <definedName name="VAS076_F_Silumosatsiska1Apskaitosveikla1" localSheetId="9">'Forma 7'!$O$28</definedName>
    <definedName name="VAS076_F_Silumosatsiska1Apskaitosveikla1">'Forma 7'!$O$28</definedName>
    <definedName name="VAS076_F_Silumosatsiska1Kitareguliuoja1" localSheetId="9">'Forma 7'!$P$28</definedName>
    <definedName name="VAS076_F_Silumosatsiska1Kitareguliuoja1">'Forma 7'!$P$28</definedName>
    <definedName name="VAS076_F_Silumosatsiska21IS" localSheetId="9">'Forma 7'!$D$56</definedName>
    <definedName name="VAS076_F_Silumosatsiska21IS">'Forma 7'!$D$56</definedName>
    <definedName name="VAS076_F_Silumosatsiska231GeriamojoVandens" localSheetId="9">'Forma 7'!$F$56</definedName>
    <definedName name="VAS076_F_Silumosatsiska231GeriamojoVandens">'Forma 7'!$F$56</definedName>
    <definedName name="VAS076_F_Silumosatsiska232GeriamojoVandens" localSheetId="9">'Forma 7'!$G$56</definedName>
    <definedName name="VAS076_F_Silumosatsiska232GeriamojoVandens">'Forma 7'!$G$56</definedName>
    <definedName name="VAS076_F_Silumosatsiska233GeriamojoVandens" localSheetId="9">'Forma 7'!$H$56</definedName>
    <definedName name="VAS076_F_Silumosatsiska233GeriamojoVandens">'Forma 7'!$H$56</definedName>
    <definedName name="VAS076_F_Silumosatsiska23IsViso" localSheetId="9">'Forma 7'!$E$56</definedName>
    <definedName name="VAS076_F_Silumosatsiska23IsViso">'Forma 7'!$E$56</definedName>
    <definedName name="VAS076_F_Silumosatsiska241NuotekuSurinkimas" localSheetId="9">'Forma 7'!$J$56</definedName>
    <definedName name="VAS076_F_Silumosatsiska241NuotekuSurinkimas">'Forma 7'!$J$56</definedName>
    <definedName name="VAS076_F_Silumosatsiska242NuotekuValymas" localSheetId="9">'Forma 7'!$K$56</definedName>
    <definedName name="VAS076_F_Silumosatsiska242NuotekuValymas">'Forma 7'!$K$56</definedName>
    <definedName name="VAS076_F_Silumosatsiska243NuotekuDumblo" localSheetId="9">'Forma 7'!$L$56</definedName>
    <definedName name="VAS076_F_Silumosatsiska243NuotekuDumblo">'Forma 7'!$L$56</definedName>
    <definedName name="VAS076_F_Silumosatsiska24IsViso" localSheetId="9">'Forma 7'!$I$56</definedName>
    <definedName name="VAS076_F_Silumosatsiska24IsViso">'Forma 7'!$I$56</definedName>
    <definedName name="VAS076_F_Silumosatsiska25PavirsiniuNuoteku" localSheetId="9">'Forma 7'!$M$56</definedName>
    <definedName name="VAS076_F_Silumosatsiska25PavirsiniuNuoteku">'Forma 7'!$M$56</definedName>
    <definedName name="VAS076_F_Silumosatsiska26KitosReguliuojamosios" localSheetId="9">'Forma 7'!$N$56</definedName>
    <definedName name="VAS076_F_Silumosatsiska26KitosReguliuojamosios">'Forma 7'!$N$56</definedName>
    <definedName name="VAS076_F_Silumosatsiska27KitosVeiklos" localSheetId="9">'Forma 7'!$Q$56</definedName>
    <definedName name="VAS076_F_Silumosatsiska27KitosVeiklos">'Forma 7'!$Q$56</definedName>
    <definedName name="VAS076_F_Silumosatsiska2Apskaitosveikla1" localSheetId="9">'Forma 7'!$O$56</definedName>
    <definedName name="VAS076_F_Silumosatsiska2Apskaitosveikla1">'Forma 7'!$O$56</definedName>
    <definedName name="VAS076_F_Silumosatsiska2Kitareguliuoja1" localSheetId="9">'Forma 7'!$P$56</definedName>
    <definedName name="VAS076_F_Silumosatsiska2Kitareguliuoja1">'Forma 7'!$P$56</definedName>
    <definedName name="VAS076_F_Silumosatsiska31IS" localSheetId="9">'Forma 7'!$D$84</definedName>
    <definedName name="VAS076_F_Silumosatsiska31IS">'Forma 7'!$D$84</definedName>
    <definedName name="VAS076_F_Silumosatsiska331GeriamojoVandens" localSheetId="9">'Forma 7'!$F$84</definedName>
    <definedName name="VAS076_F_Silumosatsiska331GeriamojoVandens">'Forma 7'!$F$84</definedName>
    <definedName name="VAS076_F_Silumosatsiska332GeriamojoVandens" localSheetId="9">'Forma 7'!$G$84</definedName>
    <definedName name="VAS076_F_Silumosatsiska332GeriamojoVandens">'Forma 7'!$G$84</definedName>
    <definedName name="VAS076_F_Silumosatsiska333GeriamojoVandens" localSheetId="9">'Forma 7'!$H$84</definedName>
    <definedName name="VAS076_F_Silumosatsiska333GeriamojoVandens">'Forma 7'!$H$84</definedName>
    <definedName name="VAS076_F_Silumosatsiska33IsViso" localSheetId="9">'Forma 7'!$E$84</definedName>
    <definedName name="VAS076_F_Silumosatsiska33IsViso">'Forma 7'!$E$84</definedName>
    <definedName name="VAS076_F_Silumosatsiska341NuotekuSurinkimas" localSheetId="9">'Forma 7'!$J$84</definedName>
    <definedName name="VAS076_F_Silumosatsiska341NuotekuSurinkimas">'Forma 7'!$J$84</definedName>
    <definedName name="VAS076_F_Silumosatsiska342NuotekuValymas" localSheetId="9">'Forma 7'!$K$84</definedName>
    <definedName name="VAS076_F_Silumosatsiska342NuotekuValymas">'Forma 7'!$K$84</definedName>
    <definedName name="VAS076_F_Silumosatsiska343NuotekuDumblo" localSheetId="9">'Forma 7'!$L$84</definedName>
    <definedName name="VAS076_F_Silumosatsiska343NuotekuDumblo">'Forma 7'!$L$84</definedName>
    <definedName name="VAS076_F_Silumosatsiska34IsViso" localSheetId="9">'Forma 7'!$I$84</definedName>
    <definedName name="VAS076_F_Silumosatsiska34IsViso">'Forma 7'!$I$84</definedName>
    <definedName name="VAS076_F_Silumosatsiska35PavirsiniuNuoteku" localSheetId="9">'Forma 7'!$M$84</definedName>
    <definedName name="VAS076_F_Silumosatsiska35PavirsiniuNuoteku">'Forma 7'!$M$84</definedName>
    <definedName name="VAS076_F_Silumosatsiska36KitosReguliuojamosios" localSheetId="9">'Forma 7'!$N$84</definedName>
    <definedName name="VAS076_F_Silumosatsiska36KitosReguliuojamosios">'Forma 7'!$N$84</definedName>
    <definedName name="VAS076_F_Silumosatsiska37KitosVeiklos" localSheetId="9">'Forma 7'!$Q$84</definedName>
    <definedName name="VAS076_F_Silumosatsiska37KitosVeiklos">'Forma 7'!$Q$84</definedName>
    <definedName name="VAS076_F_Silumosatsiska3Apskaitosveikla1" localSheetId="9">'Forma 7'!$O$84</definedName>
    <definedName name="VAS076_F_Silumosatsiska3Apskaitosveikla1">'Forma 7'!$O$84</definedName>
    <definedName name="VAS076_F_Silumosatsiska3Kitareguliuoja1" localSheetId="9">'Forma 7'!$P$84</definedName>
    <definedName name="VAS076_F_Silumosatsiska3Kitareguliuoja1">'Forma 7'!$P$84</definedName>
    <definedName name="VAS076_F_Silumosatsiska41IS" localSheetId="9">'Forma 7'!$D$133</definedName>
    <definedName name="VAS076_F_Silumosatsiska41IS">'Forma 7'!$D$133</definedName>
    <definedName name="VAS076_F_Silumosatsiska431GeriamojoVandens" localSheetId="9">'Forma 7'!$F$133</definedName>
    <definedName name="VAS076_F_Silumosatsiska431GeriamojoVandens">'Forma 7'!$F$133</definedName>
    <definedName name="VAS076_F_Silumosatsiska432GeriamojoVandens" localSheetId="9">'Forma 7'!$G$133</definedName>
    <definedName name="VAS076_F_Silumosatsiska432GeriamojoVandens">'Forma 7'!$G$133</definedName>
    <definedName name="VAS076_F_Silumosatsiska433GeriamojoVandens" localSheetId="9">'Forma 7'!$H$133</definedName>
    <definedName name="VAS076_F_Silumosatsiska433GeriamojoVandens">'Forma 7'!$H$133</definedName>
    <definedName name="VAS076_F_Silumosatsiska43IsViso" localSheetId="9">'Forma 7'!$E$133</definedName>
    <definedName name="VAS076_F_Silumosatsiska43IsViso">'Forma 7'!$E$133</definedName>
    <definedName name="VAS076_F_Silumosatsiska441NuotekuSurinkimas" localSheetId="9">'Forma 7'!$J$133</definedName>
    <definedName name="VAS076_F_Silumosatsiska441NuotekuSurinkimas">'Forma 7'!$J$133</definedName>
    <definedName name="VAS076_F_Silumosatsiska442NuotekuValymas" localSheetId="9">'Forma 7'!$K$133</definedName>
    <definedName name="VAS076_F_Silumosatsiska442NuotekuValymas">'Forma 7'!$K$133</definedName>
    <definedName name="VAS076_F_Silumosatsiska443NuotekuDumblo" localSheetId="9">'Forma 7'!$L$133</definedName>
    <definedName name="VAS076_F_Silumosatsiska443NuotekuDumblo">'Forma 7'!$L$133</definedName>
    <definedName name="VAS076_F_Silumosatsiska44IsViso" localSheetId="9">'Forma 7'!$I$133</definedName>
    <definedName name="VAS076_F_Silumosatsiska44IsViso">'Forma 7'!$I$133</definedName>
    <definedName name="VAS076_F_Silumosatsiska45PavirsiniuNuoteku" localSheetId="9">'Forma 7'!$M$133</definedName>
    <definedName name="VAS076_F_Silumosatsiska45PavirsiniuNuoteku">'Forma 7'!$M$133</definedName>
    <definedName name="VAS076_F_Silumosatsiska46KitosReguliuojamosios" localSheetId="9">'Forma 7'!$N$133</definedName>
    <definedName name="VAS076_F_Silumosatsiska46KitosReguliuojamosios">'Forma 7'!$N$133</definedName>
    <definedName name="VAS076_F_Silumosatsiska47KitosVeiklos" localSheetId="9">'Forma 7'!$Q$133</definedName>
    <definedName name="VAS076_F_Silumosatsiska47KitosVeiklos">'Forma 7'!$Q$133</definedName>
    <definedName name="VAS076_F_Silumosatsiska4Apskaitosveikla1" localSheetId="9">'Forma 7'!$O$133</definedName>
    <definedName name="VAS076_F_Silumosatsiska4Apskaitosveikla1">'Forma 7'!$O$133</definedName>
    <definedName name="VAS076_F_Silumosatsiska4Kitareguliuoja1" localSheetId="9">'Forma 7'!$P$133</definedName>
    <definedName name="VAS076_F_Silumosatsiska4Kitareguliuoja1">'Forma 7'!$P$133</definedName>
    <definedName name="VAS076_F_Silumosirkarst11IS" localSheetId="9">'Forma 7'!$D$19</definedName>
    <definedName name="VAS076_F_Silumosirkarst11IS">'Forma 7'!$D$19</definedName>
    <definedName name="VAS076_F_Silumosirkarst131GeriamojoVandens" localSheetId="9">'Forma 7'!$F$19</definedName>
    <definedName name="VAS076_F_Silumosirkarst131GeriamojoVandens">'Forma 7'!$F$19</definedName>
    <definedName name="VAS076_F_Silumosirkarst132GeriamojoVandens" localSheetId="9">'Forma 7'!$G$19</definedName>
    <definedName name="VAS076_F_Silumosirkarst132GeriamojoVandens">'Forma 7'!$G$19</definedName>
    <definedName name="VAS076_F_Silumosirkarst133GeriamojoVandens" localSheetId="9">'Forma 7'!$H$19</definedName>
    <definedName name="VAS076_F_Silumosirkarst133GeriamojoVandens">'Forma 7'!$H$19</definedName>
    <definedName name="VAS076_F_Silumosirkarst13IsViso" localSheetId="9">'Forma 7'!$E$19</definedName>
    <definedName name="VAS076_F_Silumosirkarst13IsViso">'Forma 7'!$E$19</definedName>
    <definedName name="VAS076_F_Silumosirkarst141NuotekuSurinkimas" localSheetId="9">'Forma 7'!$J$19</definedName>
    <definedName name="VAS076_F_Silumosirkarst141NuotekuSurinkimas">'Forma 7'!$J$19</definedName>
    <definedName name="VAS076_F_Silumosirkarst142NuotekuValymas" localSheetId="9">'Forma 7'!$K$19</definedName>
    <definedName name="VAS076_F_Silumosirkarst142NuotekuValymas">'Forma 7'!$K$19</definedName>
    <definedName name="VAS076_F_Silumosirkarst143NuotekuDumblo" localSheetId="9">'Forma 7'!$L$19</definedName>
    <definedName name="VAS076_F_Silumosirkarst143NuotekuDumblo">'Forma 7'!$L$19</definedName>
    <definedName name="VAS076_F_Silumosirkarst14IsViso" localSheetId="9">'Forma 7'!$I$19</definedName>
    <definedName name="VAS076_F_Silumosirkarst14IsViso">'Forma 7'!$I$19</definedName>
    <definedName name="VAS076_F_Silumosirkarst15PavirsiniuNuoteku" localSheetId="9">'Forma 7'!$M$19</definedName>
    <definedName name="VAS076_F_Silumosirkarst15PavirsiniuNuoteku">'Forma 7'!$M$19</definedName>
    <definedName name="VAS076_F_Silumosirkarst16KitosReguliuojamosios" localSheetId="9">'Forma 7'!$N$19</definedName>
    <definedName name="VAS076_F_Silumosirkarst16KitosReguliuojamosios">'Forma 7'!$N$19</definedName>
    <definedName name="VAS076_F_Silumosirkarst17KitosVeiklos" localSheetId="9">'Forma 7'!$Q$19</definedName>
    <definedName name="VAS076_F_Silumosirkarst17KitosVeiklos">'Forma 7'!$Q$19</definedName>
    <definedName name="VAS076_F_Silumosirkarst1Apskaitosveikla1" localSheetId="9">'Forma 7'!$O$19</definedName>
    <definedName name="VAS076_F_Silumosirkarst1Apskaitosveikla1">'Forma 7'!$O$19</definedName>
    <definedName name="VAS076_F_Silumosirkarst1Kitareguliuoja1" localSheetId="9">'Forma 7'!$P$19</definedName>
    <definedName name="VAS076_F_Silumosirkarst1Kitareguliuoja1">'Forma 7'!$P$19</definedName>
    <definedName name="VAS076_F_Silumosirkarst21IS" localSheetId="9">'Forma 7'!$D$47</definedName>
    <definedName name="VAS076_F_Silumosirkarst21IS">'Forma 7'!$D$47</definedName>
    <definedName name="VAS076_F_Silumosirkarst231GeriamojoVandens" localSheetId="9">'Forma 7'!$F$47</definedName>
    <definedName name="VAS076_F_Silumosirkarst231GeriamojoVandens">'Forma 7'!$F$47</definedName>
    <definedName name="VAS076_F_Silumosirkarst232GeriamojoVandens" localSheetId="9">'Forma 7'!$G$47</definedName>
    <definedName name="VAS076_F_Silumosirkarst232GeriamojoVandens">'Forma 7'!$G$47</definedName>
    <definedName name="VAS076_F_Silumosirkarst233GeriamojoVandens" localSheetId="9">'Forma 7'!$H$47</definedName>
    <definedName name="VAS076_F_Silumosirkarst233GeriamojoVandens">'Forma 7'!$H$47</definedName>
    <definedName name="VAS076_F_Silumosirkarst23IsViso" localSheetId="9">'Forma 7'!$E$47</definedName>
    <definedName name="VAS076_F_Silumosirkarst23IsViso">'Forma 7'!$E$47</definedName>
    <definedName name="VAS076_F_Silumosirkarst241NuotekuSurinkimas" localSheetId="9">'Forma 7'!$J$47</definedName>
    <definedName name="VAS076_F_Silumosirkarst241NuotekuSurinkimas">'Forma 7'!$J$47</definedName>
    <definedName name="VAS076_F_Silumosirkarst242NuotekuValymas" localSheetId="9">'Forma 7'!$K$47</definedName>
    <definedName name="VAS076_F_Silumosirkarst242NuotekuValymas">'Forma 7'!$K$47</definedName>
    <definedName name="VAS076_F_Silumosirkarst243NuotekuDumblo" localSheetId="9">'Forma 7'!$L$47</definedName>
    <definedName name="VAS076_F_Silumosirkarst243NuotekuDumblo">'Forma 7'!$L$47</definedName>
    <definedName name="VAS076_F_Silumosirkarst24IsViso" localSheetId="9">'Forma 7'!$I$47</definedName>
    <definedName name="VAS076_F_Silumosirkarst24IsViso">'Forma 7'!$I$47</definedName>
    <definedName name="VAS076_F_Silumosirkarst25PavirsiniuNuoteku" localSheetId="9">'Forma 7'!$M$47</definedName>
    <definedName name="VAS076_F_Silumosirkarst25PavirsiniuNuoteku">'Forma 7'!$M$47</definedName>
    <definedName name="VAS076_F_Silumosirkarst26KitosReguliuojamosios" localSheetId="9">'Forma 7'!$N$47</definedName>
    <definedName name="VAS076_F_Silumosirkarst26KitosReguliuojamosios">'Forma 7'!$N$47</definedName>
    <definedName name="VAS076_F_Silumosirkarst27KitosVeiklos" localSheetId="9">'Forma 7'!$Q$47</definedName>
    <definedName name="VAS076_F_Silumosirkarst27KitosVeiklos">'Forma 7'!$Q$47</definedName>
    <definedName name="VAS076_F_Silumosirkarst2Apskaitosveikla1" localSheetId="9">'Forma 7'!$O$47</definedName>
    <definedName name="VAS076_F_Silumosirkarst2Apskaitosveikla1">'Forma 7'!$O$47</definedName>
    <definedName name="VAS076_F_Silumosirkarst2Kitareguliuoja1" localSheetId="9">'Forma 7'!$P$47</definedName>
    <definedName name="VAS076_F_Silumosirkarst2Kitareguliuoja1">'Forma 7'!$P$47</definedName>
    <definedName name="VAS076_F_Silumosirkarst31IS" localSheetId="9">'Forma 7'!$D$75</definedName>
    <definedName name="VAS076_F_Silumosirkarst31IS">'Forma 7'!$D$75</definedName>
    <definedName name="VAS076_F_Silumosirkarst331GeriamojoVandens" localSheetId="9">'Forma 7'!$F$75</definedName>
    <definedName name="VAS076_F_Silumosirkarst331GeriamojoVandens">'Forma 7'!$F$75</definedName>
    <definedName name="VAS076_F_Silumosirkarst332GeriamojoVandens" localSheetId="9">'Forma 7'!$G$75</definedName>
    <definedName name="VAS076_F_Silumosirkarst332GeriamojoVandens">'Forma 7'!$G$75</definedName>
    <definedName name="VAS076_F_Silumosirkarst333GeriamojoVandens" localSheetId="9">'Forma 7'!$H$75</definedName>
    <definedName name="VAS076_F_Silumosirkarst333GeriamojoVandens">'Forma 7'!$H$75</definedName>
    <definedName name="VAS076_F_Silumosirkarst33IsViso" localSheetId="9">'Forma 7'!$E$75</definedName>
    <definedName name="VAS076_F_Silumosirkarst33IsViso">'Forma 7'!$E$75</definedName>
    <definedName name="VAS076_F_Silumosirkarst341NuotekuSurinkimas" localSheetId="9">'Forma 7'!$J$75</definedName>
    <definedName name="VAS076_F_Silumosirkarst341NuotekuSurinkimas">'Forma 7'!$J$75</definedName>
    <definedName name="VAS076_F_Silumosirkarst342NuotekuValymas" localSheetId="9">'Forma 7'!$K$75</definedName>
    <definedName name="VAS076_F_Silumosirkarst342NuotekuValymas">'Forma 7'!$K$75</definedName>
    <definedName name="VAS076_F_Silumosirkarst343NuotekuDumblo" localSheetId="9">'Forma 7'!$L$75</definedName>
    <definedName name="VAS076_F_Silumosirkarst343NuotekuDumblo">'Forma 7'!$L$75</definedName>
    <definedName name="VAS076_F_Silumosirkarst34IsViso" localSheetId="9">'Forma 7'!$I$75</definedName>
    <definedName name="VAS076_F_Silumosirkarst34IsViso">'Forma 7'!$I$75</definedName>
    <definedName name="VAS076_F_Silumosirkarst35PavirsiniuNuoteku" localSheetId="9">'Forma 7'!$M$75</definedName>
    <definedName name="VAS076_F_Silumosirkarst35PavirsiniuNuoteku">'Forma 7'!$M$75</definedName>
    <definedName name="VAS076_F_Silumosirkarst36KitosReguliuojamosios" localSheetId="9">'Forma 7'!$N$75</definedName>
    <definedName name="VAS076_F_Silumosirkarst36KitosReguliuojamosios">'Forma 7'!$N$75</definedName>
    <definedName name="VAS076_F_Silumosirkarst37KitosVeiklos" localSheetId="9">'Forma 7'!$Q$75</definedName>
    <definedName name="VAS076_F_Silumosirkarst37KitosVeiklos">'Forma 7'!$Q$75</definedName>
    <definedName name="VAS076_F_Silumosirkarst3Apskaitosveikla1" localSheetId="9">'Forma 7'!$O$75</definedName>
    <definedName name="VAS076_F_Silumosirkarst3Apskaitosveikla1">'Forma 7'!$O$75</definedName>
    <definedName name="VAS076_F_Silumosirkarst3Kitareguliuoja1" localSheetId="9">'Forma 7'!$P$75</definedName>
    <definedName name="VAS076_F_Silumosirkarst3Kitareguliuoja1">'Forma 7'!$P$75</definedName>
    <definedName name="VAS076_F_Silumosirkarst41IS" localSheetId="9">'Forma 7'!$D$125</definedName>
    <definedName name="VAS076_F_Silumosirkarst41IS">'Forma 7'!$D$125</definedName>
    <definedName name="VAS076_F_Silumosirkarst431GeriamojoVandens" localSheetId="9">'Forma 7'!$F$125</definedName>
    <definedName name="VAS076_F_Silumosirkarst431GeriamojoVandens">'Forma 7'!$F$125</definedName>
    <definedName name="VAS076_F_Silumosirkarst432GeriamojoVandens" localSheetId="9">'Forma 7'!$G$125</definedName>
    <definedName name="VAS076_F_Silumosirkarst432GeriamojoVandens">'Forma 7'!$G$125</definedName>
    <definedName name="VAS076_F_Silumosirkarst433GeriamojoVandens" localSheetId="9">'Forma 7'!$H$125</definedName>
    <definedName name="VAS076_F_Silumosirkarst433GeriamojoVandens">'Forma 7'!$H$125</definedName>
    <definedName name="VAS076_F_Silumosirkarst43IsViso" localSheetId="9">'Forma 7'!$E$125</definedName>
    <definedName name="VAS076_F_Silumosirkarst43IsViso">'Forma 7'!$E$125</definedName>
    <definedName name="VAS076_F_Silumosirkarst441NuotekuSurinkimas" localSheetId="9">'Forma 7'!$J$125</definedName>
    <definedName name="VAS076_F_Silumosirkarst441NuotekuSurinkimas">'Forma 7'!$J$125</definedName>
    <definedName name="VAS076_F_Silumosirkarst442NuotekuValymas" localSheetId="9">'Forma 7'!$K$125</definedName>
    <definedName name="VAS076_F_Silumosirkarst442NuotekuValymas">'Forma 7'!$K$125</definedName>
    <definedName name="VAS076_F_Silumosirkarst443NuotekuDumblo" localSheetId="9">'Forma 7'!$L$125</definedName>
    <definedName name="VAS076_F_Silumosirkarst443NuotekuDumblo">'Forma 7'!$L$125</definedName>
    <definedName name="VAS076_F_Silumosirkarst44IsViso" localSheetId="9">'Forma 7'!$I$125</definedName>
    <definedName name="VAS076_F_Silumosirkarst44IsViso">'Forma 7'!$I$125</definedName>
    <definedName name="VAS076_F_Silumosirkarst45PavirsiniuNuoteku" localSheetId="9">'Forma 7'!$M$125</definedName>
    <definedName name="VAS076_F_Silumosirkarst45PavirsiniuNuoteku">'Forma 7'!$M$125</definedName>
    <definedName name="VAS076_F_Silumosirkarst46KitosReguliuojamosios" localSheetId="9">'Forma 7'!$N$125</definedName>
    <definedName name="VAS076_F_Silumosirkarst46KitosReguliuojamosios">'Forma 7'!$N$125</definedName>
    <definedName name="VAS076_F_Silumosirkarst47KitosVeiklos" localSheetId="9">'Forma 7'!$Q$125</definedName>
    <definedName name="VAS076_F_Silumosirkarst47KitosVeiklos">'Forma 7'!$Q$125</definedName>
    <definedName name="VAS076_F_Silumosirkarst4Apskaitosveikla1" localSheetId="9">'Forma 7'!$O$125</definedName>
    <definedName name="VAS076_F_Silumosirkarst4Apskaitosveikla1">'Forma 7'!$O$125</definedName>
    <definedName name="VAS076_F_Silumosirkarst4Kitareguliuoja1" localSheetId="9">'Forma 7'!$P$125</definedName>
    <definedName name="VAS076_F_Silumosirkarst4Kitareguliuoja1">'Forma 7'!$P$125</definedName>
    <definedName name="VAS076_F_Specprogramine61IS" localSheetId="9">'Forma 7'!$D$13</definedName>
    <definedName name="VAS076_F_Specprogramine61IS">'Forma 7'!$D$13</definedName>
    <definedName name="VAS076_F_Specprogramine631GeriamojoVandens" localSheetId="9">'Forma 7'!$F$13</definedName>
    <definedName name="VAS076_F_Specprogramine631GeriamojoVandens">'Forma 7'!$F$13</definedName>
    <definedName name="VAS076_F_Specprogramine632GeriamojoVandens" localSheetId="9">'Forma 7'!$G$13</definedName>
    <definedName name="VAS076_F_Specprogramine632GeriamojoVandens">'Forma 7'!$G$13</definedName>
    <definedName name="VAS076_F_Specprogramine633GeriamojoVandens" localSheetId="9">'Forma 7'!$H$13</definedName>
    <definedName name="VAS076_F_Specprogramine633GeriamojoVandens">'Forma 7'!$H$13</definedName>
    <definedName name="VAS076_F_Specprogramine63IsViso" localSheetId="9">'Forma 7'!$E$13</definedName>
    <definedName name="VAS076_F_Specprogramine63IsViso">'Forma 7'!$E$13</definedName>
    <definedName name="VAS076_F_Specprogramine641NuotekuSurinkimas" localSheetId="9">'Forma 7'!$J$13</definedName>
    <definedName name="VAS076_F_Specprogramine641NuotekuSurinkimas">'Forma 7'!$J$13</definedName>
    <definedName name="VAS076_F_Specprogramine642NuotekuValymas" localSheetId="9">'Forma 7'!$K$13</definedName>
    <definedName name="VAS076_F_Specprogramine642NuotekuValymas">'Forma 7'!$K$13</definedName>
    <definedName name="VAS076_F_Specprogramine643NuotekuDumblo" localSheetId="9">'Forma 7'!$L$13</definedName>
    <definedName name="VAS076_F_Specprogramine643NuotekuDumblo">'Forma 7'!$L$13</definedName>
    <definedName name="VAS076_F_Specprogramine64IsViso" localSheetId="9">'Forma 7'!$I$13</definedName>
    <definedName name="VAS076_F_Specprogramine64IsViso">'Forma 7'!$I$13</definedName>
    <definedName name="VAS076_F_Specprogramine65PavirsiniuNuoteku" localSheetId="9">'Forma 7'!$M$13</definedName>
    <definedName name="VAS076_F_Specprogramine65PavirsiniuNuoteku">'Forma 7'!$M$13</definedName>
    <definedName name="VAS076_F_Specprogramine66KitosReguliuojamosios" localSheetId="9">'Forma 7'!$N$13</definedName>
    <definedName name="VAS076_F_Specprogramine66KitosReguliuojamosios">'Forma 7'!$N$13</definedName>
    <definedName name="VAS076_F_Specprogramine67KitosVeiklos" localSheetId="9">'Forma 7'!$Q$13</definedName>
    <definedName name="VAS076_F_Specprogramine67KitosVeiklos">'Forma 7'!$Q$13</definedName>
    <definedName name="VAS076_F_Specprogramine6Apskaitosveikla1" localSheetId="9">'Forma 7'!$O$13</definedName>
    <definedName name="VAS076_F_Specprogramine6Apskaitosveikla1">'Forma 7'!$O$13</definedName>
    <definedName name="VAS076_F_Specprogramine6Kitareguliuoja1" localSheetId="9">'Forma 7'!$P$13</definedName>
    <definedName name="VAS076_F_Specprogramine6Kitareguliuoja1">'Forma 7'!$P$13</definedName>
    <definedName name="VAS076_F_Specprogramine71IS" localSheetId="9">'Forma 7'!$D$41</definedName>
    <definedName name="VAS076_F_Specprogramine71IS">'Forma 7'!$D$41</definedName>
    <definedName name="VAS076_F_Specprogramine731GeriamojoVandens" localSheetId="9">'Forma 7'!$F$41</definedName>
    <definedName name="VAS076_F_Specprogramine731GeriamojoVandens">'Forma 7'!$F$41</definedName>
    <definedName name="VAS076_F_Specprogramine732GeriamojoVandens" localSheetId="9">'Forma 7'!$G$41</definedName>
    <definedName name="VAS076_F_Specprogramine732GeriamojoVandens">'Forma 7'!$G$41</definedName>
    <definedName name="VAS076_F_Specprogramine733GeriamojoVandens" localSheetId="9">'Forma 7'!$H$41</definedName>
    <definedName name="VAS076_F_Specprogramine733GeriamojoVandens">'Forma 7'!$H$41</definedName>
    <definedName name="VAS076_F_Specprogramine73IsViso" localSheetId="9">'Forma 7'!$E$41</definedName>
    <definedName name="VAS076_F_Specprogramine73IsViso">'Forma 7'!$E$41</definedName>
    <definedName name="VAS076_F_Specprogramine741NuotekuSurinkimas" localSheetId="9">'Forma 7'!$J$41</definedName>
    <definedName name="VAS076_F_Specprogramine741NuotekuSurinkimas">'Forma 7'!$J$41</definedName>
    <definedName name="VAS076_F_Specprogramine742NuotekuValymas" localSheetId="9">'Forma 7'!$K$41</definedName>
    <definedName name="VAS076_F_Specprogramine742NuotekuValymas">'Forma 7'!$K$41</definedName>
    <definedName name="VAS076_F_Specprogramine743NuotekuDumblo" localSheetId="9">'Forma 7'!$L$41</definedName>
    <definedName name="VAS076_F_Specprogramine743NuotekuDumblo">'Forma 7'!$L$41</definedName>
    <definedName name="VAS076_F_Specprogramine74IsViso" localSheetId="9">'Forma 7'!$I$41</definedName>
    <definedName name="VAS076_F_Specprogramine74IsViso">'Forma 7'!$I$41</definedName>
    <definedName name="VAS076_F_Specprogramine75PavirsiniuNuoteku" localSheetId="9">'Forma 7'!$M$41</definedName>
    <definedName name="VAS076_F_Specprogramine75PavirsiniuNuoteku">'Forma 7'!$M$41</definedName>
    <definedName name="VAS076_F_Specprogramine76KitosReguliuojamosios" localSheetId="9">'Forma 7'!$N$41</definedName>
    <definedName name="VAS076_F_Specprogramine76KitosReguliuojamosios">'Forma 7'!$N$41</definedName>
    <definedName name="VAS076_F_Specprogramine77KitosVeiklos" localSheetId="9">'Forma 7'!$Q$41</definedName>
    <definedName name="VAS076_F_Specprogramine77KitosVeiklos">'Forma 7'!$Q$41</definedName>
    <definedName name="VAS076_F_Specprogramine7Apskaitosveikla1" localSheetId="9">'Forma 7'!$O$41</definedName>
    <definedName name="VAS076_F_Specprogramine7Apskaitosveikla1">'Forma 7'!$O$41</definedName>
    <definedName name="VAS076_F_Specprogramine7Kitareguliuoja1" localSheetId="9">'Forma 7'!$P$41</definedName>
    <definedName name="VAS076_F_Specprogramine7Kitareguliuoja1">'Forma 7'!$P$41</definedName>
    <definedName name="VAS076_F_Specprogramine81IS" localSheetId="9">'Forma 7'!$D$69</definedName>
    <definedName name="VAS076_F_Specprogramine81IS">'Forma 7'!$D$69</definedName>
    <definedName name="VAS076_F_Specprogramine831GeriamojoVandens" localSheetId="9">'Forma 7'!$F$69</definedName>
    <definedName name="VAS076_F_Specprogramine831GeriamojoVandens">'Forma 7'!$F$69</definedName>
    <definedName name="VAS076_F_Specprogramine832GeriamojoVandens" localSheetId="9">'Forma 7'!$G$69</definedName>
    <definedName name="VAS076_F_Specprogramine832GeriamojoVandens">'Forma 7'!$G$69</definedName>
    <definedName name="VAS076_F_Specprogramine833GeriamojoVandens" localSheetId="9">'Forma 7'!$H$69</definedName>
    <definedName name="VAS076_F_Specprogramine833GeriamojoVandens">'Forma 7'!$H$69</definedName>
    <definedName name="VAS076_F_Specprogramine83IsViso" localSheetId="9">'Forma 7'!$E$69</definedName>
    <definedName name="VAS076_F_Specprogramine83IsViso">'Forma 7'!$E$69</definedName>
    <definedName name="VAS076_F_Specprogramine841NuotekuSurinkimas" localSheetId="9">'Forma 7'!$J$69</definedName>
    <definedName name="VAS076_F_Specprogramine841NuotekuSurinkimas">'Forma 7'!$J$69</definedName>
    <definedName name="VAS076_F_Specprogramine842NuotekuValymas" localSheetId="9">'Forma 7'!$K$69</definedName>
    <definedName name="VAS076_F_Specprogramine842NuotekuValymas">'Forma 7'!$K$69</definedName>
    <definedName name="VAS076_F_Specprogramine843NuotekuDumblo" localSheetId="9">'Forma 7'!$L$69</definedName>
    <definedName name="VAS076_F_Specprogramine843NuotekuDumblo">'Forma 7'!$L$69</definedName>
    <definedName name="VAS076_F_Specprogramine84IsViso" localSheetId="9">'Forma 7'!$I$69</definedName>
    <definedName name="VAS076_F_Specprogramine84IsViso">'Forma 7'!$I$69</definedName>
    <definedName name="VAS076_F_Specprogramine85PavirsiniuNuoteku" localSheetId="9">'Forma 7'!$M$69</definedName>
    <definedName name="VAS076_F_Specprogramine85PavirsiniuNuoteku">'Forma 7'!$M$69</definedName>
    <definedName name="VAS076_F_Specprogramine86KitosReguliuojamosios" localSheetId="9">'Forma 7'!$N$69</definedName>
    <definedName name="VAS076_F_Specprogramine86KitosReguliuojamosios">'Forma 7'!$N$69</definedName>
    <definedName name="VAS076_F_Specprogramine87KitosVeiklos" localSheetId="9">'Forma 7'!$Q$69</definedName>
    <definedName name="VAS076_F_Specprogramine87KitosVeiklos">'Forma 7'!$Q$69</definedName>
    <definedName name="VAS076_F_Specprogramine8Apskaitosveikla1" localSheetId="9">'Forma 7'!$O$69</definedName>
    <definedName name="VAS076_F_Specprogramine8Apskaitosveikla1">'Forma 7'!$O$69</definedName>
    <definedName name="VAS076_F_Specprogramine8Kitareguliuoja1" localSheetId="9">'Forma 7'!$P$69</definedName>
    <definedName name="VAS076_F_Specprogramine8Kitareguliuoja1">'Forma 7'!$P$69</definedName>
    <definedName name="VAS076_F_Specprogramine91IS" localSheetId="9">'Forma 7'!$D$119</definedName>
    <definedName name="VAS076_F_Specprogramine91IS">'Forma 7'!$D$119</definedName>
    <definedName name="VAS076_F_Specprogramine931GeriamojoVandens" localSheetId="9">'Forma 7'!$F$119</definedName>
    <definedName name="VAS076_F_Specprogramine931GeriamojoVandens">'Forma 7'!$F$119</definedName>
    <definedName name="VAS076_F_Specprogramine932GeriamojoVandens" localSheetId="9">'Forma 7'!$G$119</definedName>
    <definedName name="VAS076_F_Specprogramine932GeriamojoVandens">'Forma 7'!$G$119</definedName>
    <definedName name="VAS076_F_Specprogramine933GeriamojoVandens" localSheetId="9">'Forma 7'!$H$119</definedName>
    <definedName name="VAS076_F_Specprogramine933GeriamojoVandens">'Forma 7'!$H$119</definedName>
    <definedName name="VAS076_F_Specprogramine93IsViso" localSheetId="9">'Forma 7'!$E$119</definedName>
    <definedName name="VAS076_F_Specprogramine93IsViso">'Forma 7'!$E$119</definedName>
    <definedName name="VAS076_F_Specprogramine941NuotekuSurinkimas" localSheetId="9">'Forma 7'!$J$119</definedName>
    <definedName name="VAS076_F_Specprogramine941NuotekuSurinkimas">'Forma 7'!$J$119</definedName>
    <definedName name="VAS076_F_Specprogramine942NuotekuValymas" localSheetId="9">'Forma 7'!$K$119</definedName>
    <definedName name="VAS076_F_Specprogramine942NuotekuValymas">'Forma 7'!$K$119</definedName>
    <definedName name="VAS076_F_Specprogramine943NuotekuDumblo" localSheetId="9">'Forma 7'!$L$119</definedName>
    <definedName name="VAS076_F_Specprogramine943NuotekuDumblo">'Forma 7'!$L$119</definedName>
    <definedName name="VAS076_F_Specprogramine94IsViso" localSheetId="9">'Forma 7'!$I$119</definedName>
    <definedName name="VAS076_F_Specprogramine94IsViso">'Forma 7'!$I$119</definedName>
    <definedName name="VAS076_F_Specprogramine95PavirsiniuNuoteku" localSheetId="9">'Forma 7'!$M$119</definedName>
    <definedName name="VAS076_F_Specprogramine95PavirsiniuNuoteku">'Forma 7'!$M$119</definedName>
    <definedName name="VAS076_F_Specprogramine96KitosReguliuojamosios" localSheetId="9">'Forma 7'!$N$119</definedName>
    <definedName name="VAS076_F_Specprogramine96KitosReguliuojamosios">'Forma 7'!$N$119</definedName>
    <definedName name="VAS076_F_Specprogramine97KitosVeiklos" localSheetId="9">'Forma 7'!$Q$119</definedName>
    <definedName name="VAS076_F_Specprogramine97KitosVeiklos">'Forma 7'!$Q$119</definedName>
    <definedName name="VAS076_F_Specprogramine9Apskaitosveikla1" localSheetId="9">'Forma 7'!$O$119</definedName>
    <definedName name="VAS076_F_Specprogramine9Apskaitosveikla1">'Forma 7'!$O$119</definedName>
    <definedName name="VAS076_F_Specprogramine9Kitareguliuoja1" localSheetId="9">'Forma 7'!$P$119</definedName>
    <definedName name="VAS076_F_Specprogramine9Kitareguliuoja1">'Forma 7'!$P$119</definedName>
    <definedName name="VAS076_F_Standartinepro61IS" localSheetId="9">'Forma 7'!$D$12</definedName>
    <definedName name="VAS076_F_Standartinepro61IS">'Forma 7'!$D$12</definedName>
    <definedName name="VAS076_F_Standartinepro631GeriamojoVandens" localSheetId="9">'Forma 7'!$F$12</definedName>
    <definedName name="VAS076_F_Standartinepro631GeriamojoVandens">'Forma 7'!$F$12</definedName>
    <definedName name="VAS076_F_Standartinepro632GeriamojoVandens" localSheetId="9">'Forma 7'!$G$12</definedName>
    <definedName name="VAS076_F_Standartinepro632GeriamojoVandens">'Forma 7'!$G$12</definedName>
    <definedName name="VAS076_F_Standartinepro633GeriamojoVandens" localSheetId="9">'Forma 7'!$H$12</definedName>
    <definedName name="VAS076_F_Standartinepro633GeriamojoVandens">'Forma 7'!$H$12</definedName>
    <definedName name="VAS076_F_Standartinepro63IsViso" localSheetId="9">'Forma 7'!$E$12</definedName>
    <definedName name="VAS076_F_Standartinepro63IsViso">'Forma 7'!$E$12</definedName>
    <definedName name="VAS076_F_Standartinepro641NuotekuSurinkimas" localSheetId="9">'Forma 7'!$J$12</definedName>
    <definedName name="VAS076_F_Standartinepro641NuotekuSurinkimas">'Forma 7'!$J$12</definedName>
    <definedName name="VAS076_F_Standartinepro642NuotekuValymas" localSheetId="9">'Forma 7'!$K$12</definedName>
    <definedName name="VAS076_F_Standartinepro642NuotekuValymas">'Forma 7'!$K$12</definedName>
    <definedName name="VAS076_F_Standartinepro643NuotekuDumblo" localSheetId="9">'Forma 7'!$L$12</definedName>
    <definedName name="VAS076_F_Standartinepro643NuotekuDumblo">'Forma 7'!$L$12</definedName>
    <definedName name="VAS076_F_Standartinepro64IsViso" localSheetId="9">'Forma 7'!$I$12</definedName>
    <definedName name="VAS076_F_Standartinepro64IsViso">'Forma 7'!$I$12</definedName>
    <definedName name="VAS076_F_Standartinepro65PavirsiniuNuoteku" localSheetId="9">'Forma 7'!$M$12</definedName>
    <definedName name="VAS076_F_Standartinepro65PavirsiniuNuoteku">'Forma 7'!$M$12</definedName>
    <definedName name="VAS076_F_Standartinepro66KitosReguliuojamosios" localSheetId="9">'Forma 7'!$N$12</definedName>
    <definedName name="VAS076_F_Standartinepro66KitosReguliuojamosios">'Forma 7'!$N$12</definedName>
    <definedName name="VAS076_F_Standartinepro67KitosVeiklos" localSheetId="9">'Forma 7'!$Q$12</definedName>
    <definedName name="VAS076_F_Standartinepro67KitosVeiklos">'Forma 7'!$Q$12</definedName>
    <definedName name="VAS076_F_Standartinepro6Apskaitosveikla1" localSheetId="9">'Forma 7'!$O$12</definedName>
    <definedName name="VAS076_F_Standartinepro6Apskaitosveikla1">'Forma 7'!$O$12</definedName>
    <definedName name="VAS076_F_Standartinepro6Kitareguliuoja1" localSheetId="9">'Forma 7'!$P$12</definedName>
    <definedName name="VAS076_F_Standartinepro6Kitareguliuoja1">'Forma 7'!$P$12</definedName>
    <definedName name="VAS076_F_Standartinepro71IS" localSheetId="9">'Forma 7'!$D$40</definedName>
    <definedName name="VAS076_F_Standartinepro71IS">'Forma 7'!$D$40</definedName>
    <definedName name="VAS076_F_Standartinepro731GeriamojoVandens" localSheetId="9">'Forma 7'!$F$40</definedName>
    <definedName name="VAS076_F_Standartinepro731GeriamojoVandens">'Forma 7'!$F$40</definedName>
    <definedName name="VAS076_F_Standartinepro732GeriamojoVandens" localSheetId="9">'Forma 7'!$G$40</definedName>
    <definedName name="VAS076_F_Standartinepro732GeriamojoVandens">'Forma 7'!$G$40</definedName>
    <definedName name="VAS076_F_Standartinepro733GeriamojoVandens" localSheetId="9">'Forma 7'!$H$40</definedName>
    <definedName name="VAS076_F_Standartinepro733GeriamojoVandens">'Forma 7'!$H$40</definedName>
    <definedName name="VAS076_F_Standartinepro73IsViso" localSheetId="9">'Forma 7'!$E$40</definedName>
    <definedName name="VAS076_F_Standartinepro73IsViso">'Forma 7'!$E$40</definedName>
    <definedName name="VAS076_F_Standartinepro741NuotekuSurinkimas" localSheetId="9">'Forma 7'!$J$40</definedName>
    <definedName name="VAS076_F_Standartinepro741NuotekuSurinkimas">'Forma 7'!$J$40</definedName>
    <definedName name="VAS076_F_Standartinepro742NuotekuValymas" localSheetId="9">'Forma 7'!$K$40</definedName>
    <definedName name="VAS076_F_Standartinepro742NuotekuValymas">'Forma 7'!$K$40</definedName>
    <definedName name="VAS076_F_Standartinepro743NuotekuDumblo" localSheetId="9">'Forma 7'!$L$40</definedName>
    <definedName name="VAS076_F_Standartinepro743NuotekuDumblo">'Forma 7'!$L$40</definedName>
    <definedName name="VAS076_F_Standartinepro74IsViso" localSheetId="9">'Forma 7'!$I$40</definedName>
    <definedName name="VAS076_F_Standartinepro74IsViso">'Forma 7'!$I$40</definedName>
    <definedName name="VAS076_F_Standartinepro75PavirsiniuNuoteku" localSheetId="9">'Forma 7'!$M$40</definedName>
    <definedName name="VAS076_F_Standartinepro75PavirsiniuNuoteku">'Forma 7'!$M$40</definedName>
    <definedName name="VAS076_F_Standartinepro76KitosReguliuojamosios" localSheetId="9">'Forma 7'!$N$40</definedName>
    <definedName name="VAS076_F_Standartinepro76KitosReguliuojamosios">'Forma 7'!$N$40</definedName>
    <definedName name="VAS076_F_Standartinepro77KitosVeiklos" localSheetId="9">'Forma 7'!$Q$40</definedName>
    <definedName name="VAS076_F_Standartinepro77KitosVeiklos">'Forma 7'!$Q$40</definedName>
    <definedName name="VAS076_F_Standartinepro7Apskaitosveikla1" localSheetId="9">'Forma 7'!$O$40</definedName>
    <definedName name="VAS076_F_Standartinepro7Apskaitosveikla1">'Forma 7'!$O$40</definedName>
    <definedName name="VAS076_F_Standartinepro7Kitareguliuoja1" localSheetId="9">'Forma 7'!$P$40</definedName>
    <definedName name="VAS076_F_Standartinepro7Kitareguliuoja1">'Forma 7'!$P$40</definedName>
    <definedName name="VAS076_F_Standartinepro81IS" localSheetId="9">'Forma 7'!$D$68</definedName>
    <definedName name="VAS076_F_Standartinepro81IS">'Forma 7'!$D$68</definedName>
    <definedName name="VAS076_F_Standartinepro831GeriamojoVandens" localSheetId="9">'Forma 7'!$F$68</definedName>
    <definedName name="VAS076_F_Standartinepro831GeriamojoVandens">'Forma 7'!$F$68</definedName>
    <definedName name="VAS076_F_Standartinepro832GeriamojoVandens" localSheetId="9">'Forma 7'!$G$68</definedName>
    <definedName name="VAS076_F_Standartinepro832GeriamojoVandens">'Forma 7'!$G$68</definedName>
    <definedName name="VAS076_F_Standartinepro833GeriamojoVandens" localSheetId="9">'Forma 7'!$H$68</definedName>
    <definedName name="VAS076_F_Standartinepro833GeriamojoVandens">'Forma 7'!$H$68</definedName>
    <definedName name="VAS076_F_Standartinepro83IsViso" localSheetId="9">'Forma 7'!$E$68</definedName>
    <definedName name="VAS076_F_Standartinepro83IsViso">'Forma 7'!$E$68</definedName>
    <definedName name="VAS076_F_Standartinepro841NuotekuSurinkimas" localSheetId="9">'Forma 7'!$J$68</definedName>
    <definedName name="VAS076_F_Standartinepro841NuotekuSurinkimas">'Forma 7'!$J$68</definedName>
    <definedName name="VAS076_F_Standartinepro842NuotekuValymas" localSheetId="9">'Forma 7'!$K$68</definedName>
    <definedName name="VAS076_F_Standartinepro842NuotekuValymas">'Forma 7'!$K$68</definedName>
    <definedName name="VAS076_F_Standartinepro843NuotekuDumblo" localSheetId="9">'Forma 7'!$L$68</definedName>
    <definedName name="VAS076_F_Standartinepro843NuotekuDumblo">'Forma 7'!$L$68</definedName>
    <definedName name="VAS076_F_Standartinepro84IsViso" localSheetId="9">'Forma 7'!$I$68</definedName>
    <definedName name="VAS076_F_Standartinepro84IsViso">'Forma 7'!$I$68</definedName>
    <definedName name="VAS076_F_Standartinepro85PavirsiniuNuoteku" localSheetId="9">'Forma 7'!$M$68</definedName>
    <definedName name="VAS076_F_Standartinepro85PavirsiniuNuoteku">'Forma 7'!$M$68</definedName>
    <definedName name="VAS076_F_Standartinepro86KitosReguliuojamosios" localSheetId="9">'Forma 7'!$N$68</definedName>
    <definedName name="VAS076_F_Standartinepro86KitosReguliuojamosios">'Forma 7'!$N$68</definedName>
    <definedName name="VAS076_F_Standartinepro87KitosVeiklos" localSheetId="9">'Forma 7'!$Q$68</definedName>
    <definedName name="VAS076_F_Standartinepro87KitosVeiklos">'Forma 7'!$Q$68</definedName>
    <definedName name="VAS076_F_Standartinepro8Apskaitosveikla1" localSheetId="9">'Forma 7'!$O$68</definedName>
    <definedName name="VAS076_F_Standartinepro8Apskaitosveikla1">'Forma 7'!$O$68</definedName>
    <definedName name="VAS076_F_Standartinepro8Kitareguliuoja1" localSheetId="9">'Forma 7'!$P$68</definedName>
    <definedName name="VAS076_F_Standartinepro8Kitareguliuoja1">'Forma 7'!$P$68</definedName>
    <definedName name="VAS076_F_Standartinepro91IS" localSheetId="9">'Forma 7'!$D$118</definedName>
    <definedName name="VAS076_F_Standartinepro91IS">'Forma 7'!$D$118</definedName>
    <definedName name="VAS076_F_Standartinepro931GeriamojoVandens" localSheetId="9">'Forma 7'!$F$118</definedName>
    <definedName name="VAS076_F_Standartinepro931GeriamojoVandens">'Forma 7'!$F$118</definedName>
    <definedName name="VAS076_F_Standartinepro932GeriamojoVandens" localSheetId="9">'Forma 7'!$G$118</definedName>
    <definedName name="VAS076_F_Standartinepro932GeriamojoVandens">'Forma 7'!$G$118</definedName>
    <definedName name="VAS076_F_Standartinepro933GeriamojoVandens" localSheetId="9">'Forma 7'!$H$118</definedName>
    <definedName name="VAS076_F_Standartinepro933GeriamojoVandens">'Forma 7'!$H$118</definedName>
    <definedName name="VAS076_F_Standartinepro93IsViso" localSheetId="9">'Forma 7'!$E$118</definedName>
    <definedName name="VAS076_F_Standartinepro93IsViso">'Forma 7'!$E$118</definedName>
    <definedName name="VAS076_F_Standartinepro941NuotekuSurinkimas" localSheetId="9">'Forma 7'!$J$118</definedName>
    <definedName name="VAS076_F_Standartinepro941NuotekuSurinkimas">'Forma 7'!$J$118</definedName>
    <definedName name="VAS076_F_Standartinepro942NuotekuValymas" localSheetId="9">'Forma 7'!$K$118</definedName>
    <definedName name="VAS076_F_Standartinepro942NuotekuValymas">'Forma 7'!$K$118</definedName>
    <definedName name="VAS076_F_Standartinepro943NuotekuDumblo" localSheetId="9">'Forma 7'!$L$118</definedName>
    <definedName name="VAS076_F_Standartinepro943NuotekuDumblo">'Forma 7'!$L$118</definedName>
    <definedName name="VAS076_F_Standartinepro94IsViso" localSheetId="9">'Forma 7'!$I$118</definedName>
    <definedName name="VAS076_F_Standartinepro94IsViso">'Forma 7'!$I$118</definedName>
    <definedName name="VAS076_F_Standartinepro95PavirsiniuNuoteku" localSheetId="9">'Forma 7'!$M$118</definedName>
    <definedName name="VAS076_F_Standartinepro95PavirsiniuNuoteku">'Forma 7'!$M$118</definedName>
    <definedName name="VAS076_F_Standartinepro96KitosReguliuojamosios" localSheetId="9">'Forma 7'!$N$118</definedName>
    <definedName name="VAS076_F_Standartinepro96KitosReguliuojamosios">'Forma 7'!$N$118</definedName>
    <definedName name="VAS076_F_Standartinepro97KitosVeiklos" localSheetId="9">'Forma 7'!$Q$118</definedName>
    <definedName name="VAS076_F_Standartinepro97KitosVeiklos">'Forma 7'!$Q$118</definedName>
    <definedName name="VAS076_F_Standartinepro9Apskaitosveikla1" localSheetId="9">'Forma 7'!$O$118</definedName>
    <definedName name="VAS076_F_Standartinepro9Apskaitosveikla1">'Forma 7'!$O$118</definedName>
    <definedName name="VAS076_F_Standartinepro9Kitareguliuoja1" localSheetId="9">'Forma 7'!$P$118</definedName>
    <definedName name="VAS076_F_Standartinepro9Kitareguliuoja1">'Forma 7'!$P$118</definedName>
    <definedName name="VAS076_F_Tiesiogiaipask21IS" localSheetId="9">'Forma 7'!$D$38</definedName>
    <definedName name="VAS076_F_Tiesiogiaipask21IS">'Forma 7'!$D$38</definedName>
    <definedName name="VAS076_F_Tiesiogiaipask231GeriamojoVandens" localSheetId="9">'Forma 7'!$F$38</definedName>
    <definedName name="VAS076_F_Tiesiogiaipask231GeriamojoVandens">'Forma 7'!$F$38</definedName>
    <definedName name="VAS076_F_Tiesiogiaipask232GeriamojoVandens" localSheetId="9">'Forma 7'!$G$38</definedName>
    <definedName name="VAS076_F_Tiesiogiaipask232GeriamojoVandens">'Forma 7'!$G$38</definedName>
    <definedName name="VAS076_F_Tiesiogiaipask233GeriamojoVandens" localSheetId="9">'Forma 7'!$H$38</definedName>
    <definedName name="VAS076_F_Tiesiogiaipask233GeriamojoVandens">'Forma 7'!$H$38</definedName>
    <definedName name="VAS076_F_Tiesiogiaipask23IsViso" localSheetId="9">'Forma 7'!$E$38</definedName>
    <definedName name="VAS076_F_Tiesiogiaipask23IsViso">'Forma 7'!$E$38</definedName>
    <definedName name="VAS076_F_Tiesiogiaipask241NuotekuSurinkimas" localSheetId="9">'Forma 7'!$J$38</definedName>
    <definedName name="VAS076_F_Tiesiogiaipask241NuotekuSurinkimas">'Forma 7'!$J$38</definedName>
    <definedName name="VAS076_F_Tiesiogiaipask242NuotekuValymas" localSheetId="9">'Forma 7'!$K$38</definedName>
    <definedName name="VAS076_F_Tiesiogiaipask242NuotekuValymas">'Forma 7'!$K$38</definedName>
    <definedName name="VAS076_F_Tiesiogiaipask243NuotekuDumblo" localSheetId="9">'Forma 7'!$L$38</definedName>
    <definedName name="VAS076_F_Tiesiogiaipask243NuotekuDumblo">'Forma 7'!$L$38</definedName>
    <definedName name="VAS076_F_Tiesiogiaipask24IsViso" localSheetId="9">'Forma 7'!$I$38</definedName>
    <definedName name="VAS076_F_Tiesiogiaipask24IsViso">'Forma 7'!$I$38</definedName>
    <definedName name="VAS076_F_Tiesiogiaipask25PavirsiniuNuoteku" localSheetId="9">'Forma 7'!$M$38</definedName>
    <definedName name="VAS076_F_Tiesiogiaipask25PavirsiniuNuoteku">'Forma 7'!$M$38</definedName>
    <definedName name="VAS076_F_Tiesiogiaipask26KitosReguliuojamosios" localSheetId="9">'Forma 7'!$N$38</definedName>
    <definedName name="VAS076_F_Tiesiogiaipask26KitosReguliuojamosios">'Forma 7'!$N$38</definedName>
    <definedName name="VAS076_F_Tiesiogiaipask27KitosVeiklos" localSheetId="9">'Forma 7'!$Q$38</definedName>
    <definedName name="VAS076_F_Tiesiogiaipask27KitosVeiklos">'Forma 7'!$Q$38</definedName>
    <definedName name="VAS076_F_Tiesiogiaipask2Apskaitosveikla1" localSheetId="9">'Forma 7'!$O$38</definedName>
    <definedName name="VAS076_F_Tiesiogiaipask2Apskaitosveikla1">'Forma 7'!$O$38</definedName>
    <definedName name="VAS076_F_Tiesiogiaipask2Kitareguliuoja1" localSheetId="9">'Forma 7'!$P$38</definedName>
    <definedName name="VAS076_F_Tiesiogiaipask2Kitareguliuoja1">'Forma 7'!$P$38</definedName>
    <definedName name="VAS076_F_Transportoprie61IS" localSheetId="9">'Forma 7'!$D$31</definedName>
    <definedName name="VAS076_F_Transportoprie61IS">'Forma 7'!$D$31</definedName>
    <definedName name="VAS076_F_Transportoprie631GeriamojoVandens" localSheetId="9">'Forma 7'!$F$31</definedName>
    <definedName name="VAS076_F_Transportoprie631GeriamojoVandens">'Forma 7'!$F$31</definedName>
    <definedName name="VAS076_F_Transportoprie632GeriamojoVandens" localSheetId="9">'Forma 7'!$G$31</definedName>
    <definedName name="VAS076_F_Transportoprie632GeriamojoVandens">'Forma 7'!$G$31</definedName>
    <definedName name="VAS076_F_Transportoprie633GeriamojoVandens" localSheetId="9">'Forma 7'!$H$31</definedName>
    <definedName name="VAS076_F_Transportoprie633GeriamojoVandens">'Forma 7'!$H$31</definedName>
    <definedName name="VAS076_F_Transportoprie63IsViso" localSheetId="9">'Forma 7'!$E$31</definedName>
    <definedName name="VAS076_F_Transportoprie63IsViso">'Forma 7'!$E$31</definedName>
    <definedName name="VAS076_F_Transportoprie641NuotekuSurinkimas" localSheetId="9">'Forma 7'!$J$31</definedName>
    <definedName name="VAS076_F_Transportoprie641NuotekuSurinkimas">'Forma 7'!$J$31</definedName>
    <definedName name="VAS076_F_Transportoprie642NuotekuValymas" localSheetId="9">'Forma 7'!$K$31</definedName>
    <definedName name="VAS076_F_Transportoprie642NuotekuValymas">'Forma 7'!$K$31</definedName>
    <definedName name="VAS076_F_Transportoprie643NuotekuDumblo" localSheetId="9">'Forma 7'!$L$31</definedName>
    <definedName name="VAS076_F_Transportoprie643NuotekuDumblo">'Forma 7'!$L$31</definedName>
    <definedName name="VAS076_F_Transportoprie64IsViso" localSheetId="9">'Forma 7'!$I$31</definedName>
    <definedName name="VAS076_F_Transportoprie64IsViso">'Forma 7'!$I$31</definedName>
    <definedName name="VAS076_F_Transportoprie65PavirsiniuNuoteku" localSheetId="9">'Forma 7'!$M$31</definedName>
    <definedName name="VAS076_F_Transportoprie65PavirsiniuNuoteku">'Forma 7'!$M$31</definedName>
    <definedName name="VAS076_F_Transportoprie66KitosReguliuojamosios" localSheetId="9">'Forma 7'!$N$31</definedName>
    <definedName name="VAS076_F_Transportoprie66KitosReguliuojamosios">'Forma 7'!$N$31</definedName>
    <definedName name="VAS076_F_Transportoprie67KitosVeiklos" localSheetId="9">'Forma 7'!$Q$31</definedName>
    <definedName name="VAS076_F_Transportoprie67KitosVeiklos">'Forma 7'!$Q$31</definedName>
    <definedName name="VAS076_F_Transportoprie6Apskaitosveikla1" localSheetId="9">'Forma 7'!$O$31</definedName>
    <definedName name="VAS076_F_Transportoprie6Apskaitosveikla1">'Forma 7'!$O$31</definedName>
    <definedName name="VAS076_F_Transportoprie6Kitareguliuoja1" localSheetId="9">'Forma 7'!$P$31</definedName>
    <definedName name="VAS076_F_Transportoprie6Kitareguliuoja1">'Forma 7'!$P$31</definedName>
    <definedName name="VAS076_F_Transportoprie71IS" localSheetId="9">'Forma 7'!$D$59</definedName>
    <definedName name="VAS076_F_Transportoprie71IS">'Forma 7'!$D$59</definedName>
    <definedName name="VAS076_F_Transportoprie731GeriamojoVandens" localSheetId="9">'Forma 7'!$F$59</definedName>
    <definedName name="VAS076_F_Transportoprie731GeriamojoVandens">'Forma 7'!$F$59</definedName>
    <definedName name="VAS076_F_Transportoprie732GeriamojoVandens" localSheetId="9">'Forma 7'!$G$59</definedName>
    <definedName name="VAS076_F_Transportoprie732GeriamojoVandens">'Forma 7'!$G$59</definedName>
    <definedName name="VAS076_F_Transportoprie733GeriamojoVandens" localSheetId="9">'Forma 7'!$H$59</definedName>
    <definedName name="VAS076_F_Transportoprie733GeriamojoVandens">'Forma 7'!$H$59</definedName>
    <definedName name="VAS076_F_Transportoprie73IsViso" localSheetId="9">'Forma 7'!$E$59</definedName>
    <definedName name="VAS076_F_Transportoprie73IsViso">'Forma 7'!$E$59</definedName>
    <definedName name="VAS076_F_Transportoprie741NuotekuSurinkimas" localSheetId="9">'Forma 7'!$J$59</definedName>
    <definedName name="VAS076_F_Transportoprie741NuotekuSurinkimas">'Forma 7'!$J$59</definedName>
    <definedName name="VAS076_F_Transportoprie742NuotekuValymas" localSheetId="9">'Forma 7'!$K$59</definedName>
    <definedName name="VAS076_F_Transportoprie742NuotekuValymas">'Forma 7'!$K$59</definedName>
    <definedName name="VAS076_F_Transportoprie743NuotekuDumblo" localSheetId="9">'Forma 7'!$L$59</definedName>
    <definedName name="VAS076_F_Transportoprie743NuotekuDumblo">'Forma 7'!$L$59</definedName>
    <definedName name="VAS076_F_Transportoprie74IsViso" localSheetId="9">'Forma 7'!$I$59</definedName>
    <definedName name="VAS076_F_Transportoprie74IsViso">'Forma 7'!$I$59</definedName>
    <definedName name="VAS076_F_Transportoprie75PavirsiniuNuoteku" localSheetId="9">'Forma 7'!$M$59</definedName>
    <definedName name="VAS076_F_Transportoprie75PavirsiniuNuoteku">'Forma 7'!$M$59</definedName>
    <definedName name="VAS076_F_Transportoprie76KitosReguliuojamosios" localSheetId="9">'Forma 7'!$N$59</definedName>
    <definedName name="VAS076_F_Transportoprie76KitosReguliuojamosios">'Forma 7'!$N$59</definedName>
    <definedName name="VAS076_F_Transportoprie77KitosVeiklos" localSheetId="9">'Forma 7'!$Q$59</definedName>
    <definedName name="VAS076_F_Transportoprie77KitosVeiklos">'Forma 7'!$Q$59</definedName>
    <definedName name="VAS076_F_Transportoprie7Apskaitosveikla1" localSheetId="9">'Forma 7'!$O$59</definedName>
    <definedName name="VAS076_F_Transportoprie7Apskaitosveikla1">'Forma 7'!$O$59</definedName>
    <definedName name="VAS076_F_Transportoprie7Kitareguliuoja1" localSheetId="9">'Forma 7'!$P$59</definedName>
    <definedName name="VAS076_F_Transportoprie7Kitareguliuoja1">'Forma 7'!$P$59</definedName>
    <definedName name="VAS076_F_Transportoprie81IS" localSheetId="9">'Forma 7'!$D$87</definedName>
    <definedName name="VAS076_F_Transportoprie81IS">'Forma 7'!$D$87</definedName>
    <definedName name="VAS076_F_Transportoprie831GeriamojoVandens" localSheetId="9">'Forma 7'!$F$87</definedName>
    <definedName name="VAS076_F_Transportoprie831GeriamojoVandens">'Forma 7'!$F$87</definedName>
    <definedName name="VAS076_F_Transportoprie832GeriamojoVandens" localSheetId="9">'Forma 7'!$G$87</definedName>
    <definedName name="VAS076_F_Transportoprie832GeriamojoVandens">'Forma 7'!$G$87</definedName>
    <definedName name="VAS076_F_Transportoprie833GeriamojoVandens" localSheetId="9">'Forma 7'!$H$87</definedName>
    <definedName name="VAS076_F_Transportoprie833GeriamojoVandens">'Forma 7'!$H$87</definedName>
    <definedName name="VAS076_F_Transportoprie83IsViso" localSheetId="9">'Forma 7'!$E$87</definedName>
    <definedName name="VAS076_F_Transportoprie83IsViso">'Forma 7'!$E$87</definedName>
    <definedName name="VAS076_F_Transportoprie841NuotekuSurinkimas" localSheetId="9">'Forma 7'!$J$87</definedName>
    <definedName name="VAS076_F_Transportoprie841NuotekuSurinkimas">'Forma 7'!$J$87</definedName>
    <definedName name="VAS076_F_Transportoprie842NuotekuValymas" localSheetId="9">'Forma 7'!$K$87</definedName>
    <definedName name="VAS076_F_Transportoprie842NuotekuValymas">'Forma 7'!$K$87</definedName>
    <definedName name="VAS076_F_Transportoprie843NuotekuDumblo" localSheetId="9">'Forma 7'!$L$87</definedName>
    <definedName name="VAS076_F_Transportoprie843NuotekuDumblo">'Forma 7'!$L$87</definedName>
    <definedName name="VAS076_F_Transportoprie84IsViso" localSheetId="9">'Forma 7'!$I$87</definedName>
    <definedName name="VAS076_F_Transportoprie84IsViso">'Forma 7'!$I$87</definedName>
    <definedName name="VAS076_F_Transportoprie85PavirsiniuNuoteku" localSheetId="9">'Forma 7'!$M$87</definedName>
    <definedName name="VAS076_F_Transportoprie85PavirsiniuNuoteku">'Forma 7'!$M$87</definedName>
    <definedName name="VAS076_F_Transportoprie86KitosReguliuojamosios" localSheetId="9">'Forma 7'!$N$87</definedName>
    <definedName name="VAS076_F_Transportoprie86KitosReguliuojamosios">'Forma 7'!$N$87</definedName>
    <definedName name="VAS076_F_Transportoprie87KitosVeiklos" localSheetId="9">'Forma 7'!$Q$87</definedName>
    <definedName name="VAS076_F_Transportoprie87KitosVeiklos">'Forma 7'!$Q$87</definedName>
    <definedName name="VAS076_F_Transportoprie8Apskaitosveikla1" localSheetId="9">'Forma 7'!$O$87</definedName>
    <definedName name="VAS076_F_Transportoprie8Apskaitosveikla1">'Forma 7'!$O$87</definedName>
    <definedName name="VAS076_F_Transportoprie8Kitareguliuoja1" localSheetId="9">'Forma 7'!$P$87</definedName>
    <definedName name="VAS076_F_Transportoprie8Kitareguliuoja1">'Forma 7'!$P$87</definedName>
    <definedName name="VAS076_F_Transportoprie91IS" localSheetId="9">'Forma 7'!$D$136</definedName>
    <definedName name="VAS076_F_Transportoprie91IS">'Forma 7'!$D$136</definedName>
    <definedName name="VAS076_F_Transportoprie931GeriamojoVandens" localSheetId="9">'Forma 7'!$F$136</definedName>
    <definedName name="VAS076_F_Transportoprie931GeriamojoVandens">'Forma 7'!$F$136</definedName>
    <definedName name="VAS076_F_Transportoprie932GeriamojoVandens" localSheetId="9">'Forma 7'!$G$136</definedName>
    <definedName name="VAS076_F_Transportoprie932GeriamojoVandens">'Forma 7'!$G$136</definedName>
    <definedName name="VAS076_F_Transportoprie933GeriamojoVandens" localSheetId="9">'Forma 7'!$H$136</definedName>
    <definedName name="VAS076_F_Transportoprie933GeriamojoVandens">'Forma 7'!$H$136</definedName>
    <definedName name="VAS076_F_Transportoprie93IsViso" localSheetId="9">'Forma 7'!$E$136</definedName>
    <definedName name="VAS076_F_Transportoprie93IsViso">'Forma 7'!$E$136</definedName>
    <definedName name="VAS076_F_Transportoprie941NuotekuSurinkimas" localSheetId="9">'Forma 7'!$J$136</definedName>
    <definedName name="VAS076_F_Transportoprie941NuotekuSurinkimas">'Forma 7'!$J$136</definedName>
    <definedName name="VAS076_F_Transportoprie942NuotekuValymas" localSheetId="9">'Forma 7'!$K$136</definedName>
    <definedName name="VAS076_F_Transportoprie942NuotekuValymas">'Forma 7'!$K$136</definedName>
    <definedName name="VAS076_F_Transportoprie943NuotekuDumblo" localSheetId="9">'Forma 7'!$L$136</definedName>
    <definedName name="VAS076_F_Transportoprie943NuotekuDumblo">'Forma 7'!$L$136</definedName>
    <definedName name="VAS076_F_Transportoprie94IsViso" localSheetId="9">'Forma 7'!$I$136</definedName>
    <definedName name="VAS076_F_Transportoprie94IsViso">'Forma 7'!$I$136</definedName>
    <definedName name="VAS076_F_Transportoprie95PavirsiniuNuoteku" localSheetId="9">'Forma 7'!$M$136</definedName>
    <definedName name="VAS076_F_Transportoprie95PavirsiniuNuoteku">'Forma 7'!$M$136</definedName>
    <definedName name="VAS076_F_Transportoprie96KitosReguliuojamosios" localSheetId="9">'Forma 7'!$N$136</definedName>
    <definedName name="VAS076_F_Transportoprie96KitosReguliuojamosios">'Forma 7'!$N$136</definedName>
    <definedName name="VAS076_F_Transportoprie97KitosVeiklos" localSheetId="9">'Forma 7'!$Q$136</definedName>
    <definedName name="VAS076_F_Transportoprie97KitosVeiklos">'Forma 7'!$Q$136</definedName>
    <definedName name="VAS076_F_Transportoprie9Apskaitosveikla1" localSheetId="9">'Forma 7'!$O$136</definedName>
    <definedName name="VAS076_F_Transportoprie9Apskaitosveikla1">'Forma 7'!$O$136</definedName>
    <definedName name="VAS076_F_Transportoprie9Kitareguliuoja1" localSheetId="9">'Forma 7'!$P$136</definedName>
    <definedName name="VAS076_F_Transportoprie9Kitareguliuoja1">'Forma 7'!$P$136</definedName>
    <definedName name="VAS076_F_Vamzdynai61IS" localSheetId="9">'Forma 7'!$D$18</definedName>
    <definedName name="VAS076_F_Vamzdynai61IS">'Forma 7'!$D$18</definedName>
    <definedName name="VAS076_F_Vamzdynai631GeriamojoVandens" localSheetId="9">'Forma 7'!$F$18</definedName>
    <definedName name="VAS076_F_Vamzdynai631GeriamojoVandens">'Forma 7'!$F$18</definedName>
    <definedName name="VAS076_F_Vamzdynai632GeriamojoVandens" localSheetId="9">'Forma 7'!$G$18</definedName>
    <definedName name="VAS076_F_Vamzdynai632GeriamojoVandens">'Forma 7'!$G$18</definedName>
    <definedName name="VAS076_F_Vamzdynai633GeriamojoVandens" localSheetId="9">'Forma 7'!$H$18</definedName>
    <definedName name="VAS076_F_Vamzdynai633GeriamojoVandens">'Forma 7'!$H$18</definedName>
    <definedName name="VAS076_F_Vamzdynai63IsViso" localSheetId="9">'Forma 7'!$E$18</definedName>
    <definedName name="VAS076_F_Vamzdynai63IsViso">'Forma 7'!$E$18</definedName>
    <definedName name="VAS076_F_Vamzdynai641NuotekuSurinkimas" localSheetId="9">'Forma 7'!$J$18</definedName>
    <definedName name="VAS076_F_Vamzdynai641NuotekuSurinkimas">'Forma 7'!$J$18</definedName>
    <definedName name="VAS076_F_Vamzdynai642NuotekuValymas" localSheetId="9">'Forma 7'!$K$18</definedName>
    <definedName name="VAS076_F_Vamzdynai642NuotekuValymas">'Forma 7'!$K$18</definedName>
    <definedName name="VAS076_F_Vamzdynai643NuotekuDumblo" localSheetId="9">'Forma 7'!$L$18</definedName>
    <definedName name="VAS076_F_Vamzdynai643NuotekuDumblo">'Forma 7'!$L$18</definedName>
    <definedName name="VAS076_F_Vamzdynai64IsViso" localSheetId="9">'Forma 7'!$I$18</definedName>
    <definedName name="VAS076_F_Vamzdynai64IsViso">'Forma 7'!$I$18</definedName>
    <definedName name="VAS076_F_Vamzdynai65PavirsiniuNuoteku" localSheetId="9">'Forma 7'!$M$18</definedName>
    <definedName name="VAS076_F_Vamzdynai65PavirsiniuNuoteku">'Forma 7'!$M$18</definedName>
    <definedName name="VAS076_F_Vamzdynai66KitosReguliuojamosios" localSheetId="9">'Forma 7'!$N$18</definedName>
    <definedName name="VAS076_F_Vamzdynai66KitosReguliuojamosios">'Forma 7'!$N$18</definedName>
    <definedName name="VAS076_F_Vamzdynai67KitosVeiklos" localSheetId="9">'Forma 7'!$Q$18</definedName>
    <definedName name="VAS076_F_Vamzdynai67KitosVeiklos">'Forma 7'!$Q$18</definedName>
    <definedName name="VAS076_F_Vamzdynai6Apskaitosveikla1" localSheetId="9">'Forma 7'!$O$18</definedName>
    <definedName name="VAS076_F_Vamzdynai6Apskaitosveikla1">'Forma 7'!$O$18</definedName>
    <definedName name="VAS076_F_Vamzdynai6Kitareguliuoja1" localSheetId="9">'Forma 7'!$P$18</definedName>
    <definedName name="VAS076_F_Vamzdynai6Kitareguliuoja1">'Forma 7'!$P$18</definedName>
    <definedName name="VAS076_F_Vamzdynai71IS" localSheetId="9">'Forma 7'!$D$46</definedName>
    <definedName name="VAS076_F_Vamzdynai71IS">'Forma 7'!$D$46</definedName>
    <definedName name="VAS076_F_Vamzdynai731GeriamojoVandens" localSheetId="9">'Forma 7'!$F$46</definedName>
    <definedName name="VAS076_F_Vamzdynai731GeriamojoVandens">'Forma 7'!$F$46</definedName>
    <definedName name="VAS076_F_Vamzdynai732GeriamojoVandens" localSheetId="9">'Forma 7'!$G$46</definedName>
    <definedName name="VAS076_F_Vamzdynai732GeriamojoVandens">'Forma 7'!$G$46</definedName>
    <definedName name="VAS076_F_Vamzdynai733GeriamojoVandens" localSheetId="9">'Forma 7'!$H$46</definedName>
    <definedName name="VAS076_F_Vamzdynai733GeriamojoVandens">'Forma 7'!$H$46</definedName>
    <definedName name="VAS076_F_Vamzdynai73IsViso" localSheetId="9">'Forma 7'!$E$46</definedName>
    <definedName name="VAS076_F_Vamzdynai73IsViso">'Forma 7'!$E$46</definedName>
    <definedName name="VAS076_F_Vamzdynai741NuotekuSurinkimas" localSheetId="9">'Forma 7'!$J$46</definedName>
    <definedName name="VAS076_F_Vamzdynai741NuotekuSurinkimas">'Forma 7'!$J$46</definedName>
    <definedName name="VAS076_F_Vamzdynai742NuotekuValymas" localSheetId="9">'Forma 7'!$K$46</definedName>
    <definedName name="VAS076_F_Vamzdynai742NuotekuValymas">'Forma 7'!$K$46</definedName>
    <definedName name="VAS076_F_Vamzdynai743NuotekuDumblo" localSheetId="9">'Forma 7'!$L$46</definedName>
    <definedName name="VAS076_F_Vamzdynai743NuotekuDumblo">'Forma 7'!$L$46</definedName>
    <definedName name="VAS076_F_Vamzdynai74IsViso" localSheetId="9">'Forma 7'!$I$46</definedName>
    <definedName name="VAS076_F_Vamzdynai74IsViso">'Forma 7'!$I$46</definedName>
    <definedName name="VAS076_F_Vamzdynai75PavirsiniuNuoteku" localSheetId="9">'Forma 7'!$M$46</definedName>
    <definedName name="VAS076_F_Vamzdynai75PavirsiniuNuoteku">'Forma 7'!$M$46</definedName>
    <definedName name="VAS076_F_Vamzdynai76KitosReguliuojamosios" localSheetId="9">'Forma 7'!$N$46</definedName>
    <definedName name="VAS076_F_Vamzdynai76KitosReguliuojamosios">'Forma 7'!$N$46</definedName>
    <definedName name="VAS076_F_Vamzdynai77KitosVeiklos" localSheetId="9">'Forma 7'!$Q$46</definedName>
    <definedName name="VAS076_F_Vamzdynai77KitosVeiklos">'Forma 7'!$Q$46</definedName>
    <definedName name="VAS076_F_Vamzdynai7Apskaitosveikla1" localSheetId="9">'Forma 7'!$O$46</definedName>
    <definedName name="VAS076_F_Vamzdynai7Apskaitosveikla1">'Forma 7'!$O$46</definedName>
    <definedName name="VAS076_F_Vamzdynai7Kitareguliuoja1" localSheetId="9">'Forma 7'!$P$46</definedName>
    <definedName name="VAS076_F_Vamzdynai7Kitareguliuoja1">'Forma 7'!$P$46</definedName>
    <definedName name="VAS076_F_Vamzdynai81IS" localSheetId="9">'Forma 7'!$D$74</definedName>
    <definedName name="VAS076_F_Vamzdynai81IS">'Forma 7'!$D$74</definedName>
    <definedName name="VAS076_F_Vamzdynai831GeriamojoVandens" localSheetId="9">'Forma 7'!$F$74</definedName>
    <definedName name="VAS076_F_Vamzdynai831GeriamojoVandens">'Forma 7'!$F$74</definedName>
    <definedName name="VAS076_F_Vamzdynai832GeriamojoVandens" localSheetId="9">'Forma 7'!$G$74</definedName>
    <definedName name="VAS076_F_Vamzdynai832GeriamojoVandens">'Forma 7'!$G$74</definedName>
    <definedName name="VAS076_F_Vamzdynai833GeriamojoVandens" localSheetId="9">'Forma 7'!$H$74</definedName>
    <definedName name="VAS076_F_Vamzdynai833GeriamojoVandens">'Forma 7'!$H$74</definedName>
    <definedName name="VAS076_F_Vamzdynai83IsViso" localSheetId="9">'Forma 7'!$E$74</definedName>
    <definedName name="VAS076_F_Vamzdynai83IsViso">'Forma 7'!$E$74</definedName>
    <definedName name="VAS076_F_Vamzdynai841NuotekuSurinkimas" localSheetId="9">'Forma 7'!$J$74</definedName>
    <definedName name="VAS076_F_Vamzdynai841NuotekuSurinkimas">'Forma 7'!$J$74</definedName>
    <definedName name="VAS076_F_Vamzdynai842NuotekuValymas" localSheetId="9">'Forma 7'!$K$74</definedName>
    <definedName name="VAS076_F_Vamzdynai842NuotekuValymas">'Forma 7'!$K$74</definedName>
    <definedName name="VAS076_F_Vamzdynai843NuotekuDumblo" localSheetId="9">'Forma 7'!$L$74</definedName>
    <definedName name="VAS076_F_Vamzdynai843NuotekuDumblo">'Forma 7'!$L$74</definedName>
    <definedName name="VAS076_F_Vamzdynai84IsViso" localSheetId="9">'Forma 7'!$I$74</definedName>
    <definedName name="VAS076_F_Vamzdynai84IsViso">'Forma 7'!$I$74</definedName>
    <definedName name="VAS076_F_Vamzdynai85PavirsiniuNuoteku" localSheetId="9">'Forma 7'!$M$74</definedName>
    <definedName name="VAS076_F_Vamzdynai85PavirsiniuNuoteku">'Forma 7'!$M$74</definedName>
    <definedName name="VAS076_F_Vamzdynai86KitosReguliuojamosios" localSheetId="9">'Forma 7'!$N$74</definedName>
    <definedName name="VAS076_F_Vamzdynai86KitosReguliuojamosios">'Forma 7'!$N$74</definedName>
    <definedName name="VAS076_F_Vamzdynai87KitosVeiklos" localSheetId="9">'Forma 7'!$Q$74</definedName>
    <definedName name="VAS076_F_Vamzdynai87KitosVeiklos">'Forma 7'!$Q$74</definedName>
    <definedName name="VAS076_F_Vamzdynai8Apskaitosveikla1" localSheetId="9">'Forma 7'!$O$74</definedName>
    <definedName name="VAS076_F_Vamzdynai8Apskaitosveikla1">'Forma 7'!$O$74</definedName>
    <definedName name="VAS076_F_Vamzdynai8Kitareguliuoja1" localSheetId="9">'Forma 7'!$P$74</definedName>
    <definedName name="VAS076_F_Vamzdynai8Kitareguliuoja1">'Forma 7'!$P$74</definedName>
    <definedName name="VAS076_F_Vamzdynai91IS" localSheetId="9">'Forma 7'!$D$124</definedName>
    <definedName name="VAS076_F_Vamzdynai91IS">'Forma 7'!$D$124</definedName>
    <definedName name="VAS076_F_Vamzdynai931GeriamojoVandens" localSheetId="9">'Forma 7'!$F$124</definedName>
    <definedName name="VAS076_F_Vamzdynai931GeriamojoVandens">'Forma 7'!$F$124</definedName>
    <definedName name="VAS076_F_Vamzdynai932GeriamojoVandens" localSheetId="9">'Forma 7'!$G$124</definedName>
    <definedName name="VAS076_F_Vamzdynai932GeriamojoVandens">'Forma 7'!$G$124</definedName>
    <definedName name="VAS076_F_Vamzdynai933GeriamojoVandens" localSheetId="9">'Forma 7'!$H$124</definedName>
    <definedName name="VAS076_F_Vamzdynai933GeriamojoVandens">'Forma 7'!$H$124</definedName>
    <definedName name="VAS076_F_Vamzdynai93IsViso" localSheetId="9">'Forma 7'!$E$124</definedName>
    <definedName name="VAS076_F_Vamzdynai93IsViso">'Forma 7'!$E$124</definedName>
    <definedName name="VAS076_F_Vamzdynai941NuotekuSurinkimas" localSheetId="9">'Forma 7'!$J$124</definedName>
    <definedName name="VAS076_F_Vamzdynai941NuotekuSurinkimas">'Forma 7'!$J$124</definedName>
    <definedName name="VAS076_F_Vamzdynai942NuotekuValymas" localSheetId="9">'Forma 7'!$K$124</definedName>
    <definedName name="VAS076_F_Vamzdynai942NuotekuValymas">'Forma 7'!$K$124</definedName>
    <definedName name="VAS076_F_Vamzdynai943NuotekuDumblo" localSheetId="9">'Forma 7'!$L$124</definedName>
    <definedName name="VAS076_F_Vamzdynai943NuotekuDumblo">'Forma 7'!$L$124</definedName>
    <definedName name="VAS076_F_Vamzdynai94IsViso" localSheetId="9">'Forma 7'!$I$124</definedName>
    <definedName name="VAS076_F_Vamzdynai94IsViso">'Forma 7'!$I$124</definedName>
    <definedName name="VAS076_F_Vamzdynai95PavirsiniuNuoteku" localSheetId="9">'Forma 7'!$M$124</definedName>
    <definedName name="VAS076_F_Vamzdynai95PavirsiniuNuoteku">'Forma 7'!$M$124</definedName>
    <definedName name="VAS076_F_Vamzdynai96KitosReguliuojamosios" localSheetId="9">'Forma 7'!$N$124</definedName>
    <definedName name="VAS076_F_Vamzdynai96KitosReguliuojamosios">'Forma 7'!$N$124</definedName>
    <definedName name="VAS076_F_Vamzdynai97KitosVeiklos" localSheetId="9">'Forma 7'!$Q$124</definedName>
    <definedName name="VAS076_F_Vamzdynai97KitosVeiklos">'Forma 7'!$Q$124</definedName>
    <definedName name="VAS076_F_Vamzdynai9Apskaitosveikla1" localSheetId="9">'Forma 7'!$O$124</definedName>
    <definedName name="VAS076_F_Vamzdynai9Apskaitosveikla1">'Forma 7'!$O$124</definedName>
    <definedName name="VAS076_F_Vamzdynai9Kitareguliuoja1" localSheetId="9">'Forma 7'!$P$124</definedName>
    <definedName name="VAS076_F_Vamzdynai9Kitareguliuoja1">'Forma 7'!$P$124</definedName>
    <definedName name="VAS076_F_Vandenssiurbli51IS" localSheetId="9">'Forma 7'!$D$23</definedName>
    <definedName name="VAS076_F_Vandenssiurbli51IS">'Forma 7'!$D$23</definedName>
    <definedName name="VAS076_F_Vandenssiurbli531GeriamojoVandens" localSheetId="9">'Forma 7'!$F$23</definedName>
    <definedName name="VAS076_F_Vandenssiurbli531GeriamojoVandens">'Forma 7'!$F$23</definedName>
    <definedName name="VAS076_F_Vandenssiurbli532GeriamojoVandens" localSheetId="9">'Forma 7'!$G$23</definedName>
    <definedName name="VAS076_F_Vandenssiurbli532GeriamojoVandens">'Forma 7'!$G$23</definedName>
    <definedName name="VAS076_F_Vandenssiurbli533GeriamojoVandens" localSheetId="9">'Forma 7'!$H$23</definedName>
    <definedName name="VAS076_F_Vandenssiurbli533GeriamojoVandens">'Forma 7'!$H$23</definedName>
    <definedName name="VAS076_F_Vandenssiurbli53IsViso" localSheetId="9">'Forma 7'!$E$23</definedName>
    <definedName name="VAS076_F_Vandenssiurbli53IsViso">'Forma 7'!$E$23</definedName>
    <definedName name="VAS076_F_Vandenssiurbli541NuotekuSurinkimas" localSheetId="9">'Forma 7'!$J$23</definedName>
    <definedName name="VAS076_F_Vandenssiurbli541NuotekuSurinkimas">'Forma 7'!$J$23</definedName>
    <definedName name="VAS076_F_Vandenssiurbli542NuotekuValymas" localSheetId="9">'Forma 7'!$K$23</definedName>
    <definedName name="VAS076_F_Vandenssiurbli542NuotekuValymas">'Forma 7'!$K$23</definedName>
    <definedName name="VAS076_F_Vandenssiurbli543NuotekuDumblo" localSheetId="9">'Forma 7'!$L$23</definedName>
    <definedName name="VAS076_F_Vandenssiurbli543NuotekuDumblo">'Forma 7'!$L$23</definedName>
    <definedName name="VAS076_F_Vandenssiurbli54IsViso" localSheetId="9">'Forma 7'!$I$23</definedName>
    <definedName name="VAS076_F_Vandenssiurbli54IsViso">'Forma 7'!$I$23</definedName>
    <definedName name="VAS076_F_Vandenssiurbli55PavirsiniuNuoteku" localSheetId="9">'Forma 7'!$M$23</definedName>
    <definedName name="VAS076_F_Vandenssiurbli55PavirsiniuNuoteku">'Forma 7'!$M$23</definedName>
    <definedName name="VAS076_F_Vandenssiurbli56KitosReguliuojamosios" localSheetId="9">'Forma 7'!$N$23</definedName>
    <definedName name="VAS076_F_Vandenssiurbli56KitosReguliuojamosios">'Forma 7'!$N$23</definedName>
    <definedName name="VAS076_F_Vandenssiurbli57KitosVeiklos" localSheetId="9">'Forma 7'!$Q$23</definedName>
    <definedName name="VAS076_F_Vandenssiurbli57KitosVeiklos">'Forma 7'!$Q$23</definedName>
    <definedName name="VAS076_F_Vandenssiurbli5Apskaitosveikla1" localSheetId="9">'Forma 7'!$O$23</definedName>
    <definedName name="VAS076_F_Vandenssiurbli5Apskaitosveikla1">'Forma 7'!$O$23</definedName>
    <definedName name="VAS076_F_Vandenssiurbli5Kitareguliuoja1" localSheetId="9">'Forma 7'!$P$23</definedName>
    <definedName name="VAS076_F_Vandenssiurbli5Kitareguliuoja1">'Forma 7'!$P$23</definedName>
    <definedName name="VAS076_F_Vandenssiurbli61IS" localSheetId="9">'Forma 7'!$D$51</definedName>
    <definedName name="VAS076_F_Vandenssiurbli61IS">'Forma 7'!$D$51</definedName>
    <definedName name="VAS076_F_Vandenssiurbli631GeriamojoVandens" localSheetId="9">'Forma 7'!$F$51</definedName>
    <definedName name="VAS076_F_Vandenssiurbli631GeriamojoVandens">'Forma 7'!$F$51</definedName>
    <definedName name="VAS076_F_Vandenssiurbli632GeriamojoVandens" localSheetId="9">'Forma 7'!$G$51</definedName>
    <definedName name="VAS076_F_Vandenssiurbli632GeriamojoVandens">'Forma 7'!$G$51</definedName>
    <definedName name="VAS076_F_Vandenssiurbli633GeriamojoVandens" localSheetId="9">'Forma 7'!$H$51</definedName>
    <definedName name="VAS076_F_Vandenssiurbli633GeriamojoVandens">'Forma 7'!$H$51</definedName>
    <definedName name="VAS076_F_Vandenssiurbli63IsViso" localSheetId="9">'Forma 7'!$E$51</definedName>
    <definedName name="VAS076_F_Vandenssiurbli63IsViso">'Forma 7'!$E$51</definedName>
    <definedName name="VAS076_F_Vandenssiurbli641NuotekuSurinkimas" localSheetId="9">'Forma 7'!$J$51</definedName>
    <definedName name="VAS076_F_Vandenssiurbli641NuotekuSurinkimas">'Forma 7'!$J$51</definedName>
    <definedName name="VAS076_F_Vandenssiurbli642NuotekuValymas" localSheetId="9">'Forma 7'!$K$51</definedName>
    <definedName name="VAS076_F_Vandenssiurbli642NuotekuValymas">'Forma 7'!$K$51</definedName>
    <definedName name="VAS076_F_Vandenssiurbli643NuotekuDumblo" localSheetId="9">'Forma 7'!$L$51</definedName>
    <definedName name="VAS076_F_Vandenssiurbli643NuotekuDumblo">'Forma 7'!$L$51</definedName>
    <definedName name="VAS076_F_Vandenssiurbli64IsViso" localSheetId="9">'Forma 7'!$I$51</definedName>
    <definedName name="VAS076_F_Vandenssiurbli64IsViso">'Forma 7'!$I$51</definedName>
    <definedName name="VAS076_F_Vandenssiurbli65PavirsiniuNuoteku" localSheetId="9">'Forma 7'!$M$51</definedName>
    <definedName name="VAS076_F_Vandenssiurbli65PavirsiniuNuoteku">'Forma 7'!$M$51</definedName>
    <definedName name="VAS076_F_Vandenssiurbli66KitosReguliuojamosios" localSheetId="9">'Forma 7'!$N$51</definedName>
    <definedName name="VAS076_F_Vandenssiurbli66KitosReguliuojamosios">'Forma 7'!$N$51</definedName>
    <definedName name="VAS076_F_Vandenssiurbli67KitosVeiklos" localSheetId="9">'Forma 7'!$Q$51</definedName>
    <definedName name="VAS076_F_Vandenssiurbli67KitosVeiklos">'Forma 7'!$Q$51</definedName>
    <definedName name="VAS076_F_Vandenssiurbli6Apskaitosveikla1" localSheetId="9">'Forma 7'!$O$51</definedName>
    <definedName name="VAS076_F_Vandenssiurbli6Apskaitosveikla1">'Forma 7'!$O$51</definedName>
    <definedName name="VAS076_F_Vandenssiurbli6Kitareguliuoja1" localSheetId="9">'Forma 7'!$P$51</definedName>
    <definedName name="VAS076_F_Vandenssiurbli6Kitareguliuoja1">'Forma 7'!$P$51</definedName>
    <definedName name="VAS076_F_Vandenssiurbli71IS" localSheetId="9">'Forma 7'!$D$79</definedName>
    <definedName name="VAS076_F_Vandenssiurbli71IS">'Forma 7'!$D$79</definedName>
    <definedName name="VAS076_F_Vandenssiurbli731GeriamojoVandens" localSheetId="9">'Forma 7'!$F$79</definedName>
    <definedName name="VAS076_F_Vandenssiurbli731GeriamojoVandens">'Forma 7'!$F$79</definedName>
    <definedName name="VAS076_F_Vandenssiurbli732GeriamojoVandens" localSheetId="9">'Forma 7'!$G$79</definedName>
    <definedName name="VAS076_F_Vandenssiurbli732GeriamojoVandens">'Forma 7'!$G$79</definedName>
    <definedName name="VAS076_F_Vandenssiurbli733GeriamojoVandens" localSheetId="9">'Forma 7'!$H$79</definedName>
    <definedName name="VAS076_F_Vandenssiurbli733GeriamojoVandens">'Forma 7'!$H$79</definedName>
    <definedName name="VAS076_F_Vandenssiurbli73IsViso" localSheetId="9">'Forma 7'!$E$79</definedName>
    <definedName name="VAS076_F_Vandenssiurbli73IsViso">'Forma 7'!$E$79</definedName>
    <definedName name="VAS076_F_Vandenssiurbli741NuotekuSurinkimas" localSheetId="9">'Forma 7'!$J$79</definedName>
    <definedName name="VAS076_F_Vandenssiurbli741NuotekuSurinkimas">'Forma 7'!$J$79</definedName>
    <definedName name="VAS076_F_Vandenssiurbli742NuotekuValymas" localSheetId="9">'Forma 7'!$K$79</definedName>
    <definedName name="VAS076_F_Vandenssiurbli742NuotekuValymas">'Forma 7'!$K$79</definedName>
    <definedName name="VAS076_F_Vandenssiurbli743NuotekuDumblo" localSheetId="9">'Forma 7'!$L$79</definedName>
    <definedName name="VAS076_F_Vandenssiurbli743NuotekuDumblo">'Forma 7'!$L$79</definedName>
    <definedName name="VAS076_F_Vandenssiurbli74IsViso" localSheetId="9">'Forma 7'!$I$79</definedName>
    <definedName name="VAS076_F_Vandenssiurbli74IsViso">'Forma 7'!$I$79</definedName>
    <definedName name="VAS076_F_Vandenssiurbli75PavirsiniuNuoteku" localSheetId="9">'Forma 7'!$M$79</definedName>
    <definedName name="VAS076_F_Vandenssiurbli75PavirsiniuNuoteku">'Forma 7'!$M$79</definedName>
    <definedName name="VAS076_F_Vandenssiurbli76KitosReguliuojamosios" localSheetId="9">'Forma 7'!$N$79</definedName>
    <definedName name="VAS076_F_Vandenssiurbli76KitosReguliuojamosios">'Forma 7'!$N$79</definedName>
    <definedName name="VAS076_F_Vandenssiurbli77KitosVeiklos" localSheetId="9">'Forma 7'!$Q$79</definedName>
    <definedName name="VAS076_F_Vandenssiurbli77KitosVeiklos">'Forma 7'!$Q$79</definedName>
    <definedName name="VAS076_F_Vandenssiurbli7Apskaitosveikla1" localSheetId="9">'Forma 7'!$O$79</definedName>
    <definedName name="VAS076_F_Vandenssiurbli7Apskaitosveikla1">'Forma 7'!$O$79</definedName>
    <definedName name="VAS076_F_Vandenssiurbli7Kitareguliuoja1" localSheetId="9">'Forma 7'!$P$79</definedName>
    <definedName name="VAS076_F_Vandenssiurbli7Kitareguliuoja1">'Forma 7'!$P$79</definedName>
    <definedName name="VAS076_F_Verslovienetui31IS" localSheetId="9">'Forma 7'!$D$164</definedName>
    <definedName name="VAS076_F_Verslovienetui31IS">'Forma 7'!$D$164</definedName>
    <definedName name="VAS076_F_Verslovienetui331GeriamojoVandens" localSheetId="9">'Forma 7'!$F$164</definedName>
    <definedName name="VAS076_F_Verslovienetui331GeriamojoVandens">'Forma 7'!$F$164</definedName>
    <definedName name="VAS076_F_Verslovienetui332GeriamojoVandens" localSheetId="9">'Forma 7'!$G$164</definedName>
    <definedName name="VAS076_F_Verslovienetui332GeriamojoVandens">'Forma 7'!$G$164</definedName>
    <definedName name="VAS076_F_Verslovienetui333GeriamojoVandens" localSheetId="9">'Forma 7'!$H$164</definedName>
    <definedName name="VAS076_F_Verslovienetui333GeriamojoVandens">'Forma 7'!$H$164</definedName>
    <definedName name="VAS076_F_Verslovienetui33IsViso" localSheetId="9">'Forma 7'!$E$164</definedName>
    <definedName name="VAS076_F_Verslovienetui33IsViso">'Forma 7'!$E$164</definedName>
    <definedName name="VAS076_F_Verslovienetui341NuotekuSurinkimas" localSheetId="9">'Forma 7'!$J$164</definedName>
    <definedName name="VAS076_F_Verslovienetui341NuotekuSurinkimas">'Forma 7'!$J$164</definedName>
    <definedName name="VAS076_F_Verslovienetui342NuotekuValymas" localSheetId="9">'Forma 7'!$K$164</definedName>
    <definedName name="VAS076_F_Verslovienetui342NuotekuValymas">'Forma 7'!$K$164</definedName>
    <definedName name="VAS076_F_Verslovienetui343NuotekuDumblo" localSheetId="9">'Forma 7'!$L$164</definedName>
    <definedName name="VAS076_F_Verslovienetui343NuotekuDumblo">'Forma 7'!$L$164</definedName>
    <definedName name="VAS076_F_Verslovienetui34IsViso" localSheetId="9">'Forma 7'!$I$164</definedName>
    <definedName name="VAS076_F_Verslovienetui34IsViso">'Forma 7'!$I$164</definedName>
    <definedName name="VAS076_F_Verslovienetui35PavirsiniuNuoteku" localSheetId="9">'Forma 7'!$M$164</definedName>
    <definedName name="VAS076_F_Verslovienetui35PavirsiniuNuoteku">'Forma 7'!$M$164</definedName>
    <definedName name="VAS076_F_Verslovienetui36KitosReguliuojamosios" localSheetId="9">'Forma 7'!$N$164</definedName>
    <definedName name="VAS076_F_Verslovienetui36KitosReguliuojamosios">'Forma 7'!$N$164</definedName>
    <definedName name="VAS076_F_Verslovienetui37KitosVeiklos" localSheetId="9">'Forma 7'!$Q$164</definedName>
    <definedName name="VAS076_F_Verslovienetui37KitosVeiklos">'Forma 7'!$Q$164</definedName>
    <definedName name="VAS076_F_Verslovienetui3Apskaitosveikla1" localSheetId="9">'Forma 7'!$O$164</definedName>
    <definedName name="VAS076_F_Verslovienetui3Apskaitosveikla1">'Forma 7'!$O$164</definedName>
    <definedName name="VAS076_F_Verslovienetui3Kitareguliuoja1" localSheetId="9">'Forma 7'!$P$164</definedName>
    <definedName name="VAS076_F_Verslovienetui3Kitareguliuoja1">'Forma 7'!$P$164</definedName>
    <definedName name="VAS077_D_Abonentaiirvar1" localSheetId="8">'Forma 8'!$C$95</definedName>
    <definedName name="VAS077_D_Abonentaiirvar1">'Forma 8'!$C$95</definedName>
    <definedName name="VAS077_D_Abonentaiirvar2" localSheetId="8">'Forma 8'!$C$96</definedName>
    <definedName name="VAS077_D_Abonentaiirvar2">'Forma 8'!$C$96</definedName>
    <definedName name="VAS077_D_Abonentaiirvar3" localSheetId="8">'Forma 8'!$C$97</definedName>
    <definedName name="VAS077_D_Abonentaiirvar3">'Forma 8'!$C$97</definedName>
    <definedName name="VAS077_D_Abonentaikurie1" localSheetId="8">'Forma 8'!$C$91</definedName>
    <definedName name="VAS077_D_Abonentaikurie1">'Forma 8'!$C$91</definedName>
    <definedName name="VAS077_D_Abonentaikurie2" localSheetId="8">'Forma 8'!$C$92</definedName>
    <definedName name="VAS077_D_Abonentaikurie2">'Forma 8'!$C$92</definedName>
    <definedName name="VAS077_D_Abonentaikurie3" localSheetId="8">'Forma 8'!$C$93</definedName>
    <definedName name="VAS077_D_Abonentaikurie3">'Forma 8'!$C$93</definedName>
    <definedName name="VAS077_D_Abonentams1" localSheetId="8">'Forma 8'!$C$23</definedName>
    <definedName name="VAS077_D_Abonentams1">'Forma 8'!$C$23</definedName>
    <definedName name="VAS077_D_Abonentamsuznu1" localSheetId="8">'Forma 8'!$C$51</definedName>
    <definedName name="VAS077_D_Abonentamsuznu1">'Forma 8'!$C$51</definedName>
    <definedName name="VAS077_D_Abonentamsuzsu1" localSheetId="8">'Forma 8'!$C$49</definedName>
    <definedName name="VAS077_D_Abonentamsuzsu1">'Forma 8'!$C$49</definedName>
    <definedName name="VAS077_D_Abonentamsuzva1" localSheetId="8">'Forma 8'!$C$50</definedName>
    <definedName name="VAS077_D_Abonentamsuzva1">'Forma 8'!$C$50</definedName>
    <definedName name="VAS077_D_Aptarnaujamuuk1" localSheetId="8">'Forma 8'!$C$82</definedName>
    <definedName name="VAS077_D_Aptarnaujamuuk1">'Forma 8'!$C$82</definedName>
    <definedName name="VAS077_D_Aptarnaujamuuk2" localSheetId="8">'Forma 8'!$C$90</definedName>
    <definedName name="VAS077_D_Aptarnaujamuuk2">'Forma 8'!$C$90</definedName>
    <definedName name="VAS077_D_Aptarnaujamuuk3" localSheetId="8">'Forma 8'!$C$94</definedName>
    <definedName name="VAS077_D_Aptarnaujamuuk3">'Forma 8'!$C$94</definedName>
    <definedName name="VAS077_D_AtaskaitinisLaikotarpis" localSheetId="8">'Forma 8'!$E$9</definedName>
    <definedName name="VAS077_D_AtaskaitinisLaikotarpis">'Forma 8'!$E$9</definedName>
    <definedName name="VAS077_D_Daugiabuciunam1" localSheetId="8">'Forma 8'!$C$30</definedName>
    <definedName name="VAS077_D_Daugiabuciunam1">'Forma 8'!$C$30</definedName>
    <definedName name="VAS077_D_Daugiabuciunam2" localSheetId="8">'Forma 8'!$C$70</definedName>
    <definedName name="VAS077_D_Daugiabuciunam2">'Forma 8'!$C$70</definedName>
    <definedName name="VAS077_D_Daugiabuciuose1" localSheetId="8">'Forma 8'!$C$19</definedName>
    <definedName name="VAS077_D_Daugiabuciuose1">'Forma 8'!$C$19</definedName>
    <definedName name="VAS077_D_Daugiabuciuose2" localSheetId="8">'Forma 8'!$C$44</definedName>
    <definedName name="VAS077_D_Daugiabuciuose2">'Forma 8'!$C$44</definedName>
    <definedName name="VAS077_D_Geriamasisvand1" localSheetId="8">'Forma 8'!$C$10</definedName>
    <definedName name="VAS077_D_Geriamasisvand1">'Forma 8'!$C$10</definedName>
    <definedName name="VAS077_D_Geriamojovande1" localSheetId="8">'Forma 8'!$C$105</definedName>
    <definedName name="VAS077_D_Geriamojovande1">'Forma 8'!$C$105</definedName>
    <definedName name="VAS077_D_Geriamojovande2" localSheetId="8">'Forma 8'!$C$72</definedName>
    <definedName name="VAS077_D_Geriamojovande2">'Forma 8'!$C$72</definedName>
    <definedName name="VAS077_D_Gyventojuskaic1" localSheetId="8">'Forma 8'!$C$80</definedName>
    <definedName name="VAS077_D_Gyventojuskaic1">'Forma 8'!$C$80</definedName>
    <definedName name="VAS077_D_Individualiuos1" localSheetId="8">'Forma 8'!$C$22</definedName>
    <definedName name="VAS077_D_Individualiuos1">'Forma 8'!$C$22</definedName>
    <definedName name="VAS077_D_Individualiuos2" localSheetId="8">'Forma 8'!$C$48</definedName>
    <definedName name="VAS077_D_Individualiuos2">'Forma 8'!$C$48</definedName>
    <definedName name="VAS077_D_Individualiuos3" localSheetId="8">'Forma 8'!$C$85</definedName>
    <definedName name="VAS077_D_Individualiuos3">'Forma 8'!$C$85</definedName>
    <definedName name="VAS077_D_Individualiuos4" localSheetId="8">'Forma 8'!$C$46</definedName>
    <definedName name="VAS077_D_Individualiuos4">'Forma 8'!$C$46</definedName>
    <definedName name="VAS077_D_Individualiuos5" localSheetId="8">'Forma 8'!$C$47</definedName>
    <definedName name="VAS077_D_Individualiuos5">'Forma 8'!$C$47</definedName>
    <definedName name="VAS077_D_Irengtaivadine1" localSheetId="8">'Forma 8'!$F$104</definedName>
    <definedName name="VAS077_D_Irengtaivadine1">'Forma 8'!$F$104</definedName>
    <definedName name="VAS077_D_Isgautopozemin1" localSheetId="8">'Forma 8'!$C$11</definedName>
    <definedName name="VAS077_D_Isgautopozemin1">'Forma 8'!$C$11</definedName>
    <definedName name="VAS077_D_Issioskaiciaus1" localSheetId="8">'Forma 8'!$C$14</definedName>
    <definedName name="VAS077_D_Issioskaiciaus1">'Forma 8'!$C$14</definedName>
    <definedName name="VAS077_D_Issioskaiciaus10" localSheetId="8">'Forma 8'!$C$56</definedName>
    <definedName name="VAS077_D_Issioskaiciaus10">'Forma 8'!$C$56</definedName>
    <definedName name="VAS077_D_Issioskaiciaus11" localSheetId="8">'Forma 8'!$C$68</definedName>
    <definedName name="VAS077_D_Issioskaiciaus11">'Forma 8'!$C$68</definedName>
    <definedName name="VAS077_D_Issioskaiciaus12" localSheetId="8">'Forma 8'!$C$84</definedName>
    <definedName name="VAS077_D_Issioskaiciaus12">'Forma 8'!$C$84</definedName>
    <definedName name="VAS077_D_Issioskaiciaus13" localSheetId="8">'Forma 8'!$C$73</definedName>
    <definedName name="VAS077_D_Issioskaiciaus13">'Forma 8'!$C$73</definedName>
    <definedName name="VAS077_D_Issioskaiciaus14" localSheetId="8">'Forma 8'!$C$75</definedName>
    <definedName name="VAS077_D_Issioskaiciaus14">'Forma 8'!$C$75</definedName>
    <definedName name="VAS077_D_Issioskaiciaus15" localSheetId="8">'Forma 8'!$C$77</definedName>
    <definedName name="VAS077_D_Issioskaiciaus15">'Forma 8'!$C$77</definedName>
    <definedName name="VAS077_D_Issioskaiciaus16" localSheetId="8">'Forma 8'!$C$20</definedName>
    <definedName name="VAS077_D_Issioskaiciaus16">'Forma 8'!$C$20</definedName>
    <definedName name="VAS077_D_Issioskaiciaus2" localSheetId="8">'Forma 8'!$C$15</definedName>
    <definedName name="VAS077_D_Issioskaiciaus2">'Forma 8'!$C$15</definedName>
    <definedName name="VAS077_D_Issioskaiciaus3" localSheetId="8">'Forma 8'!$C$21</definedName>
    <definedName name="VAS077_D_Issioskaiciaus3">'Forma 8'!$C$21</definedName>
    <definedName name="VAS077_D_Issioskaiciaus4" localSheetId="8">'Forma 8'!$C$24</definedName>
    <definedName name="VAS077_D_Issioskaiciaus4">'Forma 8'!$C$24</definedName>
    <definedName name="VAS077_D_Issioskaiciaus5" localSheetId="8">'Forma 8'!$C$28</definedName>
    <definedName name="VAS077_D_Issioskaiciaus5">'Forma 8'!$C$28</definedName>
    <definedName name="VAS077_D_Issioskaiciaus6" localSheetId="8">'Forma 8'!$C$32</definedName>
    <definedName name="VAS077_D_Issioskaiciaus6">'Forma 8'!$C$32</definedName>
    <definedName name="VAS077_D_Issioskaiciaus7" localSheetId="8">'Forma 8'!$C$35</definedName>
    <definedName name="VAS077_D_Issioskaiciaus7">'Forma 8'!$C$35</definedName>
    <definedName name="VAS077_D_Issioskaiciaus8" localSheetId="8">'Forma 8'!$C$45</definedName>
    <definedName name="VAS077_D_Issioskaiciaus8">'Forma 8'!$C$45</definedName>
    <definedName name="VAS077_D_Issioskaiciaus9" localSheetId="8">'Forma 8'!$C$54</definedName>
    <definedName name="VAS077_D_Issioskaiciaus9">'Forma 8'!$C$54</definedName>
    <definedName name="VAS077_D_Isvalytasbuiti1" localSheetId="8">'Forma 8'!$C$39</definedName>
    <definedName name="VAS077_D_Isvalytasbuiti1">'Forma 8'!$C$39</definedName>
    <definedName name="VAS077_D_Isvalytaspavir1" localSheetId="8">'Forma 8'!$C$61</definedName>
    <definedName name="VAS077_D_Isvalytaspavir1">'Forma 8'!$C$61</definedName>
    <definedName name="VAS077_D_Ivadinesirapsk1" localSheetId="8">'Forma 8'!$C$55</definedName>
    <definedName name="VAS077_D_Ivadinesirapsk1">'Forma 8'!$C$55</definedName>
    <definedName name="VAS077_D_Ivadinesirapsk2" localSheetId="8">'Forma 8'!$C$76</definedName>
    <definedName name="VAS077_D_Ivadinesirapsk2">'Forma 8'!$C$76</definedName>
    <definedName name="VAS077_D_Kitiukiosubjek1" localSheetId="8">'Forma 8'!$C$89</definedName>
    <definedName name="VAS077_D_Kitiukiosubjek1">'Forma 8'!$C$89</definedName>
    <definedName name="VAS077_D_Namuukiuskaici1" localSheetId="8">'Forma 8'!$C$81</definedName>
    <definedName name="VAS077_D_Namuukiuskaici1">'Forma 8'!$C$81</definedName>
    <definedName name="VAS077_D_Neapmoketaspav1" localSheetId="8">'Forma 8'!$C$65</definedName>
    <definedName name="VAS077_D_Neapmoketaspav1">'Forma 8'!$C$65</definedName>
    <definedName name="VAS077_D_Neapmoketaspav2" localSheetId="8">'Forma 8'!$C$78</definedName>
    <definedName name="VAS077_D_Neapmoketaspav2">'Forma 8'!$C$78</definedName>
    <definedName name="VAS077_D_Neapskaitytasb1" localSheetId="8">'Forma 8'!$C$53</definedName>
    <definedName name="VAS077_D_Neapskaitytasb1">'Forma 8'!$C$53</definedName>
    <definedName name="VAS077_D_Neapskaitytasv1" localSheetId="8">'Forma 8'!$C$27</definedName>
    <definedName name="VAS077_D_Neapskaitytasv1">'Forma 8'!$C$27</definedName>
    <definedName name="VAS077_D_Neapskaitytasv2" localSheetId="8">'Forma 8'!$C$67</definedName>
    <definedName name="VAS077_D_Neapskaitytasv2">'Forma 8'!$C$67</definedName>
    <definedName name="VAS077_D_Neapskaitytubu1" localSheetId="8">'Forma 8'!$C$74</definedName>
    <definedName name="VAS077_D_Neapskaitytubu1">'Forma 8'!$C$74</definedName>
    <definedName name="VAS077_D_Neirengtaivadi1" localSheetId="8">'Forma 8'!$G$104</definedName>
    <definedName name="VAS077_D_Neirengtaivadi1">'Forma 8'!$G$104</definedName>
    <definedName name="VAS077_D_Netektys1" localSheetId="8">'Forma 8'!$C$66</definedName>
    <definedName name="VAS077_D_Netektys1">'Forma 8'!$C$66</definedName>
    <definedName name="VAS077_D_Nuotekos1" localSheetId="8">'Forma 8'!$C$33</definedName>
    <definedName name="VAS077_D_Nuotekos1">'Forma 8'!$C$33</definedName>
    <definedName name="VAS077_D_Paruostogeriam1" localSheetId="8">'Forma 8'!$C$12</definedName>
    <definedName name="VAS077_D_Paruostogeriam1">'Forma 8'!$C$12</definedName>
    <definedName name="VAS077_D_Patiektogeriam1" localSheetId="8">'Forma 8'!$C$13</definedName>
    <definedName name="VAS077_D_Patiektogeriam1">'Forma 8'!$C$13</definedName>
    <definedName name="VAS077_D_Pavirsinesnuot1" localSheetId="8">'Forma 8'!$C$57</definedName>
    <definedName name="VAS077_D_Pavirsinesnuot1">'Forma 8'!$C$57</definedName>
    <definedName name="VAS077_D_Perpumpuotasbu1" localSheetId="8">'Forma 8'!$C$37</definedName>
    <definedName name="VAS077_D_Perpumpuotasbu1">'Forma 8'!$C$37</definedName>
    <definedName name="VAS077_D_Perpumpuotasbu2" localSheetId="8">'Forma 8'!$C$38</definedName>
    <definedName name="VAS077_D_Perpumpuotasbu2">'Forma 8'!$C$38</definedName>
    <definedName name="VAS077_D_Realizuotasbui1" localSheetId="8">'Forma 8'!$C$41</definedName>
    <definedName name="VAS077_D_Realizuotasbui1">'Forma 8'!$C$41</definedName>
    <definedName name="VAS077_D_Realizuotasger1" localSheetId="8">'Forma 8'!$C$17</definedName>
    <definedName name="VAS077_D_Realizuotasger1">'Forma 8'!$C$17</definedName>
    <definedName name="VAS077_D_Realizuotasger2" localSheetId="8">'Forma 8'!$C$106</definedName>
    <definedName name="VAS077_D_Realizuotasger2">'Forma 8'!$C$106</definedName>
    <definedName name="VAS077_D_Realizuotasisv1" localSheetId="8">'Forma 8'!$C$42</definedName>
    <definedName name="VAS077_D_Realizuotasisv1">'Forma 8'!$C$42</definedName>
    <definedName name="VAS077_D_Realizuotaspav1" localSheetId="8">'Forma 8'!$C$62</definedName>
    <definedName name="VAS077_D_Realizuotaspav1">'Forma 8'!$C$62</definedName>
    <definedName name="VAS077_D_Sezoniniamsabo1" localSheetId="8">'Forma 8'!$C$25</definedName>
    <definedName name="VAS077_D_Sezoniniamsabo1">'Forma 8'!$C$25</definedName>
    <definedName name="VAS077_D_Sezoniniamsabo2" localSheetId="8">'Forma 8'!$C$52</definedName>
    <definedName name="VAS077_D_Sezoniniamsabo2">'Forma 8'!$C$52</definedName>
    <definedName name="VAS077_D_Skirtumasdaugi1" localSheetId="8">'Forma 8'!$C$31</definedName>
    <definedName name="VAS077_D_Skirtumasdaugi1">'Forma 8'!$C$31</definedName>
    <definedName name="VAS077_D_Skirtumasdaugi2" localSheetId="8">'Forma 8'!$C$71</definedName>
    <definedName name="VAS077_D_Skirtumasdaugi2">'Forma 8'!$C$71</definedName>
    <definedName name="VAS077_D_Skirtumasdaugi3" localSheetId="8">'Forma 8'!$C$107</definedName>
    <definedName name="VAS077_D_Skirtumasdaugi3">'Forma 8'!$C$107</definedName>
    <definedName name="VAS077_D_Surenkamuaseni1" localSheetId="8">'Forma 8'!$C$36</definedName>
    <definedName name="VAS077_D_Surenkamuaseni1">'Forma 8'!$C$36</definedName>
    <definedName name="VAS077_D_Surinktaatskir1" localSheetId="8">'Forma 8'!$C$60</definedName>
    <definedName name="VAS077_D_Surinktaatskir1">'Forma 8'!$C$60</definedName>
    <definedName name="VAS077_D_Surinktaatskir2" localSheetId="8">'Forma 8'!$C$64</definedName>
    <definedName name="VAS077_D_Surinktaatskir2">'Forma 8'!$C$64</definedName>
    <definedName name="VAS077_D_Surinktabuitin1" localSheetId="8">'Forma 8'!$C$34</definedName>
    <definedName name="VAS077_D_Surinktabuitin1">'Forma 8'!$C$34</definedName>
    <definedName name="VAS077_D_Surinktamisriu1" localSheetId="8">'Forma 8'!$C$59</definedName>
    <definedName name="VAS077_D_Surinktamisriu1">'Forma 8'!$C$59</definedName>
    <definedName name="VAS077_D_Surinktamisriu2" localSheetId="8">'Forma 8'!$C$63</definedName>
    <definedName name="VAS077_D_Surinktamisriu2">'Forma 8'!$C$63</definedName>
    <definedName name="VAS077_D_Surinktapavirs1" localSheetId="8">'Forma 8'!$C$58</definedName>
    <definedName name="VAS077_D_Surinktapavirs1">'Forma 8'!$C$58</definedName>
    <definedName name="VAS077_D_Sutvarkytasdum1" localSheetId="8">'Forma 8'!$C$40</definedName>
    <definedName name="VAS077_D_Sutvarkytasdum1">'Forma 8'!$C$40</definedName>
    <definedName name="VAS077_D_Tiekimotinkluo1" localSheetId="8">'Forma 8'!$C$29</definedName>
    <definedName name="VAS077_D_Tiekimotinkluo1">'Forma 8'!$C$29</definedName>
    <definedName name="VAS077_D_Tiekimotinkluo2" localSheetId="8">'Forma 8'!$C$69</definedName>
    <definedName name="VAS077_D_Tiekimotinkluo2">'Forma 8'!$C$69</definedName>
    <definedName name="VAS077_D_Trecioketvirto1" localSheetId="8">'Forma 8'!$C$16</definedName>
    <definedName name="VAS077_D_Trecioketvirto1">'Forma 8'!$C$16</definedName>
    <definedName name="VAS077_D_Vandenskiekiss1" localSheetId="8">'Forma 8'!$C$26</definedName>
    <definedName name="VAS077_D_Vandenskiekiss1">'Forma 8'!$C$26</definedName>
    <definedName name="VAS077_D_Vartotojai1" localSheetId="8">'Forma 8'!$C$79</definedName>
    <definedName name="VAS077_D_Vartotojai1">'Forma 8'!$C$79</definedName>
    <definedName name="VAS077_D_Vartotojaikuri1" localSheetId="8">'Forma 8'!$C$83</definedName>
    <definedName name="VAS077_D_Vartotojaikuri1">'Forma 8'!$C$83</definedName>
    <definedName name="VAS077_D_Vartotojaikuri2" localSheetId="8">'Forma 8'!$C$86</definedName>
    <definedName name="VAS077_D_Vartotojaikuri2">'Forma 8'!$C$86</definedName>
    <definedName name="VAS077_D_Vartotojaikuri3" localSheetId="8">'Forma 8'!$C$87</definedName>
    <definedName name="VAS077_D_Vartotojaikuri3">'Forma 8'!$C$87</definedName>
    <definedName name="VAS077_D_Vartotojaikuri4" localSheetId="8">'Forma 8'!$C$88</definedName>
    <definedName name="VAS077_D_Vartotojaikuri4">'Forma 8'!$C$88</definedName>
    <definedName name="VAS077_D_Vartotojams1" localSheetId="8">'Forma 8'!$C$18</definedName>
    <definedName name="VAS077_D_Vartotojams1">'Forma 8'!$C$18</definedName>
    <definedName name="VAS077_D_Vartotojamsuzs1" localSheetId="8">'Forma 8'!$C$43</definedName>
    <definedName name="VAS077_D_Vartotojamsuzs1">'Forma 8'!$C$43</definedName>
    <definedName name="VAS077_F_Abonentaiirvar1AtaskaitinisLaikotarpis" localSheetId="8">'Forma 8'!$E$95</definedName>
    <definedName name="VAS077_F_Abonentaiirvar1AtaskaitinisLaikotarpis">'Forma 8'!$E$95</definedName>
    <definedName name="VAS077_F_Abonentaiirvar2AtaskaitinisLaikotarpis" localSheetId="8">'Forma 8'!$E$96</definedName>
    <definedName name="VAS077_F_Abonentaiirvar2AtaskaitinisLaikotarpis">'Forma 8'!$E$96</definedName>
    <definedName name="VAS077_F_Abonentaiirvar3AtaskaitinisLaikotarpis" localSheetId="8">'Forma 8'!$E$97</definedName>
    <definedName name="VAS077_F_Abonentaiirvar3AtaskaitinisLaikotarpis">'Forma 8'!$E$97</definedName>
    <definedName name="VAS077_F_Abonentaikurie1AtaskaitinisLaikotarpis" localSheetId="8">'Forma 8'!$E$91</definedName>
    <definedName name="VAS077_F_Abonentaikurie1AtaskaitinisLaikotarpis">'Forma 8'!$E$91</definedName>
    <definedName name="VAS077_F_Abonentaikurie2AtaskaitinisLaikotarpis" localSheetId="8">'Forma 8'!$E$92</definedName>
    <definedName name="VAS077_F_Abonentaikurie2AtaskaitinisLaikotarpis">'Forma 8'!$E$92</definedName>
    <definedName name="VAS077_F_Abonentaikurie3AtaskaitinisLaikotarpis" localSheetId="8">'Forma 8'!$E$93</definedName>
    <definedName name="VAS077_F_Abonentaikurie3AtaskaitinisLaikotarpis">'Forma 8'!$E$93</definedName>
    <definedName name="VAS077_F_Abonentams1AtaskaitinisLaikotarpis" localSheetId="8">'Forma 8'!$E$23</definedName>
    <definedName name="VAS077_F_Abonentams1AtaskaitinisLaikotarpis">'Forma 8'!$E$23</definedName>
    <definedName name="VAS077_F_Abonentamsuznu1AtaskaitinisLaikotarpis" localSheetId="8">'Forma 8'!$E$51</definedName>
    <definedName name="VAS077_F_Abonentamsuznu1AtaskaitinisLaikotarpis">'Forma 8'!$E$51</definedName>
    <definedName name="VAS077_F_Abonentamsuzsu1AtaskaitinisLaikotarpis" localSheetId="8">'Forma 8'!$E$49</definedName>
    <definedName name="VAS077_F_Abonentamsuzsu1AtaskaitinisLaikotarpis">'Forma 8'!$E$49</definedName>
    <definedName name="VAS077_F_Abonentamsuzva1AtaskaitinisLaikotarpis" localSheetId="8">'Forma 8'!$E$50</definedName>
    <definedName name="VAS077_F_Abonentamsuzva1AtaskaitinisLaikotarpis">'Forma 8'!$E$50</definedName>
    <definedName name="VAS077_F_Aptarnaujamuuk1AtaskaitinisLaikotarpis" localSheetId="8">'Forma 8'!$E$82</definedName>
    <definedName name="VAS077_F_Aptarnaujamuuk1AtaskaitinisLaikotarpis">'Forma 8'!$E$82</definedName>
    <definedName name="VAS077_F_Aptarnaujamuuk2AtaskaitinisLaikotarpis" localSheetId="8">'Forma 8'!$E$90</definedName>
    <definedName name="VAS077_F_Aptarnaujamuuk2AtaskaitinisLaikotarpis">'Forma 8'!$E$90</definedName>
    <definedName name="VAS077_F_Aptarnaujamuuk3AtaskaitinisLaikotarpis" localSheetId="8">'Forma 8'!$E$94</definedName>
    <definedName name="VAS077_F_Aptarnaujamuuk3AtaskaitinisLaikotarpis">'Forma 8'!$E$94</definedName>
    <definedName name="VAS077_F_Daugiabuciunam1AtaskaitinisLaikotarpis" localSheetId="8">'Forma 8'!$E$30</definedName>
    <definedName name="VAS077_F_Daugiabuciunam1AtaskaitinisLaikotarpis">'Forma 8'!$E$30</definedName>
    <definedName name="VAS077_F_Daugiabuciunam2AtaskaitinisLaikotarpis" localSheetId="8">'Forma 8'!$E$70</definedName>
    <definedName name="VAS077_F_Daugiabuciunam2AtaskaitinisLaikotarpis">'Forma 8'!$E$70</definedName>
    <definedName name="VAS077_F_Daugiabuciuose1AtaskaitinisLaikotarpis" localSheetId="8">'Forma 8'!$E$19</definedName>
    <definedName name="VAS077_F_Daugiabuciuose1AtaskaitinisLaikotarpis">'Forma 8'!$E$19</definedName>
    <definedName name="VAS077_F_Daugiabuciuose2AtaskaitinisLaikotarpis" localSheetId="8">'Forma 8'!$E$44</definedName>
    <definedName name="VAS077_F_Daugiabuciuose2AtaskaitinisLaikotarpis">'Forma 8'!$E$44</definedName>
    <definedName name="VAS077_F_Geriamojovande1Irengtaivadine1" localSheetId="8">'Forma 8'!$F$105</definedName>
    <definedName name="VAS077_F_Geriamojovande1Irengtaivadine1">'Forma 8'!$F$105</definedName>
    <definedName name="VAS077_F_Geriamojovande1Neirengtaivadi1" localSheetId="8">'Forma 8'!$G$105</definedName>
    <definedName name="VAS077_F_Geriamojovande1Neirengtaivadi1">'Forma 8'!$G$105</definedName>
    <definedName name="VAS077_F_Geriamojovande2AtaskaitinisLaikotarpis" localSheetId="8">'Forma 8'!$E$72</definedName>
    <definedName name="VAS077_F_Geriamojovande2AtaskaitinisLaikotarpis">'Forma 8'!$E$72</definedName>
    <definedName name="VAS077_F_Gyventojuskaic1AtaskaitinisLaikotarpis" localSheetId="8">'Forma 8'!$E$80</definedName>
    <definedName name="VAS077_F_Gyventojuskaic1AtaskaitinisLaikotarpis">'Forma 8'!$E$80</definedName>
    <definedName name="VAS077_F_Individualiuos1AtaskaitinisLaikotarpis" localSheetId="8">'Forma 8'!$E$22</definedName>
    <definedName name="VAS077_F_Individualiuos1AtaskaitinisLaikotarpis">'Forma 8'!$E$22</definedName>
    <definedName name="VAS077_F_Individualiuos2AtaskaitinisLaikotarpis" localSheetId="8">'Forma 8'!$E$48</definedName>
    <definedName name="VAS077_F_Individualiuos2AtaskaitinisLaikotarpis">'Forma 8'!$E$48</definedName>
    <definedName name="VAS077_F_Individualiuos3AtaskaitinisLaikotarpis" localSheetId="8">'Forma 8'!$E$85</definedName>
    <definedName name="VAS077_F_Individualiuos3AtaskaitinisLaikotarpis">'Forma 8'!$E$85</definedName>
    <definedName name="VAS077_F_Individualiuos4AtaskaitinisLaikotarpis" localSheetId="8">'Forma 8'!$E$46</definedName>
    <definedName name="VAS077_F_Individualiuos4AtaskaitinisLaikotarpis">'Forma 8'!$E$46</definedName>
    <definedName name="VAS077_F_Individualiuos5AtaskaitinisLaikotarpis" localSheetId="8">'Forma 8'!$E$47</definedName>
    <definedName name="VAS077_F_Individualiuos5AtaskaitinisLaikotarpis">'Forma 8'!$E$47</definedName>
    <definedName name="VAS077_F_Isgautopozemin1AtaskaitinisLaikotarpis" localSheetId="8">'Forma 8'!$E$11</definedName>
    <definedName name="VAS077_F_Isgautopozemin1AtaskaitinisLaikotarpis">'Forma 8'!$E$11</definedName>
    <definedName name="VAS077_F_Issioskaiciaus10AtaskaitinisLaikotarpis" localSheetId="8">'Forma 8'!$E$56</definedName>
    <definedName name="VAS077_F_Issioskaiciaus10AtaskaitinisLaikotarpis">'Forma 8'!$E$56</definedName>
    <definedName name="VAS077_F_Issioskaiciaus11AtaskaitinisLaikotarpis" localSheetId="8">'Forma 8'!$E$68</definedName>
    <definedName name="VAS077_F_Issioskaiciaus11AtaskaitinisLaikotarpis">'Forma 8'!$E$68</definedName>
    <definedName name="VAS077_F_Issioskaiciaus12AtaskaitinisLaikotarpis" localSheetId="8">'Forma 8'!$E$84</definedName>
    <definedName name="VAS077_F_Issioskaiciaus12AtaskaitinisLaikotarpis">'Forma 8'!$E$84</definedName>
    <definedName name="VAS077_F_Issioskaiciaus13AtaskaitinisLaikotarpis" localSheetId="8">'Forma 8'!$E$73</definedName>
    <definedName name="VAS077_F_Issioskaiciaus13AtaskaitinisLaikotarpis">'Forma 8'!$E$73</definedName>
    <definedName name="VAS077_F_Issioskaiciaus14AtaskaitinisLaikotarpis" localSheetId="8">'Forma 8'!$E$75</definedName>
    <definedName name="VAS077_F_Issioskaiciaus14AtaskaitinisLaikotarpis">'Forma 8'!$E$75</definedName>
    <definedName name="VAS077_F_Issioskaiciaus15AtaskaitinisLaikotarpis" localSheetId="8">'Forma 8'!$E$77</definedName>
    <definedName name="VAS077_F_Issioskaiciaus15AtaskaitinisLaikotarpis">'Forma 8'!$E$77</definedName>
    <definedName name="VAS077_F_Issioskaiciaus16AtaskaitinisLaikotarpis" localSheetId="8">'Forma 8'!$E$20</definedName>
    <definedName name="VAS077_F_Issioskaiciaus16AtaskaitinisLaikotarpis">'Forma 8'!$E$20</definedName>
    <definedName name="VAS077_F_Issioskaiciaus1AtaskaitinisLaikotarpis" localSheetId="8">'Forma 8'!$E$14</definedName>
    <definedName name="VAS077_F_Issioskaiciaus1AtaskaitinisLaikotarpis">'Forma 8'!$E$14</definedName>
    <definedName name="VAS077_F_Issioskaiciaus2AtaskaitinisLaikotarpis" localSheetId="8">'Forma 8'!$E$15</definedName>
    <definedName name="VAS077_F_Issioskaiciaus2AtaskaitinisLaikotarpis">'Forma 8'!$E$15</definedName>
    <definedName name="VAS077_F_Issioskaiciaus3AtaskaitinisLaikotarpis" localSheetId="8">'Forma 8'!$E$21</definedName>
    <definedName name="VAS077_F_Issioskaiciaus3AtaskaitinisLaikotarpis">'Forma 8'!$E$21</definedName>
    <definedName name="VAS077_F_Issioskaiciaus4AtaskaitinisLaikotarpis" localSheetId="8">'Forma 8'!$E$24</definedName>
    <definedName name="VAS077_F_Issioskaiciaus4AtaskaitinisLaikotarpis">'Forma 8'!$E$24</definedName>
    <definedName name="VAS077_F_Issioskaiciaus5AtaskaitinisLaikotarpis" localSheetId="8">'Forma 8'!$E$28</definedName>
    <definedName name="VAS077_F_Issioskaiciaus5AtaskaitinisLaikotarpis">'Forma 8'!$E$28</definedName>
    <definedName name="VAS077_F_Issioskaiciaus6AtaskaitinisLaikotarpis" localSheetId="8">'Forma 8'!$E$32</definedName>
    <definedName name="VAS077_F_Issioskaiciaus6AtaskaitinisLaikotarpis">'Forma 8'!$E$32</definedName>
    <definedName name="VAS077_F_Issioskaiciaus7AtaskaitinisLaikotarpis" localSheetId="8">'Forma 8'!$E$35</definedName>
    <definedName name="VAS077_F_Issioskaiciaus7AtaskaitinisLaikotarpis">'Forma 8'!$E$35</definedName>
    <definedName name="VAS077_F_Issioskaiciaus8AtaskaitinisLaikotarpis" localSheetId="8">'Forma 8'!$E$45</definedName>
    <definedName name="VAS077_F_Issioskaiciaus8AtaskaitinisLaikotarpis">'Forma 8'!$E$45</definedName>
    <definedName name="VAS077_F_Issioskaiciaus9AtaskaitinisLaikotarpis" localSheetId="8">'Forma 8'!$E$54</definedName>
    <definedName name="VAS077_F_Issioskaiciaus9AtaskaitinisLaikotarpis">'Forma 8'!$E$54</definedName>
    <definedName name="VAS077_F_Isvalytasbuiti1AtaskaitinisLaikotarpis" localSheetId="8">'Forma 8'!$E$39</definedName>
    <definedName name="VAS077_F_Isvalytasbuiti1AtaskaitinisLaikotarpis">'Forma 8'!$E$39</definedName>
    <definedName name="VAS077_F_Isvalytaspavir1AtaskaitinisLaikotarpis" localSheetId="8">'Forma 8'!$E$61</definedName>
    <definedName name="VAS077_F_Isvalytaspavir1AtaskaitinisLaikotarpis">'Forma 8'!$E$61</definedName>
    <definedName name="VAS077_F_Ivadinesirapsk1AtaskaitinisLaikotarpis" localSheetId="8">'Forma 8'!$E$55</definedName>
    <definedName name="VAS077_F_Ivadinesirapsk1AtaskaitinisLaikotarpis">'Forma 8'!$E$55</definedName>
    <definedName name="VAS077_F_Ivadinesirapsk2AtaskaitinisLaikotarpis" localSheetId="8">'Forma 8'!$E$76</definedName>
    <definedName name="VAS077_F_Ivadinesirapsk2AtaskaitinisLaikotarpis">'Forma 8'!$E$76</definedName>
    <definedName name="VAS077_F_Kitiukiosubjek1AtaskaitinisLaikotarpis" localSheetId="8">'Forma 8'!$E$89</definedName>
    <definedName name="VAS077_F_Kitiukiosubjek1AtaskaitinisLaikotarpis">'Forma 8'!$E$89</definedName>
    <definedName name="VAS077_F_Namuukiuskaici1AtaskaitinisLaikotarpis" localSheetId="8">'Forma 8'!$E$81</definedName>
    <definedName name="VAS077_F_Namuukiuskaici1AtaskaitinisLaikotarpis">'Forma 8'!$E$81</definedName>
    <definedName name="VAS077_F_Neapmoketaspav1AtaskaitinisLaikotarpis" localSheetId="8">'Forma 8'!$E$65</definedName>
    <definedName name="VAS077_F_Neapmoketaspav1AtaskaitinisLaikotarpis">'Forma 8'!$E$65</definedName>
    <definedName name="VAS077_F_Neapmoketaspav2AtaskaitinisLaikotarpis" localSheetId="8">'Forma 8'!$E$78</definedName>
    <definedName name="VAS077_F_Neapmoketaspav2AtaskaitinisLaikotarpis">'Forma 8'!$E$78</definedName>
    <definedName name="VAS077_F_Neapskaitytasb1AtaskaitinisLaikotarpis" localSheetId="8">'Forma 8'!$E$53</definedName>
    <definedName name="VAS077_F_Neapskaitytasb1AtaskaitinisLaikotarpis">'Forma 8'!$E$53</definedName>
    <definedName name="VAS077_F_Neapskaitytasv1AtaskaitinisLaikotarpis" localSheetId="8">'Forma 8'!$E$27</definedName>
    <definedName name="VAS077_F_Neapskaitytasv1AtaskaitinisLaikotarpis">'Forma 8'!$E$27</definedName>
    <definedName name="VAS077_F_Neapskaitytasv2AtaskaitinisLaikotarpis" localSheetId="8">'Forma 8'!$E$67</definedName>
    <definedName name="VAS077_F_Neapskaitytasv2AtaskaitinisLaikotarpis">'Forma 8'!$E$67</definedName>
    <definedName name="VAS077_F_Neapskaitytubu1AtaskaitinisLaikotarpis" localSheetId="8">'Forma 8'!$E$74</definedName>
    <definedName name="VAS077_F_Neapskaitytubu1AtaskaitinisLaikotarpis">'Forma 8'!$E$74</definedName>
    <definedName name="VAS077_F_Paruostogeriam1AtaskaitinisLaikotarpis" localSheetId="8">'Forma 8'!$E$12</definedName>
    <definedName name="VAS077_F_Paruostogeriam1AtaskaitinisLaikotarpis">'Forma 8'!$E$12</definedName>
    <definedName name="VAS077_F_Patiektogeriam1AtaskaitinisLaikotarpis" localSheetId="8">'Forma 8'!$E$13</definedName>
    <definedName name="VAS077_F_Patiektogeriam1AtaskaitinisLaikotarpis">'Forma 8'!$E$13</definedName>
    <definedName name="VAS077_F_Perpumpuotasbu1AtaskaitinisLaikotarpis" localSheetId="8">'Forma 8'!$E$37</definedName>
    <definedName name="VAS077_F_Perpumpuotasbu1AtaskaitinisLaikotarpis">'Forma 8'!$E$37</definedName>
    <definedName name="VAS077_F_Perpumpuotasbu2AtaskaitinisLaikotarpis" localSheetId="8">'Forma 8'!$E$38</definedName>
    <definedName name="VAS077_F_Perpumpuotasbu2AtaskaitinisLaikotarpis">'Forma 8'!$E$38</definedName>
    <definedName name="VAS077_F_Realizuotasbui1AtaskaitinisLaikotarpis" localSheetId="8">'Forma 8'!$E$41</definedName>
    <definedName name="VAS077_F_Realizuotasbui1AtaskaitinisLaikotarpis">'Forma 8'!$E$41</definedName>
    <definedName name="VAS077_F_Realizuotasger1AtaskaitinisLaikotarpis" localSheetId="8">'Forma 8'!$E$17</definedName>
    <definedName name="VAS077_F_Realizuotasger1AtaskaitinisLaikotarpis">'Forma 8'!$E$17</definedName>
    <definedName name="VAS077_F_Realizuotasger2Irengtaivadine1" localSheetId="8">'Forma 8'!$F$106</definedName>
    <definedName name="VAS077_F_Realizuotasger2Irengtaivadine1">'Forma 8'!$F$106</definedName>
    <definedName name="VAS077_F_Realizuotasger2Neirengtaivadi1" localSheetId="8">'Forma 8'!$G$106</definedName>
    <definedName name="VAS077_F_Realizuotasger2Neirengtaivadi1">'Forma 8'!$G$106</definedName>
    <definedName name="VAS077_F_Realizuotasisv1AtaskaitinisLaikotarpis" localSheetId="8">'Forma 8'!$E$42</definedName>
    <definedName name="VAS077_F_Realizuotasisv1AtaskaitinisLaikotarpis">'Forma 8'!$E$42</definedName>
    <definedName name="VAS077_F_Realizuotaspav1AtaskaitinisLaikotarpis" localSheetId="8">'Forma 8'!$E$62</definedName>
    <definedName name="VAS077_F_Realizuotaspav1AtaskaitinisLaikotarpis">'Forma 8'!$E$62</definedName>
    <definedName name="VAS077_F_Sezoniniamsabo1AtaskaitinisLaikotarpis" localSheetId="8">'Forma 8'!$E$25</definedName>
    <definedName name="VAS077_F_Sezoniniamsabo1AtaskaitinisLaikotarpis">'Forma 8'!$E$25</definedName>
    <definedName name="VAS077_F_Sezoniniamsabo2AtaskaitinisLaikotarpis" localSheetId="8">'Forma 8'!$E$52</definedName>
    <definedName name="VAS077_F_Sezoniniamsabo2AtaskaitinisLaikotarpis">'Forma 8'!$E$52</definedName>
    <definedName name="VAS077_F_Skirtumasdaugi1AtaskaitinisLaikotarpis" localSheetId="8">'Forma 8'!$E$31</definedName>
    <definedName name="VAS077_F_Skirtumasdaugi1AtaskaitinisLaikotarpis">'Forma 8'!$E$31</definedName>
    <definedName name="VAS077_F_Skirtumasdaugi2AtaskaitinisLaikotarpis" localSheetId="8">'Forma 8'!$E$71</definedName>
    <definedName name="VAS077_F_Skirtumasdaugi2AtaskaitinisLaikotarpis">'Forma 8'!$E$71</definedName>
    <definedName name="VAS077_F_Skirtumasdaugi3Irengtaivadine1" localSheetId="8">'Forma 8'!$F$107</definedName>
    <definedName name="VAS077_F_Skirtumasdaugi3Irengtaivadine1">'Forma 8'!$F$107</definedName>
    <definedName name="VAS077_F_Skirtumasdaugi3Neirengtaivadi1" localSheetId="8">'Forma 8'!$G$107</definedName>
    <definedName name="VAS077_F_Skirtumasdaugi3Neirengtaivadi1">'Forma 8'!$G$107</definedName>
    <definedName name="VAS077_F_Surenkamuaseni1AtaskaitinisLaikotarpis" localSheetId="8">'Forma 8'!$E$36</definedName>
    <definedName name="VAS077_F_Surenkamuaseni1AtaskaitinisLaikotarpis">'Forma 8'!$E$36</definedName>
    <definedName name="VAS077_F_Surinktaatskir1AtaskaitinisLaikotarpis" localSheetId="8">'Forma 8'!$E$60</definedName>
    <definedName name="VAS077_F_Surinktaatskir1AtaskaitinisLaikotarpis">'Forma 8'!$E$60</definedName>
    <definedName name="VAS077_F_Surinktaatskir2AtaskaitinisLaikotarpis" localSheetId="8">'Forma 8'!$E$64</definedName>
    <definedName name="VAS077_F_Surinktaatskir2AtaskaitinisLaikotarpis">'Forma 8'!$E$64</definedName>
    <definedName name="VAS077_F_Surinktabuitin1AtaskaitinisLaikotarpis" localSheetId="8">'Forma 8'!$E$34</definedName>
    <definedName name="VAS077_F_Surinktabuitin1AtaskaitinisLaikotarpis">'Forma 8'!$E$34</definedName>
    <definedName name="VAS077_F_Surinktamisriu1AtaskaitinisLaikotarpis" localSheetId="8">'Forma 8'!$E$59</definedName>
    <definedName name="VAS077_F_Surinktamisriu1AtaskaitinisLaikotarpis">'Forma 8'!$E$59</definedName>
    <definedName name="VAS077_F_Surinktamisriu2AtaskaitinisLaikotarpis" localSheetId="8">'Forma 8'!$E$63</definedName>
    <definedName name="VAS077_F_Surinktamisriu2AtaskaitinisLaikotarpis">'Forma 8'!$E$63</definedName>
    <definedName name="VAS077_F_Surinktapavirs1AtaskaitinisLaikotarpis" localSheetId="8">'Forma 8'!$E$58</definedName>
    <definedName name="VAS077_F_Surinktapavirs1AtaskaitinisLaikotarpis">'Forma 8'!$E$58</definedName>
    <definedName name="VAS077_F_Sutvarkytasdum1AtaskaitinisLaikotarpis" localSheetId="8">'Forma 8'!$E$40</definedName>
    <definedName name="VAS077_F_Sutvarkytasdum1AtaskaitinisLaikotarpis">'Forma 8'!$E$40</definedName>
    <definedName name="VAS077_F_Tiekimotinkluo1AtaskaitinisLaikotarpis" localSheetId="8">'Forma 8'!$E$29</definedName>
    <definedName name="VAS077_F_Tiekimotinkluo1AtaskaitinisLaikotarpis">'Forma 8'!$E$29</definedName>
    <definedName name="VAS077_F_Tiekimotinkluo2AtaskaitinisLaikotarpis" localSheetId="8">'Forma 8'!$E$69</definedName>
    <definedName name="VAS077_F_Tiekimotinkluo2AtaskaitinisLaikotarpis">'Forma 8'!$E$69</definedName>
    <definedName name="VAS077_F_Trecioketvirto1AtaskaitinisLaikotarpis" localSheetId="8">'Forma 8'!$E$16</definedName>
    <definedName name="VAS077_F_Trecioketvirto1AtaskaitinisLaikotarpis">'Forma 8'!$E$16</definedName>
    <definedName name="VAS077_F_Vandenskiekiss1AtaskaitinisLaikotarpis" localSheetId="8">'Forma 8'!$E$26</definedName>
    <definedName name="VAS077_F_Vandenskiekiss1AtaskaitinisLaikotarpis">'Forma 8'!$E$26</definedName>
    <definedName name="VAS077_F_Vartotojaikuri1AtaskaitinisLaikotarpis" localSheetId="8">'Forma 8'!$E$83</definedName>
    <definedName name="VAS077_F_Vartotojaikuri1AtaskaitinisLaikotarpis">'Forma 8'!$E$83</definedName>
    <definedName name="VAS077_F_Vartotojaikuri2AtaskaitinisLaikotarpis" localSheetId="8">'Forma 8'!$E$86</definedName>
    <definedName name="VAS077_F_Vartotojaikuri2AtaskaitinisLaikotarpis">'Forma 8'!$E$86</definedName>
    <definedName name="VAS077_F_Vartotojaikuri3AtaskaitinisLaikotarpis" localSheetId="8">'Forma 8'!$E$87</definedName>
    <definedName name="VAS077_F_Vartotojaikuri3AtaskaitinisLaikotarpis">'Forma 8'!$E$87</definedName>
    <definedName name="VAS077_F_Vartotojaikuri4AtaskaitinisLaikotarpis" localSheetId="8">'Forma 8'!$E$88</definedName>
    <definedName name="VAS077_F_Vartotojaikuri4AtaskaitinisLaikotarpis">'Forma 8'!$E$88</definedName>
    <definedName name="VAS077_F_Vartotojams1AtaskaitinisLaikotarpis" localSheetId="8">'Forma 8'!$E$18</definedName>
    <definedName name="VAS077_F_Vartotojams1AtaskaitinisLaikotarpis">'Forma 8'!$E$18</definedName>
    <definedName name="VAS077_F_Vartotojamsuzs1AtaskaitinisLaikotarpis" localSheetId="8">'Forma 8'!$E$43</definedName>
    <definedName name="VAS077_F_Vartotojamsuzs1AtaskaitinisLaikotarpis">'Forma 8'!$E$43</definedName>
    <definedName name="VAS078_D_Abonentinestar1" localSheetId="10">'Forma 9'!$C$193</definedName>
    <definedName name="VAS078_D_Abonentinestar1">'Forma 9'!$C$193</definedName>
    <definedName name="VAS078_D_Abonentuskaici1" localSheetId="10">'Forma 9'!$C$86</definedName>
    <definedName name="VAS078_D_Abonentuskaici1">'Forma 9'!$C$86</definedName>
    <definedName name="VAS078_D_Abonentuskaiti1" localSheetId="10">'Forma 9'!$C$72</definedName>
    <definedName name="VAS078_D_Abonentuskaiti1">'Forma 9'!$C$72</definedName>
    <definedName name="VAS078_D_Administracijo1" localSheetId="10">'Forma 9'!$C$194</definedName>
    <definedName name="VAS078_D_Administracijo1">'Forma 9'!$C$194</definedName>
    <definedName name="VAS078_D_Anaerobiniuiap1" localSheetId="10">'Forma 9'!$C$156</definedName>
    <definedName name="VAS078_D_Anaerobiniuiap1">'Forma 9'!$C$156</definedName>
    <definedName name="VAS078_D_Anaerobiskaiap1" localSheetId="10">'Forma 9'!$C$160</definedName>
    <definedName name="VAS078_D_Anaerobiskaiap1">'Forma 9'!$C$160</definedName>
    <definedName name="VAS078_D_Anaerobiskaiap2" localSheetId="10">'Forma 9'!$C$161</definedName>
    <definedName name="VAS078_D_Anaerobiskaiap2">'Forma 9'!$C$161</definedName>
    <definedName name="VAS078_D_Asenizacinesma1" localSheetId="10">'Forma 9'!$C$187</definedName>
    <definedName name="VAS078_D_Asenizacinesma1">'Forma 9'!$C$187</definedName>
    <definedName name="VAS078_D_AtaskaitinisLaikotarpis" localSheetId="10">'Forma 9'!$E$9</definedName>
    <definedName name="VAS078_D_AtaskaitinisLaikotarpis">'Forma 9'!$E$9</definedName>
    <definedName name="VAS078_D_Atitekanciunuo1" localSheetId="10">'Forma 9'!$C$111</definedName>
    <definedName name="VAS078_D_Atitekanciunuo1">'Forma 9'!$C$111</definedName>
    <definedName name="VAS078_D_Atitekanciupav1" localSheetId="10">'Forma 9'!$C$135</definedName>
    <definedName name="VAS078_D_Atitekanciupav1">'Forma 9'!$C$135</definedName>
    <definedName name="VAS078_D_Aukioprojektin1" localSheetId="10">'Forma 9'!$C$10</definedName>
    <definedName name="VAS078_D_Aukioprojektin1">'Forma 9'!$C$10</definedName>
    <definedName name="VAS078_D_Azotasn1" localSheetId="10">'Forma 9'!$C$115</definedName>
    <definedName name="VAS078_D_Azotasn1">'Forma 9'!$C$115</definedName>
    <definedName name="VAS078_D_Azotasn2" localSheetId="10">'Forma 9'!$C$121</definedName>
    <definedName name="VAS078_D_Azotasn2">'Forma 9'!$C$121</definedName>
    <definedName name="VAS078_D_Beslegeseirkit1" localSheetId="10">'Forma 9'!$C$40</definedName>
    <definedName name="VAS078_D_Beslegeseirkit1">'Forma 9'!$C$40</definedName>
    <definedName name="VAS078_D_Bgeriamojovand1" localSheetId="10">'Forma 9'!$C$31</definedName>
    <definedName name="VAS078_D_Bgeriamojovand1">'Forma 9'!$C$31</definedName>
    <definedName name="VAS078_D_Biologiniosume1" localSheetId="10">'Forma 9'!$C$104</definedName>
    <definedName name="VAS078_D_Biologiniosume1">'Forma 9'!$C$104</definedName>
    <definedName name="VAS078_D_Bokstuskaicius1" localSheetId="10">'Forma 9'!$C$50</definedName>
    <definedName name="VAS078_D_Bokstuskaicius1">'Forma 9'!$C$50</definedName>
    <definedName name="VAS078_D_Cgeriamojovand1" localSheetId="10">'Forma 9'!$C$35</definedName>
    <definedName name="VAS078_D_Cgeriamojovand1">'Forma 9'!$C$35</definedName>
    <definedName name="VAS078_D_Chloru1" localSheetId="10">'Forma 9'!$C$48</definedName>
    <definedName name="VAS078_D_Chloru1">'Forma 9'!$C$48</definedName>
    <definedName name="VAS078_D_Darbomasinuiri1" localSheetId="10">'Forma 9'!$C$134</definedName>
    <definedName name="VAS078_D_Darbomasinuiri1">'Forma 9'!$C$134</definedName>
    <definedName name="VAS078_D_Daugiabuciunam2" localSheetId="10">'Forma 9'!$C$66</definedName>
    <definedName name="VAS078_D_Daugiabuciunam2">'Forma 9'!$C$66</definedName>
    <definedName name="VAS078_D_Daugiabuciuose3" localSheetId="10">'Forma 9'!$C$71</definedName>
    <definedName name="VAS078_D_Daugiabuciuose3">'Forma 9'!$C$71</definedName>
    <definedName name="VAS078_D_Denitrifikacij1" localSheetId="10">'Forma 9'!$C$106</definedName>
    <definedName name="VAS078_D_Denitrifikacij1">'Forma 9'!$C$106</definedName>
    <definedName name="VAS078_D_Dezinfekavimoi1" localSheetId="10">'Forma 9'!$C$45</definedName>
    <definedName name="VAS078_D_Dezinfekavimoi1">'Forma 9'!$C$45</definedName>
    <definedName name="VAS078_D_Dezinfekuotoch1" localSheetId="10">'Forma 9'!$C$49</definedName>
    <definedName name="VAS078_D_Dezinfekuotoch1">'Forma 9'!$C$49</definedName>
    <definedName name="VAS078_D_Dezinfekuotona1" localSheetId="10">'Forma 9'!$C$47</definedName>
    <definedName name="VAS078_D_Dezinfekuotona1">'Forma 9'!$C$47</definedName>
    <definedName name="VAS078_D_Dezinfekuotova1" localSheetId="10">'Forma 9'!$C$44</definedName>
    <definedName name="VAS078_D_Dezinfekuotova1">'Forma 9'!$C$44</definedName>
    <definedName name="VAS078_D_Dgeriamojovand1" localSheetId="10">'Forma 9'!$C$57</definedName>
    <definedName name="VAS078_D_Dgeriamojovand1">'Forma 9'!$C$57</definedName>
    <definedName name="VAS078_D_Dumblokiekisde1" localSheetId="10">'Forma 9'!$C$124</definedName>
    <definedName name="VAS078_D_Dumblokiekisde1">'Forma 9'!$C$124</definedName>
    <definedName name="VAS078_D_Dumblokiekisde2" localSheetId="10">'Forma 9'!$C$125</definedName>
    <definedName name="VAS078_D_Dumblokiekisde2">'Forma 9'!$C$125</definedName>
    <definedName name="VAS078_D_Dumblokiekisde3" localSheetId="10">'Forma 9'!$C$126</definedName>
    <definedName name="VAS078_D_Dumblokiekisde3">'Forma 9'!$C$126</definedName>
    <definedName name="VAS078_D_Dumblokiekisde4" localSheetId="10">'Forma 9'!$C$127</definedName>
    <definedName name="VAS078_D_Dumblokiekisde4">'Forma 9'!$C$127</definedName>
    <definedName name="VAS078_D_Enuotekusurink1" localSheetId="10">'Forma 9'!$C$75</definedName>
    <definedName name="VAS078_D_Enuotekusurink1">'Forma 9'!$C$75</definedName>
    <definedName name="VAS078_D_Filtracijoslau1" localSheetId="10">'Forma 9'!$C$99</definedName>
    <definedName name="VAS078_D_Filtracijoslau1">'Forma 9'!$C$99</definedName>
    <definedName name="VAS078_D_Filtracijoslau2" localSheetId="10">'Forma 9'!$C$100</definedName>
    <definedName name="VAS078_D_Filtracijoslau2">'Forma 9'!$C$100</definedName>
    <definedName name="VAS078_D_Fosforasp1" localSheetId="10">'Forma 9'!$C$116</definedName>
    <definedName name="VAS078_D_Fosforasp1">'Forma 9'!$C$116</definedName>
    <definedName name="VAS078_D_Fosforasp2" localSheetId="10">'Forma 9'!$C$122</definedName>
    <definedName name="VAS078_D_Fosforasp2">'Forma 9'!$C$122</definedName>
    <definedName name="VAS078_D_Fpavirsiniunuo1" localSheetId="10">'Forma 9'!$C$88</definedName>
    <definedName name="VAS078_D_Fpavirsiniunuo1">'Forma 9'!$C$88</definedName>
    <definedName name="VAS078_D_Gbuitiniuirgam1" localSheetId="10">'Forma 9'!$C$98</definedName>
    <definedName name="VAS078_D_Gbuitiniuirgam1">'Forma 9'!$C$98</definedName>
    <definedName name="VAS078_D_Greziniuoseins1" localSheetId="10">'Forma 9'!$C$33</definedName>
    <definedName name="VAS078_D_Greziniuoseins1">'Forma 9'!$C$33</definedName>
    <definedName name="VAS078_D_Hidrantuskaici1" localSheetId="10">'Forma 9'!$C$68</definedName>
    <definedName name="VAS078_D_Hidrantuskaici1">'Forma 9'!$C$68</definedName>
    <definedName name="VAS078_D_Hpavirsiniunuo1" localSheetId="10">'Forma 9'!$C$131</definedName>
    <definedName name="VAS078_D_Hpavirsiniunuo1">'Forma 9'!$C$131</definedName>
    <definedName name="VAS078_D_Individualiuna1" localSheetId="10">'Forma 9'!$C$85</definedName>
    <definedName name="VAS078_D_Individualiuna1">'Forma 9'!$C$85</definedName>
    <definedName name="VAS078_D_Instaliuotusiu1" localSheetId="10">'Forma 9'!$C$52</definedName>
    <definedName name="VAS078_D_Instaliuotusiu1">'Forma 9'!$C$52</definedName>
    <definedName name="VAS078_D_Inuotekudumblo1" localSheetId="10">'Forma 9'!$C$145</definedName>
    <definedName name="VAS078_D_Inuotekudumblo1">'Forma 9'!$C$145</definedName>
    <definedName name="VAS078_D_Isjutransporto1" localSheetId="10">'Forma 9'!$C$186</definedName>
    <definedName name="VAS078_D_Isjutransporto1">'Forma 9'!$C$186</definedName>
    <definedName name="VAS078_D_Isleidziamunuo1" localSheetId="10">'Forma 9'!$C$117</definedName>
    <definedName name="VAS078_D_Isleidziamunuo1">'Forma 9'!$C$117</definedName>
    <definedName name="VAS078_D_Isleidziamupav1" localSheetId="10">'Forma 9'!$C$139</definedName>
    <definedName name="VAS078_D_Isleidziamupav1">'Forma 9'!$C$139</definedName>
    <definedName name="VAS078_D_Issioskaiciaus13" localSheetId="10">'Forma 9'!$C$70</definedName>
    <definedName name="VAS078_D_Issioskaiciaus13">'Forma 9'!$C$70</definedName>
    <definedName name="VAS078_D_Issioskaiciaus14" localSheetId="10">'Forma 9'!$C$81</definedName>
    <definedName name="VAS078_D_Issioskaiciaus14">'Forma 9'!$C$81</definedName>
    <definedName name="VAS078_D_Issioskaiciaus15" localSheetId="10">'Forma 9'!$C$84</definedName>
    <definedName name="VAS078_D_Issioskaiciaus15">'Forma 9'!$C$84</definedName>
    <definedName name="VAS078_D_Issioskaiciaus16" localSheetId="10">'Forma 9'!$C$94</definedName>
    <definedName name="VAS078_D_Issioskaiciaus16">'Forma 9'!$C$94</definedName>
    <definedName name="VAS078_D_Issioskaiciaus17" localSheetId="10">'Forma 9'!$C$191</definedName>
    <definedName name="VAS078_D_Issioskaiciaus17">'Forma 9'!$C$191</definedName>
    <definedName name="VAS078_D_Istoskaiciausn1" localSheetId="10">'Forma 9'!$C$46</definedName>
    <definedName name="VAS078_D_Istoskaiciausn1">'Forma 9'!$C$46</definedName>
    <definedName name="VAS078_D_Istoskaiciausu1" localSheetId="10">'Forma 9'!$C$39</definedName>
    <definedName name="VAS078_D_Istoskaiciausu1">'Forma 9'!$C$39</definedName>
    <definedName name="VAS078_D_Istoskaiciausv1" localSheetId="10">'Forma 9'!$C$37</definedName>
    <definedName name="VAS078_D_Istoskaiciausv1">'Forma 9'!$C$37</definedName>
    <definedName name="VAS078_D_Isvalytunuotek1" localSheetId="10">'Forma 9'!$C$130</definedName>
    <definedName name="VAS078_D_Isvalytunuotek1">'Forma 9'!$C$130</definedName>
    <definedName name="VAS078_D_Isvalytupavirs1" localSheetId="10">'Forma 9'!$C$132</definedName>
    <definedName name="VAS078_D_Isvalytupavirs1">'Forma 9'!$C$132</definedName>
    <definedName name="VAS078_D_Ivadiniukartus1" localSheetId="10">'Forma 9'!$C$69</definedName>
    <definedName name="VAS078_D_Ivadiniukartus1">'Forma 9'!$C$69</definedName>
    <definedName name="VAS078_D_Jtransportoukis1" localSheetId="10">'Forma 9'!$C$184</definedName>
    <definedName name="VAS078_D_Jtransportoukis1">'Forma 9'!$C$184</definedName>
    <definedName name="VAS078_D_Kanalizacijoje1" localSheetId="10">'Forma 9'!$C$87</definedName>
    <definedName name="VAS078_D_Kanalizacijoje1">'Forma 9'!$C$87</definedName>
    <definedName name="VAS078_D_Kanalizacijosi1" localSheetId="10">'Forma 9'!$C$82</definedName>
    <definedName name="VAS078_D_Kanalizacijosi1">'Forma 9'!$C$82</definedName>
    <definedName name="VAS078_D_Kanalizacijoss1" localSheetId="10">'Forma 9'!$C$76</definedName>
    <definedName name="VAS078_D_Kanalizacijoss1">'Forma 9'!$C$76</definedName>
    <definedName name="VAS078_D_Kanalizavimopa1" localSheetId="10">'Forma 9'!$C$83</definedName>
    <definedName name="VAS078_D_Kanalizavimopa1">'Forma 9'!$C$83</definedName>
    <definedName name="VAS078_D_Kitaisbudaispa1" localSheetId="10">'Forma 9'!$C$42</definedName>
    <definedName name="VAS078_D_Kitaisbudaispa1">'Forma 9'!$C$42</definedName>
    <definedName name="VAS078_D_Kitosspecialio1" localSheetId="10">'Forma 9'!$C$189</definedName>
    <definedName name="VAS078_D_Kitosspecialio1">'Forma 9'!$C$189</definedName>
    <definedName name="VAS078_D_Kitudarbomasin1" localSheetId="10">'Forma 9'!$C$110</definedName>
    <definedName name="VAS078_D_Kitudarbomasin1">'Forma 9'!$C$110</definedName>
    <definedName name="VAS078_D_Kitupadaliniup1" localSheetId="10">'Forma 9'!$C$195</definedName>
    <definedName name="VAS078_D_Kitupadaliniup1">'Forma 9'!$C$195</definedName>
    <definedName name="VAS078_D_Kituvandentiek1" localSheetId="10">'Forma 9'!$C$64</definedName>
    <definedName name="VAS078_D_Kituvandentiek1">'Forma 9'!$C$64</definedName>
    <definedName name="VAS078_D_Kompostodregnu1" localSheetId="10">'Forma 9'!$C$172</definedName>
    <definedName name="VAS078_D_Kompostodregnu1">'Forma 9'!$C$172</definedName>
    <definedName name="VAS078_D_Kompostokiekis1" localSheetId="10">'Forma 9'!$C$171</definedName>
    <definedName name="VAS078_D_Kompostokiekis1">'Forma 9'!$C$171</definedName>
    <definedName name="VAS078_D_Magistraliniuv1" localSheetId="10">'Forma 9'!$C$63</definedName>
    <definedName name="VAS078_D_Magistraliniuv1">'Forma 9'!$C$63</definedName>
    <definedName name="VAS078_D_Mechaniniovaly1" localSheetId="10">'Forma 9'!$C$102</definedName>
    <definedName name="VAS078_D_Mechaniniovaly1">'Forma 9'!$C$102</definedName>
    <definedName name="VAS078_D_Membraniniaios1" localSheetId="10">'Forma 9'!$C$55</definedName>
    <definedName name="VAS078_D_Membraniniaios1">'Forma 9'!$C$55</definedName>
    <definedName name="VAS078_D_Membraniniaiul1" localSheetId="10">'Forma 9'!$C$53</definedName>
    <definedName name="VAS078_D_Membraniniaiul1">'Forma 9'!$C$53</definedName>
    <definedName name="VAS078_D_Metinisbiologi1" localSheetId="10">'Forma 9'!$C$105</definedName>
    <definedName name="VAS078_D_Metinisbiologi1">'Forma 9'!$C$105</definedName>
    <definedName name="VAS078_D_Metinisdenitri1" localSheetId="10">'Forma 9'!$C$107</definedName>
    <definedName name="VAS078_D_Metinisdenitri1">'Forma 9'!$C$107</definedName>
    <definedName name="VAS078_D_Metinisfiltrav1" localSheetId="10">'Forma 9'!$C$101</definedName>
    <definedName name="VAS078_D_Metinisfiltrav1">'Forma 9'!$C$101</definedName>
    <definedName name="VAS078_D_Metinismechani1" localSheetId="10">'Forma 9'!$C$103</definedName>
    <definedName name="VAS078_D_Metinismechani1">'Forma 9'!$C$103</definedName>
    <definedName name="VAS078_D_Metinisnuoteku1" localSheetId="10">'Forma 9'!$C$174</definedName>
    <definedName name="VAS078_D_Metinisnuoteku1">'Forma 9'!$C$174</definedName>
    <definedName name="VAS078_D_Metinisnuoteku2" localSheetId="10">'Forma 9'!$C$182</definedName>
    <definedName name="VAS078_D_Metinisnuoteku2">'Forma 9'!$C$182</definedName>
    <definedName name="VAS078_D_Metinisparuost1" localSheetId="10">'Forma 9'!$C$38</definedName>
    <definedName name="VAS078_D_Metinisparuost1">'Forma 9'!$C$38</definedName>
    <definedName name="VAS078_D_Naftosprodukta1" localSheetId="10">'Forma 9'!$C$138</definedName>
    <definedName name="VAS078_D_Naftosprodukta1">'Forma 9'!$C$138</definedName>
    <definedName name="VAS078_D_Naftosprodukta2" localSheetId="10">'Forma 9'!$C$142</definedName>
    <definedName name="VAS078_D_Naftosprodukta2">'Forma 9'!$C$142</definedName>
    <definedName name="VAS078_D_Nuotekudumblas1" localSheetId="10">'Forma 9'!$C$176</definedName>
    <definedName name="VAS078_D_Nuotekudumblas1">'Forma 9'!$C$176</definedName>
    <definedName name="VAS078_D_Nuotekudumbloa1" localSheetId="10">'Forma 9'!$C$25</definedName>
    <definedName name="VAS078_D_Nuotekudumbloa1">'Forma 9'!$C$25</definedName>
    <definedName name="VAS078_D_Nuotekudumbloa2" localSheetId="10">'Forma 9'!$C$155</definedName>
    <definedName name="VAS078_D_Nuotekudumbloa2">'Forma 9'!$C$155</definedName>
    <definedName name="VAS078_D_Nuotekudumblod1" localSheetId="10">'Forma 9'!$C$29</definedName>
    <definedName name="VAS078_D_Nuotekudumblod1">'Forma 9'!$C$29</definedName>
    <definedName name="VAS078_D_Nuotekudumblod2" localSheetId="10">'Forma 9'!$C$165</definedName>
    <definedName name="VAS078_D_Nuotekudumblod2">'Forma 9'!$C$165</definedName>
    <definedName name="VAS078_D_Nuotekudumblod3" localSheetId="10">'Forma 9'!$C$169</definedName>
    <definedName name="VAS078_D_Nuotekudumblod3">'Forma 9'!$C$169</definedName>
    <definedName name="VAS078_D_Nuotekudumblok1" localSheetId="10">'Forma 9'!$C$30</definedName>
    <definedName name="VAS078_D_Nuotekudumblok1">'Forma 9'!$C$30</definedName>
    <definedName name="VAS078_D_Nuotekudumblok2" localSheetId="10">'Forma 9'!$C$151</definedName>
    <definedName name="VAS078_D_Nuotekudumblok2">'Forma 9'!$C$151</definedName>
    <definedName name="VAS078_D_Nuotekudumblok3" localSheetId="10">'Forma 9'!$C$153</definedName>
    <definedName name="VAS078_D_Nuotekudumblok3">'Forma 9'!$C$153</definedName>
    <definedName name="VAS078_D_Nuotekudumblok4" localSheetId="10">'Forma 9'!$C$158</definedName>
    <definedName name="VAS078_D_Nuotekudumblok4">'Forma 9'!$C$158</definedName>
    <definedName name="VAS078_D_Nuotekudumblok5" localSheetId="10">'Forma 9'!$C$163</definedName>
    <definedName name="VAS078_D_Nuotekudumblok5">'Forma 9'!$C$163</definedName>
    <definedName name="VAS078_D_Nuotekudumblok6" localSheetId="10">'Forma 9'!$C$166</definedName>
    <definedName name="VAS078_D_Nuotekudumblok6">'Forma 9'!$C$166</definedName>
    <definedName name="VAS078_D_Nuotekudumblok7" localSheetId="10">'Forma 9'!$C$168</definedName>
    <definedName name="VAS078_D_Nuotekudumblok7">'Forma 9'!$C$168</definedName>
    <definedName name="VAS078_D_Nuotekudumblok8" localSheetId="10">'Forma 9'!$C$170</definedName>
    <definedName name="VAS078_D_Nuotekudumblok8">'Forma 9'!$C$170</definedName>
    <definedName name="VAS078_D_Nuotekudumblop1" localSheetId="10">'Forma 9'!$C$28</definedName>
    <definedName name="VAS078_D_Nuotekudumblop1">'Forma 9'!$C$28</definedName>
    <definedName name="VAS078_D_Nuotekudumblop2" localSheetId="10">'Forma 9'!$C$159</definedName>
    <definedName name="VAS078_D_Nuotekudumblop2">'Forma 9'!$C$159</definedName>
    <definedName name="VAS078_D_Nuotekudumblos1" localSheetId="10">'Forma 9'!$C$27</definedName>
    <definedName name="VAS078_D_Nuotekudumblos1">'Forma 9'!$C$27</definedName>
    <definedName name="VAS078_D_Nuotekudumblos2" localSheetId="10">'Forma 9'!$C$164</definedName>
    <definedName name="VAS078_D_Nuotekudumblos2">'Forma 9'!$C$164</definedName>
    <definedName name="VAS078_D_Nuotekudumblot10" localSheetId="10">'Forma 9'!$C$154</definedName>
    <definedName name="VAS078_D_Nuotekudumblot10">'Forma 9'!$C$154</definedName>
    <definedName name="VAS078_D_Nuotekudumblot11" localSheetId="10">'Forma 9'!$C$175</definedName>
    <definedName name="VAS078_D_Nuotekudumblot11">'Forma 9'!$C$175</definedName>
    <definedName name="VAS078_D_Nuotekudumblot12" localSheetId="10">'Forma 9'!$C$183</definedName>
    <definedName name="VAS078_D_Nuotekudumblot12">'Forma 9'!$C$183</definedName>
    <definedName name="VAS078_D_Nuotekudumblot7" localSheetId="10">'Forma 9'!$C$26</definedName>
    <definedName name="VAS078_D_Nuotekudumblot7">'Forma 9'!$C$26</definedName>
    <definedName name="VAS078_D_Nuotekudumblot8" localSheetId="10">'Forma 9'!$C$149</definedName>
    <definedName name="VAS078_D_Nuotekudumblot8">'Forma 9'!$C$149</definedName>
    <definedName name="VAS078_D_Nuotekudumblot9" localSheetId="10">'Forma 9'!$C$150</definedName>
    <definedName name="VAS078_D_Nuotekudumblot9">'Forma 9'!$C$150</definedName>
    <definedName name="VAS078_D_Nuotekudumblov1" localSheetId="10">'Forma 9'!$C$152</definedName>
    <definedName name="VAS078_D_Nuotekudumblov1">'Forma 9'!$C$152</definedName>
    <definedName name="VAS078_D_Nuotekudumblov2" localSheetId="10">'Forma 9'!$C$167</definedName>
    <definedName name="VAS078_D_Nuotekudumblov2">'Forma 9'!$C$167</definedName>
    <definedName name="VAS078_D_Nuotekulaborat1" localSheetId="10">'Forma 9'!$C$192</definedName>
    <definedName name="VAS078_D_Nuotekulaborat1">'Forma 9'!$C$192</definedName>
    <definedName name="VAS078_D_Nuotekuperpump1" localSheetId="10">'Forma 9'!$C$77</definedName>
    <definedName name="VAS078_D_Nuotekuperpump1">'Forma 9'!$C$77</definedName>
    <definedName name="VAS078_D_Nuotekusiurbli1" localSheetId="10">'Forma 9'!$C$14</definedName>
    <definedName name="VAS078_D_Nuotekusiurbli1">'Forma 9'!$C$14</definedName>
    <definedName name="VAS078_D_Nuotekutinklui1" localSheetId="10">'Forma 9'!$C$80</definedName>
    <definedName name="VAS078_D_Nuotekutinklui1">'Forma 9'!$C$80</definedName>
    <definedName name="VAS078_D_Nuotekuvalyklo1" localSheetId="10">'Forma 9'!$C$108</definedName>
    <definedName name="VAS078_D_Nuotekuvalyklo1">'Forma 9'!$C$108</definedName>
    <definedName name="VAS078_D_Nuotekuvalyklo2" localSheetId="10">'Forma 9'!$C$109</definedName>
    <definedName name="VAS078_D_Nuotekuvalyklo2">'Forma 9'!$C$109</definedName>
    <definedName name="VAS078_D_Nuotekuvalyklu1" localSheetId="10">'Forma 9'!$C$16</definedName>
    <definedName name="VAS078_D_Nuotekuvalyklu1">'Forma 9'!$C$16</definedName>
    <definedName name="VAS078_D_Padidejusiosta1" localSheetId="10">'Forma 9'!$C$123</definedName>
    <definedName name="VAS078_D_Padidejusiosta1">'Forma 9'!$C$123</definedName>
    <definedName name="VAS078_D_Pagalbiochemin1" localSheetId="10">'Forma 9'!$C$112</definedName>
    <definedName name="VAS078_D_Pagalbiochemin1">'Forma 9'!$C$112</definedName>
    <definedName name="VAS078_D_Pagalbiochemin2" localSheetId="10">'Forma 9'!$C$118</definedName>
    <definedName name="VAS078_D_Pagalbiochemin2">'Forma 9'!$C$118</definedName>
    <definedName name="VAS078_D_Pagalbiochemin3" localSheetId="10">'Forma 9'!$C$129</definedName>
    <definedName name="VAS078_D_Pagalbiochemin3">'Forma 9'!$C$129</definedName>
    <definedName name="VAS078_D_Pagalbiochemin4" localSheetId="10">'Forma 9'!$C$136</definedName>
    <definedName name="VAS078_D_Pagalbiochemin4">'Forma 9'!$C$136</definedName>
    <definedName name="VAS078_D_Pagalbiochemin5" localSheetId="10">'Forma 9'!$C$140</definedName>
    <definedName name="VAS078_D_Pagalbiochemin5">'Forma 9'!$C$140</definedName>
    <definedName name="VAS078_D_Pagalbiochemin6" localSheetId="10">'Forma 9'!$C$144</definedName>
    <definedName name="VAS078_D_Pagalbiochemin6">'Forma 9'!$C$144</definedName>
    <definedName name="VAS078_D_Pagamintubrike1" localSheetId="10">'Forma 9'!$C$180</definedName>
    <definedName name="VAS078_D_Pagamintubrike1">'Forma 9'!$C$180</definedName>
    <definedName name="VAS078_D_Pagamintugranu1" localSheetId="10">'Forma 9'!$C$181</definedName>
    <definedName name="VAS078_D_Pagamintugranu1">'Forma 9'!$C$181</definedName>
    <definedName name="VAS078_D_Paruostonuotek1" localSheetId="10">'Forma 9'!$C$177</definedName>
    <definedName name="VAS078_D_Paruostonuotek1">'Forma 9'!$C$177</definedName>
    <definedName name="VAS078_D_Paruostonuotek2" localSheetId="10">'Forma 9'!$C$178</definedName>
    <definedName name="VAS078_D_Paruostonuotek2">'Forma 9'!$C$178</definedName>
    <definedName name="VAS078_D_Pasalintatersa1" localSheetId="10">'Forma 9'!$C$128</definedName>
    <definedName name="VAS078_D_Pasalintatersa1">'Forma 9'!$C$128</definedName>
    <definedName name="VAS078_D_Pasalintatersa2" localSheetId="10">'Forma 9'!$C$143</definedName>
    <definedName name="VAS078_D_Pasalintatersa2">'Forma 9'!$C$143</definedName>
    <definedName name="VAS078_D_Patiektasvande1" localSheetId="10">'Forma 9'!$C$43</definedName>
    <definedName name="VAS078_D_Patiektasvande1">'Forma 9'!$C$43</definedName>
    <definedName name="VAS078_D_Pavirsiniunuot10" localSheetId="10">'Forma 9'!$C$90</definedName>
    <definedName name="VAS078_D_Pavirsiniunuot10">'Forma 9'!$C$90</definedName>
    <definedName name="VAS078_D_Pavirsiniunuot11" localSheetId="10">'Forma 9'!$C$91</definedName>
    <definedName name="VAS078_D_Pavirsiniunuot11">'Forma 9'!$C$91</definedName>
    <definedName name="VAS078_D_Pavirsiniunuot12" localSheetId="10">'Forma 9'!$C$93</definedName>
    <definedName name="VAS078_D_Pavirsiniunuot12">'Forma 9'!$C$93</definedName>
    <definedName name="VAS078_D_Pavirsiniunuot13" localSheetId="10">'Forma 9'!$C$95</definedName>
    <definedName name="VAS078_D_Pavirsiniunuot13">'Forma 9'!$C$95</definedName>
    <definedName name="VAS078_D_Pavirsiniunuot14" localSheetId="10">'Forma 9'!$C$96</definedName>
    <definedName name="VAS078_D_Pavirsiniunuot14">'Forma 9'!$C$96</definedName>
    <definedName name="VAS078_D_Pavirsiniunuot15" localSheetId="10">'Forma 9'!$C$97</definedName>
    <definedName name="VAS078_D_Pavirsiniunuot15">'Forma 9'!$C$97</definedName>
    <definedName name="VAS078_D_Pavirsiniunuot16" localSheetId="10">'Forma 9'!$C$133</definedName>
    <definedName name="VAS078_D_Pavirsiniunuot16">'Forma 9'!$C$133</definedName>
    <definedName name="VAS078_D_Pavirsiniunuot7" localSheetId="10">'Forma 9'!$C$15</definedName>
    <definedName name="VAS078_D_Pavirsiniunuot7">'Forma 9'!$C$15</definedName>
    <definedName name="VAS078_D_Pavirsiniunuot8" localSheetId="10">'Forma 9'!$C$21</definedName>
    <definedName name="VAS078_D_Pavirsiniunuot8">'Forma 9'!$C$21</definedName>
    <definedName name="VAS078_D_Pavirsiniunuot9" localSheetId="10">'Forma 9'!$C$89</definedName>
    <definedName name="VAS078_D_Pavirsiniunuot9">'Forma 9'!$C$89</definedName>
    <definedName name="VAS078_D_Perpumpavimost1" localSheetId="10">'Forma 9'!$C$78</definedName>
    <definedName name="VAS078_D_Perpumpavimost1">'Forma 9'!$C$78</definedName>
    <definedName name="VAS078_D_Pozeminiovande1" localSheetId="10">'Forma 9'!$C$62</definedName>
    <definedName name="VAS078_D_Pozeminiovande1">'Forma 9'!$C$62</definedName>
    <definedName name="VAS078_D_Rezervuaruskai1" localSheetId="10">'Forma 9'!$C$51</definedName>
    <definedName name="VAS078_D_Rezervuaruskai1">'Forma 9'!$C$51</definedName>
    <definedName name="VAS078_D_Riebalair1" localSheetId="10">'Forma 9'!$C$114</definedName>
    <definedName name="VAS078_D_Riebalair1">'Forma 9'!$C$114</definedName>
    <definedName name="VAS078_D_Riebalair2" localSheetId="10">'Forma 9'!$C$120</definedName>
    <definedName name="VAS078_D_Riebalair2">'Forma 9'!$C$120</definedName>
    <definedName name="VAS078_D_Sausumedziaguk1" localSheetId="10">'Forma 9'!$C$173</definedName>
    <definedName name="VAS078_D_Sausumedziaguk1">'Forma 9'!$C$173</definedName>
    <definedName name="VAS078_D_Sausumedziaguk2" localSheetId="10">'Forma 9'!$C$179</definedName>
    <definedName name="VAS078_D_Sausumedziaguk2">'Forma 9'!$C$179</definedName>
    <definedName name="VAS078_D_Skaitikliubutu1" localSheetId="10">'Forma 9'!$C$73</definedName>
    <definedName name="VAS078_D_Skaitikliubutu1">'Forma 9'!$C$73</definedName>
    <definedName name="VAS078_D_Suspenduotosme1" localSheetId="10">'Forma 9'!$C$113</definedName>
    <definedName name="VAS078_D_Suspenduotosme1">'Forma 9'!$C$113</definedName>
    <definedName name="VAS078_D_Suspenduotosme2" localSheetId="10">'Forma 9'!$C$119</definedName>
    <definedName name="VAS078_D_Suspenduotosme2">'Forma 9'!$C$119</definedName>
    <definedName name="VAS078_D_Suspenduotosme3" localSheetId="10">'Forma 9'!$C$137</definedName>
    <definedName name="VAS078_D_Suspenduotosme3">'Forma 9'!$C$137</definedName>
    <definedName name="VAS078_D_Suspenduotosme4" localSheetId="10">'Forma 9'!$C$141</definedName>
    <definedName name="VAS078_D_Suspenduotosme4">'Forma 9'!$C$141</definedName>
    <definedName name="VAS078_D_Transportoprie10" localSheetId="10">'Forma 9'!$C$185</definedName>
    <definedName name="VAS078_D_Transportoprie10">'Forma 9'!$C$185</definedName>
    <definedName name="VAS078_D_Transportoprie11" localSheetId="10">'Forma 9'!$C$188</definedName>
    <definedName name="VAS078_D_Transportoprie11">'Forma 9'!$C$188</definedName>
    <definedName name="VAS078_D_Transportoprie12" localSheetId="10">'Forma 9'!$C$190</definedName>
    <definedName name="VAS078_D_Transportoprie12">'Forma 9'!$C$190</definedName>
    <definedName name="VAS078_D_Uzdaroseslegin1" localSheetId="10">'Forma 9'!$C$41</definedName>
    <definedName name="VAS078_D_Uzdaroseslegin1">'Forma 9'!$C$41</definedName>
    <definedName name="VAS078_D_Valyklosesusid1" localSheetId="10">'Forma 9'!$C$146</definedName>
    <definedName name="VAS078_D_Valyklosesusid1">'Forma 9'!$C$146</definedName>
    <definedName name="VAS078_D_Valyklosesusid2" localSheetId="10">'Forma 9'!$C$147</definedName>
    <definedName name="VAS078_D_Valyklosesusid2">'Forma 9'!$C$147</definedName>
    <definedName name="VAS078_D_Valyklosesusid3" localSheetId="10">'Forma 9'!$C$148</definedName>
    <definedName name="VAS078_D_Valyklosesusid3">'Forma 9'!$C$148</definedName>
    <definedName name="VAS078_D_Vandensaeravim1" localSheetId="10">'Forma 9'!$C$36</definedName>
    <definedName name="VAS078_D_Vandensaeravim1">'Forma 9'!$C$36</definedName>
    <definedName name="VAS078_D_Vandensemimoko1" localSheetId="10">'Forma 9'!$C$67</definedName>
    <definedName name="VAS078_D_Vandensemimoko1">'Forma 9'!$C$67</definedName>
    <definedName name="VAS078_D_Vandensisgavimo1" localSheetId="10">'Forma 9'!$C$11</definedName>
    <definedName name="VAS078_D_Vandensisgavimo1">'Forma 9'!$C$11</definedName>
    <definedName name="VAS078_D_Vandenspakelim1" localSheetId="10">'Forma 9'!$C$13</definedName>
    <definedName name="VAS078_D_Vandenspakelim1">'Forma 9'!$C$13</definedName>
    <definedName name="VAS078_D_Vandenspakelim2" localSheetId="10">'Forma 9'!$C$59</definedName>
    <definedName name="VAS078_D_Vandenspakelim2">'Forma 9'!$C$59</definedName>
    <definedName name="VAS078_D_Vandenspakelim3" localSheetId="10">'Forma 9'!$C$60</definedName>
    <definedName name="VAS078_D_Vandenspakelim3">'Forma 9'!$C$60</definedName>
    <definedName name="VAS078_D_Vandensruosime1" localSheetId="10">'Forma 9'!$C$54</definedName>
    <definedName name="VAS078_D_Vandensruosime1">'Forma 9'!$C$54</definedName>
    <definedName name="VAS078_D_Vandensruosimo1" localSheetId="10">'Forma 9'!$C$12</definedName>
    <definedName name="VAS078_D_Vandensruosimo1">'Forma 9'!$C$12</definedName>
    <definedName name="VAS078_D_Vandentiekyjel1" localSheetId="10">'Forma 9'!$C$74</definedName>
    <definedName name="VAS078_D_Vandentiekyjel1">'Forma 9'!$C$74</definedName>
    <definedName name="VAS078_D_Vandentiekiopr1" localSheetId="10">'Forma 9'!$C$65</definedName>
    <definedName name="VAS078_D_Vandentiekiopr1">'Forma 9'!$C$65</definedName>
    <definedName name="VAS078_D_Vandentiekiusk1" localSheetId="10">'Forma 9'!$C$58</definedName>
    <definedName name="VAS078_D_Vandentiekiusk1">'Forma 9'!$C$58</definedName>
    <definedName name="VAS078_D_Vandenvieciusk1" localSheetId="10">'Forma 9'!$C$32</definedName>
    <definedName name="VAS078_D_Vandenvieciusk1">'Forma 9'!$C$32</definedName>
    <definedName name="VAS078_D_Vidutinisnuote1" localSheetId="10">'Forma 9'!$C$157</definedName>
    <definedName name="VAS078_D_Vidutinisnuote1">'Forma 9'!$C$157</definedName>
    <definedName name="VAS078_D_Vidutinisnuote2" localSheetId="10">'Forma 9'!$C$162</definedName>
    <definedName name="VAS078_D_Vidutinisnuote2">'Forma 9'!$C$162</definedName>
    <definedName name="VAS078_D_Vidutinispajeg1" localSheetId="10">'Forma 9'!$C$17</definedName>
    <definedName name="VAS078_D_Vidutinispajeg1">'Forma 9'!$C$17</definedName>
    <definedName name="VAS078_D_Vidutinispajeg2" localSheetId="10">'Forma 9'!$C$18</definedName>
    <definedName name="VAS078_D_Vidutinispajeg2">'Forma 9'!$C$18</definedName>
    <definedName name="VAS078_D_Vidutinispajeg3" localSheetId="10">'Forma 9'!$C$19</definedName>
    <definedName name="VAS078_D_Vidutinispajeg3">'Forma 9'!$C$19</definedName>
    <definedName name="VAS078_D_Vidutinispajeg4" localSheetId="10">'Forma 9'!$C$20</definedName>
    <definedName name="VAS078_D_Vidutinispajeg4">'Forma 9'!$C$20</definedName>
    <definedName name="VAS078_D_Vidutinispajeg5" localSheetId="10">'Forma 9'!$C$22</definedName>
    <definedName name="VAS078_D_Vidutinispajeg5">'Forma 9'!$C$22</definedName>
    <definedName name="VAS078_D_Vidutinispajeg6" localSheetId="10">'Forma 9'!$C$23</definedName>
    <definedName name="VAS078_D_Vidutinispajeg6">'Forma 9'!$C$23</definedName>
    <definedName name="VAS078_D_Vidutinispajeg7" localSheetId="10">'Forma 9'!$C$24</definedName>
    <definedName name="VAS078_D_Vidutinispajeg7">'Forma 9'!$C$24</definedName>
    <definedName name="VAS078_D_Vidutinissvert1" localSheetId="10">'Forma 9'!$C$34</definedName>
    <definedName name="VAS078_D_Vidutinissvert1">'Forma 9'!$C$34</definedName>
    <definedName name="VAS078_D_Vidutinissvert2" localSheetId="10">'Forma 9'!$C$56</definedName>
    <definedName name="VAS078_D_Vidutinissvert2">'Forma 9'!$C$56</definedName>
    <definedName name="VAS078_D_Vidutinissvert3" localSheetId="10">'Forma 9'!$C$61</definedName>
    <definedName name="VAS078_D_Vidutinissvert3">'Forma 9'!$C$61</definedName>
    <definedName name="VAS078_D_Vidutinissvert4" localSheetId="10">'Forma 9'!$C$79</definedName>
    <definedName name="VAS078_D_Vidutinissvert4">'Forma 9'!$C$79</definedName>
    <definedName name="VAS078_D_Vidutinissvert5" localSheetId="10">'Forma 9'!$C$92</definedName>
    <definedName name="VAS078_D_Vidutinissvert5">'Forma 9'!$C$92</definedName>
    <definedName name="VAS078_F_Abonentinestar1AtaskaitinisLaikotarpis" localSheetId="10">'Forma 9'!$E$193</definedName>
    <definedName name="VAS078_F_Abonentinestar1AtaskaitinisLaikotarpis">'Forma 9'!$E$193</definedName>
    <definedName name="VAS078_F_Abonentuskaici1AtaskaitinisLaikotarpis" localSheetId="10">'Forma 9'!$E$86</definedName>
    <definedName name="VAS078_F_Abonentuskaici1AtaskaitinisLaikotarpis">'Forma 9'!$E$86</definedName>
    <definedName name="VAS078_F_Abonentuskaiti1AtaskaitinisLaikotarpis" localSheetId="10">'Forma 9'!$E$72</definedName>
    <definedName name="VAS078_F_Abonentuskaiti1AtaskaitinisLaikotarpis">'Forma 9'!$E$72</definedName>
    <definedName name="VAS078_F_Administracijo1AtaskaitinisLaikotarpis" localSheetId="10">'Forma 9'!$E$194</definedName>
    <definedName name="VAS078_F_Administracijo1AtaskaitinisLaikotarpis">'Forma 9'!$E$194</definedName>
    <definedName name="VAS078_F_Anaerobiniuiap1AtaskaitinisLaikotarpis" localSheetId="10">'Forma 9'!$E$156</definedName>
    <definedName name="VAS078_F_Anaerobiniuiap1AtaskaitinisLaikotarpis">'Forma 9'!$E$156</definedName>
    <definedName name="VAS078_F_Anaerobiskaiap2AtaskaitinisLaikotarpis" localSheetId="10">'Forma 9'!$E$161</definedName>
    <definedName name="VAS078_F_Anaerobiskaiap2AtaskaitinisLaikotarpis">'Forma 9'!$E$161</definedName>
    <definedName name="VAS078_F_Asenizacinesma1AtaskaitinisLaikotarpis" localSheetId="10">'Forma 9'!$E$187</definedName>
    <definedName name="VAS078_F_Asenizacinesma1AtaskaitinisLaikotarpis">'Forma 9'!$E$187</definedName>
    <definedName name="VAS078_F_Azotasn1AtaskaitinisLaikotarpis" localSheetId="10">'Forma 9'!$E$115</definedName>
    <definedName name="VAS078_F_Azotasn1AtaskaitinisLaikotarpis">'Forma 9'!$E$115</definedName>
    <definedName name="VAS078_F_Azotasn2AtaskaitinisLaikotarpis" localSheetId="10">'Forma 9'!$E$121</definedName>
    <definedName name="VAS078_F_Azotasn2AtaskaitinisLaikotarpis">'Forma 9'!$E$121</definedName>
    <definedName name="VAS078_F_Beslegeseirkit1AtaskaitinisLaikotarpis" localSheetId="10">'Forma 9'!$E$40</definedName>
    <definedName name="VAS078_F_Beslegeseirkit1AtaskaitinisLaikotarpis">'Forma 9'!$E$40</definedName>
    <definedName name="VAS078_F_Biologiniosume1AtaskaitinisLaikotarpis" localSheetId="10">'Forma 9'!$E$104</definedName>
    <definedName name="VAS078_F_Biologiniosume1AtaskaitinisLaikotarpis">'Forma 9'!$E$104</definedName>
    <definedName name="VAS078_F_Bokstuskaicius1AtaskaitinisLaikotarpis" localSheetId="10">'Forma 9'!$E$50</definedName>
    <definedName name="VAS078_F_Bokstuskaicius1AtaskaitinisLaikotarpis">'Forma 9'!$E$50</definedName>
    <definedName name="VAS078_F_Chloru1AtaskaitinisLaikotarpis" localSheetId="10">'Forma 9'!$E$48</definedName>
    <definedName name="VAS078_F_Chloru1AtaskaitinisLaikotarpis">'Forma 9'!$E$48</definedName>
    <definedName name="VAS078_F_Darbomasinuiri1AtaskaitinisLaikotarpis" localSheetId="10">'Forma 9'!$E$134</definedName>
    <definedName name="VAS078_F_Darbomasinuiri1AtaskaitinisLaikotarpis">'Forma 9'!$E$134</definedName>
    <definedName name="VAS078_F_Daugiabuciunam2AtaskaitinisLaikotarpis" localSheetId="10">'Forma 9'!$E$66</definedName>
    <definedName name="VAS078_F_Daugiabuciunam2AtaskaitinisLaikotarpis">'Forma 9'!$E$66</definedName>
    <definedName name="VAS078_F_Daugiabuciuose3AtaskaitinisLaikotarpis" localSheetId="10">'Forma 9'!$E$71</definedName>
    <definedName name="VAS078_F_Daugiabuciuose3AtaskaitinisLaikotarpis">'Forma 9'!$E$71</definedName>
    <definedName name="VAS078_F_Denitrifikacij1AtaskaitinisLaikotarpis" localSheetId="10">'Forma 9'!$E$106</definedName>
    <definedName name="VAS078_F_Denitrifikacij1AtaskaitinisLaikotarpis">'Forma 9'!$E$106</definedName>
    <definedName name="VAS078_F_Dezinfekavimoi1AtaskaitinisLaikotarpis" localSheetId="10">'Forma 9'!$E$45</definedName>
    <definedName name="VAS078_F_Dezinfekavimoi1AtaskaitinisLaikotarpis">'Forma 9'!$E$45</definedName>
    <definedName name="VAS078_F_Dezinfekuotoch1AtaskaitinisLaikotarpis" localSheetId="10">'Forma 9'!$E$49</definedName>
    <definedName name="VAS078_F_Dezinfekuotoch1AtaskaitinisLaikotarpis">'Forma 9'!$E$49</definedName>
    <definedName name="VAS078_F_Dezinfekuotona1AtaskaitinisLaikotarpis" localSheetId="10">'Forma 9'!$E$47</definedName>
    <definedName name="VAS078_F_Dezinfekuotona1AtaskaitinisLaikotarpis">'Forma 9'!$E$47</definedName>
    <definedName name="VAS078_F_Dezinfekuotova1AtaskaitinisLaikotarpis" localSheetId="10">'Forma 9'!$E$44</definedName>
    <definedName name="VAS078_F_Dezinfekuotova1AtaskaitinisLaikotarpis">'Forma 9'!$E$44</definedName>
    <definedName name="VAS078_F_Dumblokiekisde1AtaskaitinisLaikotarpis" localSheetId="10">'Forma 9'!$E$124</definedName>
    <definedName name="VAS078_F_Dumblokiekisde1AtaskaitinisLaikotarpis">'Forma 9'!$E$124</definedName>
    <definedName name="VAS078_F_Dumblokiekisde2AtaskaitinisLaikotarpis" localSheetId="10">'Forma 9'!$E$125</definedName>
    <definedName name="VAS078_F_Dumblokiekisde2AtaskaitinisLaikotarpis">'Forma 9'!$E$125</definedName>
    <definedName name="VAS078_F_Dumblokiekisde3AtaskaitinisLaikotarpis" localSheetId="10">'Forma 9'!$E$126</definedName>
    <definedName name="VAS078_F_Dumblokiekisde3AtaskaitinisLaikotarpis">'Forma 9'!$E$126</definedName>
    <definedName name="VAS078_F_Dumblokiekisde4AtaskaitinisLaikotarpis" localSheetId="10">'Forma 9'!$E$127</definedName>
    <definedName name="VAS078_F_Dumblokiekisde4AtaskaitinisLaikotarpis">'Forma 9'!$E$127</definedName>
    <definedName name="VAS078_F_Filtracijoslau1AtaskaitinisLaikotarpis" localSheetId="10">'Forma 9'!$E$99</definedName>
    <definedName name="VAS078_F_Filtracijoslau1AtaskaitinisLaikotarpis">'Forma 9'!$E$99</definedName>
    <definedName name="VAS078_F_Filtracijoslau2AtaskaitinisLaikotarpis" localSheetId="10">'Forma 9'!$E$100</definedName>
    <definedName name="VAS078_F_Filtracijoslau2AtaskaitinisLaikotarpis">'Forma 9'!$E$100</definedName>
    <definedName name="VAS078_F_Fosforasp1AtaskaitinisLaikotarpis" localSheetId="10">'Forma 9'!$E$116</definedName>
    <definedName name="VAS078_F_Fosforasp1AtaskaitinisLaikotarpis">'Forma 9'!$E$116</definedName>
    <definedName name="VAS078_F_Fosforasp2AtaskaitinisLaikotarpis" localSheetId="10">'Forma 9'!$E$122</definedName>
    <definedName name="VAS078_F_Fosforasp2AtaskaitinisLaikotarpis">'Forma 9'!$E$122</definedName>
    <definedName name="VAS078_F_Greziniuoseins1AtaskaitinisLaikotarpis" localSheetId="10">'Forma 9'!$E$33</definedName>
    <definedName name="VAS078_F_Greziniuoseins1AtaskaitinisLaikotarpis">'Forma 9'!$E$33</definedName>
    <definedName name="VAS078_F_Hidrantuskaici1AtaskaitinisLaikotarpis" localSheetId="10">'Forma 9'!$E$68</definedName>
    <definedName name="VAS078_F_Hidrantuskaici1AtaskaitinisLaikotarpis">'Forma 9'!$E$68</definedName>
    <definedName name="VAS078_F_Individualiuna1AtaskaitinisLaikotarpis" localSheetId="10">'Forma 9'!$E$85</definedName>
    <definedName name="VAS078_F_Individualiuna1AtaskaitinisLaikotarpis">'Forma 9'!$E$85</definedName>
    <definedName name="VAS078_F_Instaliuotusiu1AtaskaitinisLaikotarpis" localSheetId="10">'Forma 9'!$E$52</definedName>
    <definedName name="VAS078_F_Instaliuotusiu1AtaskaitinisLaikotarpis">'Forma 9'!$E$52</definedName>
    <definedName name="VAS078_F_Isjutransporto1AtaskaitinisLaikotarpis" localSheetId="10">'Forma 9'!$E$186</definedName>
    <definedName name="VAS078_F_Isjutransporto1AtaskaitinisLaikotarpis">'Forma 9'!$E$186</definedName>
    <definedName name="VAS078_F_Issioskaiciaus13AtaskaitinisLaikotarpis" localSheetId="10">'Forma 9'!$E$70</definedName>
    <definedName name="VAS078_F_Issioskaiciaus13AtaskaitinisLaikotarpis">'Forma 9'!$E$70</definedName>
    <definedName name="VAS078_F_Issioskaiciaus14AtaskaitinisLaikotarpis" localSheetId="10">'Forma 9'!$E$81</definedName>
    <definedName name="VAS078_F_Issioskaiciaus14AtaskaitinisLaikotarpis">'Forma 9'!$E$81</definedName>
    <definedName name="VAS078_F_Issioskaiciaus15AtaskaitinisLaikotarpis" localSheetId="10">'Forma 9'!$E$84</definedName>
    <definedName name="VAS078_F_Issioskaiciaus15AtaskaitinisLaikotarpis">'Forma 9'!$E$84</definedName>
    <definedName name="VAS078_F_Issioskaiciaus16AtaskaitinisLaikotarpis" localSheetId="10">'Forma 9'!$E$94</definedName>
    <definedName name="VAS078_F_Issioskaiciaus16AtaskaitinisLaikotarpis">'Forma 9'!$E$94</definedName>
    <definedName name="VAS078_F_Issioskaiciaus17AtaskaitinisLaikotarpis" localSheetId="10">'Forma 9'!$E$191</definedName>
    <definedName name="VAS078_F_Issioskaiciaus17AtaskaitinisLaikotarpis">'Forma 9'!$E$191</definedName>
    <definedName name="VAS078_F_Istoskaiciausn1AtaskaitinisLaikotarpis" localSheetId="10">'Forma 9'!$E$46</definedName>
    <definedName name="VAS078_F_Istoskaiciausn1AtaskaitinisLaikotarpis">'Forma 9'!$E$46</definedName>
    <definedName name="VAS078_F_Istoskaiciausu1AtaskaitinisLaikotarpis" localSheetId="10">'Forma 9'!$E$39</definedName>
    <definedName name="VAS078_F_Istoskaiciausu1AtaskaitinisLaikotarpis">'Forma 9'!$E$39</definedName>
    <definedName name="VAS078_F_Istoskaiciausv1AtaskaitinisLaikotarpis" localSheetId="10">'Forma 9'!$E$37</definedName>
    <definedName name="VAS078_F_Istoskaiciausv1AtaskaitinisLaikotarpis">'Forma 9'!$E$37</definedName>
    <definedName name="VAS078_F_Isvalytunuotek1AtaskaitinisLaikotarpis" localSheetId="10">'Forma 9'!$E$130</definedName>
    <definedName name="VAS078_F_Isvalytunuotek1AtaskaitinisLaikotarpis">'Forma 9'!$E$130</definedName>
    <definedName name="VAS078_F_Isvalytupavirs1AtaskaitinisLaikotarpis" localSheetId="10">'Forma 9'!$E$132</definedName>
    <definedName name="VAS078_F_Isvalytupavirs1AtaskaitinisLaikotarpis">'Forma 9'!$E$132</definedName>
    <definedName name="VAS078_F_Ivadiniukartus1AtaskaitinisLaikotarpis" localSheetId="10">'Forma 9'!$E$69</definedName>
    <definedName name="VAS078_F_Ivadiniukartus1AtaskaitinisLaikotarpis">'Forma 9'!$E$69</definedName>
    <definedName name="VAS078_F_Kanalizacijoje1AtaskaitinisLaikotarpis" localSheetId="10">'Forma 9'!$E$87</definedName>
    <definedName name="VAS078_F_Kanalizacijoje1AtaskaitinisLaikotarpis">'Forma 9'!$E$87</definedName>
    <definedName name="VAS078_F_Kanalizacijosi1AtaskaitinisLaikotarpis" localSheetId="10">'Forma 9'!$E$82</definedName>
    <definedName name="VAS078_F_Kanalizacijosi1AtaskaitinisLaikotarpis">'Forma 9'!$E$82</definedName>
    <definedName name="VAS078_F_Kanalizacijoss1AtaskaitinisLaikotarpis" localSheetId="10">'Forma 9'!$E$76</definedName>
    <definedName name="VAS078_F_Kanalizacijoss1AtaskaitinisLaikotarpis">'Forma 9'!$E$76</definedName>
    <definedName name="VAS078_F_Kanalizavimopa1AtaskaitinisLaikotarpis" localSheetId="10">'Forma 9'!$E$83</definedName>
    <definedName name="VAS078_F_Kanalizavimopa1AtaskaitinisLaikotarpis">'Forma 9'!$E$83</definedName>
    <definedName name="VAS078_F_Kitaisbudaispa1AtaskaitinisLaikotarpis" localSheetId="10">'Forma 9'!$E$42</definedName>
    <definedName name="VAS078_F_Kitaisbudaispa1AtaskaitinisLaikotarpis">'Forma 9'!$E$42</definedName>
    <definedName name="VAS078_F_Kitosspecialio1AtaskaitinisLaikotarpis" localSheetId="10">'Forma 9'!$E$189</definedName>
    <definedName name="VAS078_F_Kitosspecialio1AtaskaitinisLaikotarpis">'Forma 9'!$E$189</definedName>
    <definedName name="VAS078_F_Kitudarbomasin1AtaskaitinisLaikotarpis" localSheetId="10">'Forma 9'!$E$110</definedName>
    <definedName name="VAS078_F_Kitudarbomasin1AtaskaitinisLaikotarpis">'Forma 9'!$E$110</definedName>
    <definedName name="VAS078_F_Kitupadaliniup1AtaskaitinisLaikotarpis" localSheetId="10">'Forma 9'!$E$195</definedName>
    <definedName name="VAS078_F_Kitupadaliniup1AtaskaitinisLaikotarpis">'Forma 9'!$E$195</definedName>
    <definedName name="VAS078_F_Kituvandentiek1AtaskaitinisLaikotarpis" localSheetId="10">'Forma 9'!$E$64</definedName>
    <definedName name="VAS078_F_Kituvandentiek1AtaskaitinisLaikotarpis">'Forma 9'!$E$64</definedName>
    <definedName name="VAS078_F_Kompostodregnu1AtaskaitinisLaikotarpis" localSheetId="10">'Forma 9'!$E$172</definedName>
    <definedName name="VAS078_F_Kompostodregnu1AtaskaitinisLaikotarpis">'Forma 9'!$E$172</definedName>
    <definedName name="VAS078_F_Kompostokiekis1AtaskaitinisLaikotarpis" localSheetId="10">'Forma 9'!$E$171</definedName>
    <definedName name="VAS078_F_Kompostokiekis1AtaskaitinisLaikotarpis">'Forma 9'!$E$171</definedName>
    <definedName name="VAS078_F_Magistraliniuv1AtaskaitinisLaikotarpis" localSheetId="10">'Forma 9'!$E$63</definedName>
    <definedName name="VAS078_F_Magistraliniuv1AtaskaitinisLaikotarpis">'Forma 9'!$E$63</definedName>
    <definedName name="VAS078_F_Mechaniniovaly1AtaskaitinisLaikotarpis" localSheetId="10">'Forma 9'!$E$102</definedName>
    <definedName name="VAS078_F_Mechaniniovaly1AtaskaitinisLaikotarpis">'Forma 9'!$E$102</definedName>
    <definedName name="VAS078_F_Membraniniaios1AtaskaitinisLaikotarpis" localSheetId="10">'Forma 9'!$E$55</definedName>
    <definedName name="VAS078_F_Membraniniaios1AtaskaitinisLaikotarpis">'Forma 9'!$E$55</definedName>
    <definedName name="VAS078_F_Membraniniaiul1AtaskaitinisLaikotarpis" localSheetId="10">'Forma 9'!$E$53</definedName>
    <definedName name="VAS078_F_Membraniniaiul1AtaskaitinisLaikotarpis">'Forma 9'!$E$53</definedName>
    <definedName name="VAS078_F_Metinisbiologi1AtaskaitinisLaikotarpis" localSheetId="10">'Forma 9'!$E$105</definedName>
    <definedName name="VAS078_F_Metinisbiologi1AtaskaitinisLaikotarpis">'Forma 9'!$E$105</definedName>
    <definedName name="VAS078_F_Metinisdenitri1AtaskaitinisLaikotarpis" localSheetId="10">'Forma 9'!$E$107</definedName>
    <definedName name="VAS078_F_Metinisdenitri1AtaskaitinisLaikotarpis">'Forma 9'!$E$107</definedName>
    <definedName name="VAS078_F_Metinisfiltrav1AtaskaitinisLaikotarpis" localSheetId="10">'Forma 9'!$E$101</definedName>
    <definedName name="VAS078_F_Metinisfiltrav1AtaskaitinisLaikotarpis">'Forma 9'!$E$101</definedName>
    <definedName name="VAS078_F_Metinismechani1AtaskaitinisLaikotarpis" localSheetId="10">'Forma 9'!$E$103</definedName>
    <definedName name="VAS078_F_Metinismechani1AtaskaitinisLaikotarpis">'Forma 9'!$E$103</definedName>
    <definedName name="VAS078_F_Metinisnuoteku1AtaskaitinisLaikotarpis" localSheetId="10">'Forma 9'!$E$174</definedName>
    <definedName name="VAS078_F_Metinisnuoteku1AtaskaitinisLaikotarpis">'Forma 9'!$E$174</definedName>
    <definedName name="VAS078_F_Metinisnuoteku2AtaskaitinisLaikotarpis" localSheetId="10">'Forma 9'!$E$182</definedName>
    <definedName name="VAS078_F_Metinisnuoteku2AtaskaitinisLaikotarpis">'Forma 9'!$E$182</definedName>
    <definedName name="VAS078_F_Metinisparuost1AtaskaitinisLaikotarpis" localSheetId="10">'Forma 9'!$E$38</definedName>
    <definedName name="VAS078_F_Metinisparuost1AtaskaitinisLaikotarpis">'Forma 9'!$E$38</definedName>
    <definedName name="VAS078_F_Naftosprodukta1AtaskaitinisLaikotarpis" localSheetId="10">'Forma 9'!$E$138</definedName>
    <definedName name="VAS078_F_Naftosprodukta1AtaskaitinisLaikotarpis">'Forma 9'!$E$138</definedName>
    <definedName name="VAS078_F_Naftosprodukta2AtaskaitinisLaikotarpis" localSheetId="10">'Forma 9'!$E$142</definedName>
    <definedName name="VAS078_F_Naftosprodukta2AtaskaitinisLaikotarpis">'Forma 9'!$E$142</definedName>
    <definedName name="VAS078_F_Nuotekudumbloa1AtaskaitinisLaikotarpis" localSheetId="10">'Forma 9'!$E$25</definedName>
    <definedName name="VAS078_F_Nuotekudumbloa1AtaskaitinisLaikotarpis">'Forma 9'!$E$25</definedName>
    <definedName name="VAS078_F_Nuotekudumblod1AtaskaitinisLaikotarpis" localSheetId="10">'Forma 9'!$E$29</definedName>
    <definedName name="VAS078_F_Nuotekudumblod1AtaskaitinisLaikotarpis">'Forma 9'!$E$29</definedName>
    <definedName name="VAS078_F_Nuotekudumblod3AtaskaitinisLaikotarpis" localSheetId="10">'Forma 9'!$E$169</definedName>
    <definedName name="VAS078_F_Nuotekudumblod3AtaskaitinisLaikotarpis">'Forma 9'!$E$169</definedName>
    <definedName name="VAS078_F_Nuotekudumblok1AtaskaitinisLaikotarpis" localSheetId="10">'Forma 9'!$E$30</definedName>
    <definedName name="VAS078_F_Nuotekudumblok1AtaskaitinisLaikotarpis">'Forma 9'!$E$30</definedName>
    <definedName name="VAS078_F_Nuotekudumblok2AtaskaitinisLaikotarpis" localSheetId="10">'Forma 9'!$E$151</definedName>
    <definedName name="VAS078_F_Nuotekudumblok2AtaskaitinisLaikotarpis">'Forma 9'!$E$151</definedName>
    <definedName name="VAS078_F_Nuotekudumblok3AtaskaitinisLaikotarpis" localSheetId="10">'Forma 9'!$E$153</definedName>
    <definedName name="VAS078_F_Nuotekudumblok3AtaskaitinisLaikotarpis">'Forma 9'!$E$153</definedName>
    <definedName name="VAS078_F_Nuotekudumblok4AtaskaitinisLaikotarpis" localSheetId="10">'Forma 9'!$E$158</definedName>
    <definedName name="VAS078_F_Nuotekudumblok4AtaskaitinisLaikotarpis">'Forma 9'!$E$158</definedName>
    <definedName name="VAS078_F_Nuotekudumblok5AtaskaitinisLaikotarpis" localSheetId="10">'Forma 9'!$E$163</definedName>
    <definedName name="VAS078_F_Nuotekudumblok5AtaskaitinisLaikotarpis">'Forma 9'!$E$163</definedName>
    <definedName name="VAS078_F_Nuotekudumblok6AtaskaitinisLaikotarpis" localSheetId="10">'Forma 9'!$E$166</definedName>
    <definedName name="VAS078_F_Nuotekudumblok6AtaskaitinisLaikotarpis">'Forma 9'!$E$166</definedName>
    <definedName name="VAS078_F_Nuotekudumblok7AtaskaitinisLaikotarpis" localSheetId="10">'Forma 9'!$E$168</definedName>
    <definedName name="VAS078_F_Nuotekudumblok7AtaskaitinisLaikotarpis">'Forma 9'!$E$168</definedName>
    <definedName name="VAS078_F_Nuotekudumblop1AtaskaitinisLaikotarpis" localSheetId="10">'Forma 9'!$E$28</definedName>
    <definedName name="VAS078_F_Nuotekudumblop1AtaskaitinisLaikotarpis">'Forma 9'!$E$28</definedName>
    <definedName name="VAS078_F_Nuotekudumblop2AtaskaitinisLaikotarpis" localSheetId="10">'Forma 9'!$E$159</definedName>
    <definedName name="VAS078_F_Nuotekudumblop2AtaskaitinisLaikotarpis">'Forma 9'!$E$159</definedName>
    <definedName name="VAS078_F_Nuotekudumblos1AtaskaitinisLaikotarpis" localSheetId="10">'Forma 9'!$E$27</definedName>
    <definedName name="VAS078_F_Nuotekudumblos1AtaskaitinisLaikotarpis">'Forma 9'!$E$27</definedName>
    <definedName name="VAS078_F_Nuotekudumblos2AtaskaitinisLaikotarpis" localSheetId="10">'Forma 9'!$E$164</definedName>
    <definedName name="VAS078_F_Nuotekudumblos2AtaskaitinisLaikotarpis">'Forma 9'!$E$164</definedName>
    <definedName name="VAS078_F_Nuotekudumblot10AtaskaitinisLaikotarpis" localSheetId="10">'Forma 9'!$E$154</definedName>
    <definedName name="VAS078_F_Nuotekudumblot10AtaskaitinisLaikotarpis">'Forma 9'!$E$154</definedName>
    <definedName name="VAS078_F_Nuotekudumblot11AtaskaitinisLaikotarpis" localSheetId="10">'Forma 9'!$E$175</definedName>
    <definedName name="VAS078_F_Nuotekudumblot11AtaskaitinisLaikotarpis">'Forma 9'!$E$175</definedName>
    <definedName name="VAS078_F_Nuotekudumblot12AtaskaitinisLaikotarpis" localSheetId="10">'Forma 9'!$E$183</definedName>
    <definedName name="VAS078_F_Nuotekudumblot12AtaskaitinisLaikotarpis">'Forma 9'!$E$183</definedName>
    <definedName name="VAS078_F_Nuotekudumblot7AtaskaitinisLaikotarpis" localSheetId="10">'Forma 9'!$E$26</definedName>
    <definedName name="VAS078_F_Nuotekudumblot7AtaskaitinisLaikotarpis">'Forma 9'!$E$26</definedName>
    <definedName name="VAS078_F_Nuotekudumblot8AtaskaitinisLaikotarpis" localSheetId="10">'Forma 9'!$E$149</definedName>
    <definedName name="VAS078_F_Nuotekudumblot8AtaskaitinisLaikotarpis">'Forma 9'!$E$149</definedName>
    <definedName name="VAS078_F_Nuotekudumblov1AtaskaitinisLaikotarpis" localSheetId="10">'Forma 9'!$E$152</definedName>
    <definedName name="VAS078_F_Nuotekudumblov1AtaskaitinisLaikotarpis">'Forma 9'!$E$152</definedName>
    <definedName name="VAS078_F_Nuotekudumblov2AtaskaitinisLaikotarpis" localSheetId="10">'Forma 9'!$E$167</definedName>
    <definedName name="VAS078_F_Nuotekudumblov2AtaskaitinisLaikotarpis">'Forma 9'!$E$167</definedName>
    <definedName name="VAS078_F_Nuotekulaborat1AtaskaitinisLaikotarpis" localSheetId="10">'Forma 9'!$E$192</definedName>
    <definedName name="VAS078_F_Nuotekulaborat1AtaskaitinisLaikotarpis">'Forma 9'!$E$192</definedName>
    <definedName name="VAS078_F_Nuotekuperpump1AtaskaitinisLaikotarpis" localSheetId="10">'Forma 9'!$E$77</definedName>
    <definedName name="VAS078_F_Nuotekuperpump1AtaskaitinisLaikotarpis">'Forma 9'!$E$77</definedName>
    <definedName name="VAS078_F_Nuotekusiurbli1AtaskaitinisLaikotarpis" localSheetId="10">'Forma 9'!$E$14</definedName>
    <definedName name="VAS078_F_Nuotekusiurbli1AtaskaitinisLaikotarpis">'Forma 9'!$E$14</definedName>
    <definedName name="VAS078_F_Nuotekutinklui1AtaskaitinisLaikotarpis" localSheetId="10">'Forma 9'!$E$80</definedName>
    <definedName name="VAS078_F_Nuotekutinklui1AtaskaitinisLaikotarpis">'Forma 9'!$E$80</definedName>
    <definedName name="VAS078_F_Nuotekuvalyklo1AtaskaitinisLaikotarpis" localSheetId="10">'Forma 9'!$E$108</definedName>
    <definedName name="VAS078_F_Nuotekuvalyklo1AtaskaitinisLaikotarpis">'Forma 9'!$E$108</definedName>
    <definedName name="VAS078_F_Nuotekuvalyklo2AtaskaitinisLaikotarpis" localSheetId="10">'Forma 9'!$E$109</definedName>
    <definedName name="VAS078_F_Nuotekuvalyklo2AtaskaitinisLaikotarpis">'Forma 9'!$E$109</definedName>
    <definedName name="VAS078_F_Nuotekuvalyklu1AtaskaitinisLaikotarpis" localSheetId="10">'Forma 9'!$E$16</definedName>
    <definedName name="VAS078_F_Nuotekuvalyklu1AtaskaitinisLaikotarpis">'Forma 9'!$E$16</definedName>
    <definedName name="VAS078_F_Pagalbiochemin1AtaskaitinisLaikotarpis" localSheetId="10">'Forma 9'!$E$112</definedName>
    <definedName name="VAS078_F_Pagalbiochemin1AtaskaitinisLaikotarpis">'Forma 9'!$E$112</definedName>
    <definedName name="VAS078_F_Pagalbiochemin2AtaskaitinisLaikotarpis" localSheetId="10">'Forma 9'!$E$118</definedName>
    <definedName name="VAS078_F_Pagalbiochemin2AtaskaitinisLaikotarpis">'Forma 9'!$E$118</definedName>
    <definedName name="VAS078_F_Pagalbiochemin3AtaskaitinisLaikotarpis" localSheetId="10">'Forma 9'!$E$129</definedName>
    <definedName name="VAS078_F_Pagalbiochemin3AtaskaitinisLaikotarpis">'Forma 9'!$E$129</definedName>
    <definedName name="VAS078_F_Pagalbiochemin4AtaskaitinisLaikotarpis" localSheetId="10">'Forma 9'!$E$136</definedName>
    <definedName name="VAS078_F_Pagalbiochemin4AtaskaitinisLaikotarpis">'Forma 9'!$E$136</definedName>
    <definedName name="VAS078_F_Pagalbiochemin5AtaskaitinisLaikotarpis" localSheetId="10">'Forma 9'!$E$140</definedName>
    <definedName name="VAS078_F_Pagalbiochemin5AtaskaitinisLaikotarpis">'Forma 9'!$E$140</definedName>
    <definedName name="VAS078_F_Pagalbiochemin6AtaskaitinisLaikotarpis" localSheetId="10">'Forma 9'!$E$144</definedName>
    <definedName name="VAS078_F_Pagalbiochemin6AtaskaitinisLaikotarpis">'Forma 9'!$E$144</definedName>
    <definedName name="VAS078_F_Pagamintubrike1AtaskaitinisLaikotarpis" localSheetId="10">'Forma 9'!$E$180</definedName>
    <definedName name="VAS078_F_Pagamintubrike1AtaskaitinisLaikotarpis">'Forma 9'!$E$180</definedName>
    <definedName name="VAS078_F_Pagamintugranu1AtaskaitinisLaikotarpis" localSheetId="10">'Forma 9'!$E$181</definedName>
    <definedName name="VAS078_F_Pagamintugranu1AtaskaitinisLaikotarpis">'Forma 9'!$E$181</definedName>
    <definedName name="VAS078_F_Paruostonuotek1AtaskaitinisLaikotarpis" localSheetId="10">'Forma 9'!$E$177</definedName>
    <definedName name="VAS078_F_Paruostonuotek1AtaskaitinisLaikotarpis">'Forma 9'!$E$177</definedName>
    <definedName name="VAS078_F_Paruostonuotek2AtaskaitinisLaikotarpis" localSheetId="10">'Forma 9'!$E$178</definedName>
    <definedName name="VAS078_F_Paruostonuotek2AtaskaitinisLaikotarpis">'Forma 9'!$E$178</definedName>
    <definedName name="VAS078_F_Patiektasvande1AtaskaitinisLaikotarpis" localSheetId="10">'Forma 9'!$E$43</definedName>
    <definedName name="VAS078_F_Patiektasvande1AtaskaitinisLaikotarpis">'Forma 9'!$E$43</definedName>
    <definedName name="VAS078_F_Pavirsiniunuot10AtaskaitinisLaikotarpis" localSheetId="10">'Forma 9'!$E$90</definedName>
    <definedName name="VAS078_F_Pavirsiniunuot10AtaskaitinisLaikotarpis">'Forma 9'!$E$90</definedName>
    <definedName name="VAS078_F_Pavirsiniunuot11AtaskaitinisLaikotarpis" localSheetId="10">'Forma 9'!$E$91</definedName>
    <definedName name="VAS078_F_Pavirsiniunuot11AtaskaitinisLaikotarpis">'Forma 9'!$E$91</definedName>
    <definedName name="VAS078_F_Pavirsiniunuot12AtaskaitinisLaikotarpis" localSheetId="10">'Forma 9'!$E$93</definedName>
    <definedName name="VAS078_F_Pavirsiniunuot12AtaskaitinisLaikotarpis">'Forma 9'!$E$93</definedName>
    <definedName name="VAS078_F_Pavirsiniunuot13AtaskaitinisLaikotarpis" localSheetId="10">'Forma 9'!$E$95</definedName>
    <definedName name="VAS078_F_Pavirsiniunuot13AtaskaitinisLaikotarpis">'Forma 9'!$E$95</definedName>
    <definedName name="VAS078_F_Pavirsiniunuot14AtaskaitinisLaikotarpis" localSheetId="10">'Forma 9'!$E$96</definedName>
    <definedName name="VAS078_F_Pavirsiniunuot14AtaskaitinisLaikotarpis">'Forma 9'!$E$96</definedName>
    <definedName name="VAS078_F_Pavirsiniunuot15AtaskaitinisLaikotarpis" localSheetId="10">'Forma 9'!$E$97</definedName>
    <definedName name="VAS078_F_Pavirsiniunuot15AtaskaitinisLaikotarpis">'Forma 9'!$E$97</definedName>
    <definedName name="VAS078_F_Pavirsiniunuot16AtaskaitinisLaikotarpis" localSheetId="10">'Forma 9'!$E$133</definedName>
    <definedName name="VAS078_F_Pavirsiniunuot16AtaskaitinisLaikotarpis">'Forma 9'!$E$133</definedName>
    <definedName name="VAS078_F_Pavirsiniunuot7AtaskaitinisLaikotarpis" localSheetId="10">'Forma 9'!$E$15</definedName>
    <definedName name="VAS078_F_Pavirsiniunuot7AtaskaitinisLaikotarpis">'Forma 9'!$E$15</definedName>
    <definedName name="VAS078_F_Pavirsiniunuot8AtaskaitinisLaikotarpis" localSheetId="10">'Forma 9'!$E$21</definedName>
    <definedName name="VAS078_F_Pavirsiniunuot8AtaskaitinisLaikotarpis">'Forma 9'!$E$21</definedName>
    <definedName name="VAS078_F_Pavirsiniunuot9AtaskaitinisLaikotarpis" localSheetId="10">'Forma 9'!$E$89</definedName>
    <definedName name="VAS078_F_Pavirsiniunuot9AtaskaitinisLaikotarpis">'Forma 9'!$E$89</definedName>
    <definedName name="VAS078_F_Perpumpavimost1AtaskaitinisLaikotarpis" localSheetId="10">'Forma 9'!$E$78</definedName>
    <definedName name="VAS078_F_Perpumpavimost1AtaskaitinisLaikotarpis">'Forma 9'!$E$78</definedName>
    <definedName name="VAS078_F_Pozeminiovande1AtaskaitinisLaikotarpis" localSheetId="10">'Forma 9'!$E$62</definedName>
    <definedName name="VAS078_F_Pozeminiovande1AtaskaitinisLaikotarpis">'Forma 9'!$E$62</definedName>
    <definedName name="VAS078_F_Rezervuaruskai1AtaskaitinisLaikotarpis" localSheetId="10">'Forma 9'!$E$51</definedName>
    <definedName name="VAS078_F_Rezervuaruskai1AtaskaitinisLaikotarpis">'Forma 9'!$E$51</definedName>
    <definedName name="VAS078_F_Riebalair1AtaskaitinisLaikotarpis" localSheetId="10">'Forma 9'!$E$114</definedName>
    <definedName name="VAS078_F_Riebalair1AtaskaitinisLaikotarpis">'Forma 9'!$E$114</definedName>
    <definedName name="VAS078_F_Riebalair2AtaskaitinisLaikotarpis" localSheetId="10">'Forma 9'!$E$120</definedName>
    <definedName name="VAS078_F_Riebalair2AtaskaitinisLaikotarpis">'Forma 9'!$E$120</definedName>
    <definedName name="VAS078_F_Sausumedziaguk1AtaskaitinisLaikotarpis" localSheetId="10">'Forma 9'!$E$173</definedName>
    <definedName name="VAS078_F_Sausumedziaguk1AtaskaitinisLaikotarpis">'Forma 9'!$E$173</definedName>
    <definedName name="VAS078_F_Sausumedziaguk2AtaskaitinisLaikotarpis" localSheetId="10">'Forma 9'!$E$179</definedName>
    <definedName name="VAS078_F_Sausumedziaguk2AtaskaitinisLaikotarpis">'Forma 9'!$E$179</definedName>
    <definedName name="VAS078_F_Skaitikliubutu1AtaskaitinisLaikotarpis" localSheetId="10">'Forma 9'!$E$73</definedName>
    <definedName name="VAS078_F_Skaitikliubutu1AtaskaitinisLaikotarpis">'Forma 9'!$E$73</definedName>
    <definedName name="VAS078_F_Suspenduotosme1AtaskaitinisLaikotarpis" localSheetId="10">'Forma 9'!$E$113</definedName>
    <definedName name="VAS078_F_Suspenduotosme1AtaskaitinisLaikotarpis">'Forma 9'!$E$113</definedName>
    <definedName name="VAS078_F_Suspenduotosme2AtaskaitinisLaikotarpis" localSheetId="10">'Forma 9'!$E$119</definedName>
    <definedName name="VAS078_F_Suspenduotosme2AtaskaitinisLaikotarpis">'Forma 9'!$E$119</definedName>
    <definedName name="VAS078_F_Suspenduotosme3AtaskaitinisLaikotarpis" localSheetId="10">'Forma 9'!$E$137</definedName>
    <definedName name="VAS078_F_Suspenduotosme3AtaskaitinisLaikotarpis">'Forma 9'!$E$137</definedName>
    <definedName name="VAS078_F_Suspenduotosme4AtaskaitinisLaikotarpis" localSheetId="10">'Forma 9'!$E$141</definedName>
    <definedName name="VAS078_F_Suspenduotosme4AtaskaitinisLaikotarpis">'Forma 9'!$E$141</definedName>
    <definedName name="VAS078_F_Transportoprie10AtaskaitinisLaikotarpis" localSheetId="10">'Forma 9'!$E$185</definedName>
    <definedName name="VAS078_F_Transportoprie10AtaskaitinisLaikotarpis">'Forma 9'!$E$185</definedName>
    <definedName name="VAS078_F_Transportoprie11AtaskaitinisLaikotarpis" localSheetId="10">'Forma 9'!$E$188</definedName>
    <definedName name="VAS078_F_Transportoprie11AtaskaitinisLaikotarpis">'Forma 9'!$E$188</definedName>
    <definedName name="VAS078_F_Transportoprie12AtaskaitinisLaikotarpis" localSheetId="10">'Forma 9'!$E$190</definedName>
    <definedName name="VAS078_F_Transportoprie12AtaskaitinisLaikotarpis">'Forma 9'!$E$190</definedName>
    <definedName name="VAS078_F_Uzdaroseslegin1AtaskaitinisLaikotarpis" localSheetId="10">'Forma 9'!$E$41</definedName>
    <definedName name="VAS078_F_Uzdaroseslegin1AtaskaitinisLaikotarpis">'Forma 9'!$E$41</definedName>
    <definedName name="VAS078_F_Valyklosesusid1AtaskaitinisLaikotarpis" localSheetId="10">'Forma 9'!$E$146</definedName>
    <definedName name="VAS078_F_Valyklosesusid1AtaskaitinisLaikotarpis">'Forma 9'!$E$146</definedName>
    <definedName name="VAS078_F_Valyklosesusid2AtaskaitinisLaikotarpis" localSheetId="10">'Forma 9'!$E$147</definedName>
    <definedName name="VAS078_F_Valyklosesusid2AtaskaitinisLaikotarpis">'Forma 9'!$E$147</definedName>
    <definedName name="VAS078_F_Valyklosesusid3AtaskaitinisLaikotarpis" localSheetId="10">'Forma 9'!$E$148</definedName>
    <definedName name="VAS078_F_Valyklosesusid3AtaskaitinisLaikotarpis">'Forma 9'!$E$148</definedName>
    <definedName name="VAS078_F_Vandensaeravim1AtaskaitinisLaikotarpis" localSheetId="10">'Forma 9'!$E$36</definedName>
    <definedName name="VAS078_F_Vandensaeravim1AtaskaitinisLaikotarpis">'Forma 9'!$E$36</definedName>
    <definedName name="VAS078_F_Vandensemimoko1AtaskaitinisLaikotarpis" localSheetId="10">'Forma 9'!$E$67</definedName>
    <definedName name="VAS078_F_Vandensemimoko1AtaskaitinisLaikotarpis">'Forma 9'!$E$67</definedName>
    <definedName name="VAS078_F_Vandensisgavimo1AtaskaitinisLaikotarpis" localSheetId="10">'Forma 9'!$E$11</definedName>
    <definedName name="VAS078_F_Vandensisgavimo1AtaskaitinisLaikotarpis">'Forma 9'!$E$11</definedName>
    <definedName name="VAS078_F_Vandenspakelim1AtaskaitinisLaikotarpis" localSheetId="10">'Forma 9'!$E$13</definedName>
    <definedName name="VAS078_F_Vandenspakelim1AtaskaitinisLaikotarpis">'Forma 9'!$E$13</definedName>
    <definedName name="VAS078_F_Vandenspakelim2AtaskaitinisLaikotarpis" localSheetId="10">'Forma 9'!$E$59</definedName>
    <definedName name="VAS078_F_Vandenspakelim2AtaskaitinisLaikotarpis">'Forma 9'!$E$59</definedName>
    <definedName name="VAS078_F_Vandenspakelim3AtaskaitinisLaikotarpis" localSheetId="10">'Forma 9'!$E$60</definedName>
    <definedName name="VAS078_F_Vandenspakelim3AtaskaitinisLaikotarpis">'Forma 9'!$E$60</definedName>
    <definedName name="VAS078_F_Vandensruosime1AtaskaitinisLaikotarpis" localSheetId="10">'Forma 9'!$E$54</definedName>
    <definedName name="VAS078_F_Vandensruosime1AtaskaitinisLaikotarpis">'Forma 9'!$E$54</definedName>
    <definedName name="VAS078_F_Vandensruosimo1AtaskaitinisLaikotarpis" localSheetId="10">'Forma 9'!$E$12</definedName>
    <definedName name="VAS078_F_Vandensruosimo1AtaskaitinisLaikotarpis">'Forma 9'!$E$12</definedName>
    <definedName name="VAS078_F_Vandentiekyjel1AtaskaitinisLaikotarpis" localSheetId="10">'Forma 9'!$E$74</definedName>
    <definedName name="VAS078_F_Vandentiekyjel1AtaskaitinisLaikotarpis">'Forma 9'!$E$74</definedName>
    <definedName name="VAS078_F_Vandentiekiopr1AtaskaitinisLaikotarpis" localSheetId="10">'Forma 9'!$E$65</definedName>
    <definedName name="VAS078_F_Vandentiekiopr1AtaskaitinisLaikotarpis">'Forma 9'!$E$65</definedName>
    <definedName name="VAS078_F_Vandentiekiusk1AtaskaitinisLaikotarpis" localSheetId="10">'Forma 9'!$E$58</definedName>
    <definedName name="VAS078_F_Vandentiekiusk1AtaskaitinisLaikotarpis">'Forma 9'!$E$58</definedName>
    <definedName name="VAS078_F_Vandenvieciusk1AtaskaitinisLaikotarpis" localSheetId="10">'Forma 9'!$E$32</definedName>
    <definedName name="VAS078_F_Vandenvieciusk1AtaskaitinisLaikotarpis">'Forma 9'!$E$32</definedName>
    <definedName name="VAS078_F_Vidutinisnuote1AtaskaitinisLaikotarpis" localSheetId="10">'Forma 9'!$E$157</definedName>
    <definedName name="VAS078_F_Vidutinisnuote1AtaskaitinisLaikotarpis">'Forma 9'!$E$157</definedName>
    <definedName name="VAS078_F_Vidutinisnuote2AtaskaitinisLaikotarpis" localSheetId="10">'Forma 9'!$E$162</definedName>
    <definedName name="VAS078_F_Vidutinisnuote2AtaskaitinisLaikotarpis">'Forma 9'!$E$162</definedName>
    <definedName name="VAS078_F_Vidutinispajeg1AtaskaitinisLaikotarpis" localSheetId="10">'Forma 9'!$E$17</definedName>
    <definedName name="VAS078_F_Vidutinispajeg1AtaskaitinisLaikotarpis">'Forma 9'!$E$17</definedName>
    <definedName name="VAS078_F_Vidutinispajeg2AtaskaitinisLaikotarpis" localSheetId="10">'Forma 9'!$E$18</definedName>
    <definedName name="VAS078_F_Vidutinispajeg2AtaskaitinisLaikotarpis">'Forma 9'!$E$18</definedName>
    <definedName name="VAS078_F_Vidutinispajeg3AtaskaitinisLaikotarpis" localSheetId="10">'Forma 9'!$E$19</definedName>
    <definedName name="VAS078_F_Vidutinispajeg3AtaskaitinisLaikotarpis">'Forma 9'!$E$19</definedName>
    <definedName name="VAS078_F_Vidutinispajeg4AtaskaitinisLaikotarpis" localSheetId="10">'Forma 9'!$E$20</definedName>
    <definedName name="VAS078_F_Vidutinispajeg4AtaskaitinisLaikotarpis">'Forma 9'!$E$20</definedName>
    <definedName name="VAS078_F_Vidutinispajeg5AtaskaitinisLaikotarpis" localSheetId="10">'Forma 9'!$E$22</definedName>
    <definedName name="VAS078_F_Vidutinispajeg5AtaskaitinisLaikotarpis">'Forma 9'!$E$22</definedName>
    <definedName name="VAS078_F_Vidutinispajeg6AtaskaitinisLaikotarpis" localSheetId="10">'Forma 9'!$E$23</definedName>
    <definedName name="VAS078_F_Vidutinispajeg6AtaskaitinisLaikotarpis">'Forma 9'!$E$23</definedName>
    <definedName name="VAS078_F_Vidutinispajeg7AtaskaitinisLaikotarpis" localSheetId="10">'Forma 9'!$E$24</definedName>
    <definedName name="VAS078_F_Vidutinispajeg7AtaskaitinisLaikotarpis">'Forma 9'!$E$24</definedName>
    <definedName name="VAS078_F_Vidutinissvert1AtaskaitinisLaikotarpis" localSheetId="10">'Forma 9'!$E$34</definedName>
    <definedName name="VAS078_F_Vidutinissvert1AtaskaitinisLaikotarpis">'Forma 9'!$E$34</definedName>
    <definedName name="VAS078_F_Vidutinissvert2AtaskaitinisLaikotarpis" localSheetId="10">'Forma 9'!$E$56</definedName>
    <definedName name="VAS078_F_Vidutinissvert2AtaskaitinisLaikotarpis">'Forma 9'!$E$56</definedName>
    <definedName name="VAS078_F_Vidutinissvert3AtaskaitinisLaikotarpis" localSheetId="10">'Forma 9'!$E$61</definedName>
    <definedName name="VAS078_F_Vidutinissvert3AtaskaitinisLaikotarpis">'Forma 9'!$E$61</definedName>
    <definedName name="VAS078_F_Vidutinissvert4AtaskaitinisLaikotarpis" localSheetId="10">'Forma 9'!$E$79</definedName>
    <definedName name="VAS078_F_Vidutinissvert4AtaskaitinisLaikotarpis">'Forma 9'!$E$79</definedName>
    <definedName name="VAS078_F_Vidutinissvert5AtaskaitinisLaikotarpis" localSheetId="10">'Forma 9'!$E$92</definedName>
    <definedName name="VAS078_F_Vidutinissvert5AtaskaitinisLaikotarpis">'Forma 9'!$E$92</definedName>
    <definedName name="VAS079_D_Apskaitosveikl7" localSheetId="7">'Forma 10'!$C$23</definedName>
    <definedName name="VAS079_D_Apskaitosveikl7">'Forma 10'!$C$23</definedName>
    <definedName name="VAS079_D_Apskaitosveikl8" localSheetId="7">'Forma 10'!$C$34</definedName>
    <definedName name="VAS079_D_Apskaitosveikl8">'Forma 10'!$C$34</definedName>
    <definedName name="VAS079_D_Apskaitosveikl9" localSheetId="7">'Forma 10'!$C$35</definedName>
    <definedName name="VAS079_D_Apskaitosveikl9">'Forma 10'!$C$35</definedName>
    <definedName name="VAS079_D_AtaskaitinisLaikotarpis" localSheetId="7">'Forma 10'!$E$9</definedName>
    <definedName name="VAS079_D_AtaskaitinisLaikotarpis">'Forma 10'!$E$9</definedName>
    <definedName name="VAS079_D_Bendraipriskir1" localSheetId="7">'Forma 10'!$C$38</definedName>
    <definedName name="VAS079_D_Bendraipriskir1">'Forma 10'!$C$38</definedName>
    <definedName name="VAS079_D_Darbuotojuskai1" localSheetId="7">'Forma 10'!$C$11</definedName>
    <definedName name="VAS079_D_Darbuotojuskai1">'Forma 10'!$C$11</definedName>
    <definedName name="VAS079_D_Darbuotojuskai2" localSheetId="7">'Forma 10'!$C$12</definedName>
    <definedName name="VAS079_D_Darbuotojuskai2">'Forma 10'!$C$12</definedName>
    <definedName name="VAS079_D_Darbuotojuskai3" localSheetId="7">'Forma 10'!$C$26</definedName>
    <definedName name="VAS079_D_Darbuotojuskai3">'Forma 10'!$C$26</definedName>
    <definedName name="VAS079_D_Geriamojovande17" localSheetId="7">'Forma 10'!$C$14</definedName>
    <definedName name="VAS079_D_Geriamojovande17">'Forma 10'!$C$14</definedName>
    <definedName name="VAS079_D_Gvtveiklaities1" localSheetId="7">'Forma 10'!$C$28</definedName>
    <definedName name="VAS079_D_Gvtveiklaities1">'Forma 10'!$C$28</definedName>
    <definedName name="VAS079_D_Gvtveiklaities2" localSheetId="7">'Forma 10'!$C$29</definedName>
    <definedName name="VAS079_D_Gvtveiklaities2">'Forma 10'!$C$29</definedName>
    <definedName name="VAS079_D_Issioskaiciaus18" localSheetId="7">'Forma 10'!$C$15</definedName>
    <definedName name="VAS079_D_Issioskaiciaus18">'Forma 10'!$C$15</definedName>
    <definedName name="VAS079_D_Issioskaiciaus19" localSheetId="7">'Forma 10'!$C$19</definedName>
    <definedName name="VAS079_D_Issioskaiciaus19">'Forma 10'!$C$19</definedName>
    <definedName name="VAS079_D_Netiesiogiaipr1" localSheetId="7">'Forma 10'!$C$24</definedName>
    <definedName name="VAS079_D_Netiesiogiaipr1">'Forma 10'!$C$24</definedName>
    <definedName name="VAS079_D_Netiesiogiaipr2" localSheetId="7">'Forma 10'!$C$36</definedName>
    <definedName name="VAS079_D_Netiesiogiaipr2">'Forma 10'!$C$36</definedName>
    <definedName name="VAS079_D_Netiesiogiaipr3" localSheetId="7">'Forma 10'!$C$37</definedName>
    <definedName name="VAS079_D_Netiesiogiaipr3">'Forma 10'!$C$37</definedName>
    <definedName name="VAS079_D_Ntveiklaitiesi1" localSheetId="7">'Forma 10'!$C$30</definedName>
    <definedName name="VAS079_D_Ntveiklaitiesi1">'Forma 10'!$C$30</definedName>
    <definedName name="VAS079_D_Ntveiklaitiesi2" localSheetId="7">'Forma 10'!$C$31</definedName>
    <definedName name="VAS079_D_Ntveiklaitiesi2">'Forma 10'!$C$31</definedName>
    <definedName name="VAS079_D_Nuotekudumblot13" localSheetId="7">'Forma 10'!$C$21</definedName>
    <definedName name="VAS079_D_Nuotekudumblot13">'Forma 10'!$C$21</definedName>
    <definedName name="VAS079_D_Nuotekutvarkym10" localSheetId="7">'Forma 10'!$C$18</definedName>
    <definedName name="VAS079_D_Nuotekutvarkym10">'Forma 10'!$C$18</definedName>
    <definedName name="VAS079_D_Nuotekuvalyme1" localSheetId="7">'Forma 10'!$C$20</definedName>
    <definedName name="VAS079_D_Nuotekuvalyme1">'Forma 10'!$C$20</definedName>
    <definedName name="VAS079_D_Pavirsiniunuot17" localSheetId="7">'Forma 10'!$C$22</definedName>
    <definedName name="VAS079_D_Pavirsiniunuot17">'Forma 10'!$C$22</definedName>
    <definedName name="VAS079_D_Pavirsiniunuot18" localSheetId="7">'Forma 10'!$C$32</definedName>
    <definedName name="VAS079_D_Pavirsiniunuot18">'Forma 10'!$C$32</definedName>
    <definedName name="VAS079_D_Pavirsiniunuot19" localSheetId="7">'Forma 10'!$C$33</definedName>
    <definedName name="VAS079_D_Pavirsiniunuot19">'Forma 10'!$C$33</definedName>
    <definedName name="VAS079_D_Reguliuojamaiv1" localSheetId="7">'Forma 10'!$C$25</definedName>
    <definedName name="VAS079_D_Reguliuojamaiv1">'Forma 10'!$C$25</definedName>
    <definedName name="VAS079_D_Reguliuojamaiv2" localSheetId="7">'Forma 10'!$C$39</definedName>
    <definedName name="VAS079_D_Reguliuojamaiv2">'Forma 10'!$C$39</definedName>
    <definedName name="VAS079_D_Santykiniairod1" localSheetId="7">'Forma 10'!$C$27</definedName>
    <definedName name="VAS079_D_Santykiniairod1">'Forma 10'!$C$27</definedName>
    <definedName name="VAS079_D_Tiesiogiaiirne1" localSheetId="7">'Forma 10'!$C$41</definedName>
    <definedName name="VAS079_D_Tiesiogiaiirne1">'Forma 10'!$C$41</definedName>
    <definedName name="VAS079_D_Tiesiogiaipris1" localSheetId="7">'Forma 10'!$C$13</definedName>
    <definedName name="VAS079_D_Tiesiogiaipris1">'Forma 10'!$C$13</definedName>
    <definedName name="VAS079_D_Vandenspristat1" localSheetId="7">'Forma 10'!$C$17</definedName>
    <definedName name="VAS079_D_Vandenspristat1">'Forma 10'!$C$17</definedName>
    <definedName name="VAS079_D_Vandensruosime2" localSheetId="7">'Forma 10'!$C$16</definedName>
    <definedName name="VAS079_D_Vandensruosime2">'Forma 10'!$C$16</definedName>
    <definedName name="VAS079_D_Vidutinisdarbo1" localSheetId="7">'Forma 10'!$C$40</definedName>
    <definedName name="VAS079_D_Vidutinisdarbo1">'Forma 10'!$C$40</definedName>
    <definedName name="VAS079_D_Vidutinissalyg1" localSheetId="7">'Forma 10'!$E$10</definedName>
    <definedName name="VAS079_D_Vidutinissalyg1">'Forma 10'!$E$10</definedName>
    <definedName name="VAS079_D_Vidutinissaras1" localSheetId="7">'Forma 10'!$F$10</definedName>
    <definedName name="VAS079_D_Vidutinissaras1">'Forma 10'!$F$10</definedName>
    <definedName name="VAS079_F_Apskaitosveikl7Vidutinissalyg1" localSheetId="7">'Forma 10'!$E$23</definedName>
    <definedName name="VAS079_F_Apskaitosveikl7Vidutinissalyg1">'Forma 10'!$E$23</definedName>
    <definedName name="VAS079_F_Apskaitosveikl7Vidutinissaras1" localSheetId="7">'Forma 10'!$F$23</definedName>
    <definedName name="VAS079_F_Apskaitosveikl7Vidutinissaras1">'Forma 10'!$F$23</definedName>
    <definedName name="VAS079_F_Apskaitosveikl8Vidutinissalyg1" localSheetId="7">'Forma 10'!$E$34</definedName>
    <definedName name="VAS079_F_Apskaitosveikl8Vidutinissalyg1">'Forma 10'!$E$34</definedName>
    <definedName name="VAS079_F_Apskaitosveikl9Vidutinissalyg1" localSheetId="7">'Forma 10'!$E$35</definedName>
    <definedName name="VAS079_F_Apskaitosveikl9Vidutinissalyg1">'Forma 10'!$E$35</definedName>
    <definedName name="VAS079_F_Bendraipriskir1Vidutinissalyg1" localSheetId="7">'Forma 10'!$E$38</definedName>
    <definedName name="VAS079_F_Bendraipriskir1Vidutinissalyg1">'Forma 10'!$E$38</definedName>
    <definedName name="VAS079_F_Darbuotojuskai1Vidutinissalyg1" localSheetId="7">'Forma 10'!$E$11</definedName>
    <definedName name="VAS079_F_Darbuotojuskai1Vidutinissalyg1">'Forma 10'!$E$11</definedName>
    <definedName name="VAS079_F_Darbuotojuskai1Vidutinissaras1" localSheetId="7">'Forma 10'!$F$11</definedName>
    <definedName name="VAS079_F_Darbuotojuskai1Vidutinissaras1">'Forma 10'!$F$11</definedName>
    <definedName name="VAS079_F_Darbuotojuskai2Vidutinissalyg1" localSheetId="7">'Forma 10'!$E$12</definedName>
    <definedName name="VAS079_F_Darbuotojuskai2Vidutinissalyg1">'Forma 10'!$E$12</definedName>
    <definedName name="VAS079_F_Darbuotojuskai2Vidutinissaras1" localSheetId="7">'Forma 10'!$F$12</definedName>
    <definedName name="VAS079_F_Darbuotojuskai2Vidutinissaras1">'Forma 10'!$F$12</definedName>
    <definedName name="VAS079_F_Darbuotojuskai3Vidutinissalyg1" localSheetId="7">'Forma 10'!$E$26</definedName>
    <definedName name="VAS079_F_Darbuotojuskai3Vidutinissalyg1">'Forma 10'!$E$26</definedName>
    <definedName name="VAS079_F_Darbuotojuskai3Vidutinissaras1" localSheetId="7">'Forma 10'!$F$26</definedName>
    <definedName name="VAS079_F_Darbuotojuskai3Vidutinissaras1">'Forma 10'!$F$26</definedName>
    <definedName name="VAS079_F_Geriamojovande17Vidutinissalyg1" localSheetId="7">'Forma 10'!$E$14</definedName>
    <definedName name="VAS079_F_Geriamojovande17Vidutinissalyg1">'Forma 10'!$E$14</definedName>
    <definedName name="VAS079_F_Geriamojovande17Vidutinissaras1" localSheetId="7">'Forma 10'!$F$14</definedName>
    <definedName name="VAS079_F_Geriamojovande17Vidutinissaras1">'Forma 10'!$F$14</definedName>
    <definedName name="VAS079_F_Gvtveiklaities1Vidutinissalyg1" localSheetId="7">'Forma 10'!$E$28</definedName>
    <definedName name="VAS079_F_Gvtveiklaities1Vidutinissalyg1">'Forma 10'!$E$28</definedName>
    <definedName name="VAS079_F_Gvtveiklaities2Vidutinissalyg1" localSheetId="7">'Forma 10'!$E$29</definedName>
    <definedName name="VAS079_F_Gvtveiklaities2Vidutinissalyg1">'Forma 10'!$E$29</definedName>
    <definedName name="VAS079_F_Issioskaiciaus18Vidutinissalyg1" localSheetId="7">'Forma 10'!$E$15</definedName>
    <definedName name="VAS079_F_Issioskaiciaus18Vidutinissalyg1">'Forma 10'!$E$15</definedName>
    <definedName name="VAS079_F_Issioskaiciaus18Vidutinissaras1" localSheetId="7">'Forma 10'!$F$15</definedName>
    <definedName name="VAS079_F_Issioskaiciaus18Vidutinissaras1">'Forma 10'!$F$15</definedName>
    <definedName name="VAS079_F_Issioskaiciaus19Vidutinissalyg1" localSheetId="7">'Forma 10'!$E$19</definedName>
    <definedName name="VAS079_F_Issioskaiciaus19Vidutinissalyg1">'Forma 10'!$E$19</definedName>
    <definedName name="VAS079_F_Issioskaiciaus19Vidutinissaras1" localSheetId="7">'Forma 10'!$F$19</definedName>
    <definedName name="VAS079_F_Issioskaiciaus19Vidutinissaras1">'Forma 10'!$F$19</definedName>
    <definedName name="VAS079_F_Netiesiogiaipr1Vidutinissalyg1" localSheetId="7">'Forma 10'!$E$24</definedName>
    <definedName name="VAS079_F_Netiesiogiaipr1Vidutinissalyg1">'Forma 10'!$E$24</definedName>
    <definedName name="VAS079_F_Netiesiogiaipr1Vidutinissaras1" localSheetId="7">'Forma 10'!$F$24</definedName>
    <definedName name="VAS079_F_Netiesiogiaipr1Vidutinissaras1">'Forma 10'!$F$24</definedName>
    <definedName name="VAS079_F_Netiesiogiaipr2Vidutinissalyg1" localSheetId="7">'Forma 10'!$E$36</definedName>
    <definedName name="VAS079_F_Netiesiogiaipr2Vidutinissalyg1">'Forma 10'!$E$36</definedName>
    <definedName name="VAS079_F_Netiesiogiaipr3Vidutinissalyg1" localSheetId="7">'Forma 10'!$E$37</definedName>
    <definedName name="VAS079_F_Netiesiogiaipr3Vidutinissalyg1">'Forma 10'!$E$37</definedName>
    <definedName name="VAS079_F_Ntveiklaitiesi1Vidutinissalyg1" localSheetId="7">'Forma 10'!$E$30</definedName>
    <definedName name="VAS079_F_Ntveiklaitiesi1Vidutinissalyg1">'Forma 10'!$E$30</definedName>
    <definedName name="VAS079_F_Ntveiklaitiesi2Vidutinissalyg1" localSheetId="7">'Forma 10'!$E$31</definedName>
    <definedName name="VAS079_F_Ntveiklaitiesi2Vidutinissalyg1">'Forma 10'!$E$31</definedName>
    <definedName name="VAS079_F_Nuotekudumblot13Vidutinissalyg1" localSheetId="7">'Forma 10'!$E$21</definedName>
    <definedName name="VAS079_F_Nuotekudumblot13Vidutinissalyg1">'Forma 10'!$E$21</definedName>
    <definedName name="VAS079_F_Nuotekudumblot13Vidutinissaras1" localSheetId="7">'Forma 10'!$F$21</definedName>
    <definedName name="VAS079_F_Nuotekudumblot13Vidutinissaras1">'Forma 10'!$F$21</definedName>
    <definedName name="VAS079_F_Nuotekutvarkym10Vidutinissalyg1" localSheetId="7">'Forma 10'!$E$18</definedName>
    <definedName name="VAS079_F_Nuotekutvarkym10Vidutinissalyg1">'Forma 10'!$E$18</definedName>
    <definedName name="VAS079_F_Nuotekutvarkym10Vidutinissaras1" localSheetId="7">'Forma 10'!$F$18</definedName>
    <definedName name="VAS079_F_Nuotekutvarkym10Vidutinissaras1">'Forma 10'!$F$18</definedName>
    <definedName name="VAS079_F_Nuotekuvalyme1Vidutinissalyg1" localSheetId="7">'Forma 10'!$E$20</definedName>
    <definedName name="VAS079_F_Nuotekuvalyme1Vidutinissalyg1">'Forma 10'!$E$20</definedName>
    <definedName name="VAS079_F_Nuotekuvalyme1Vidutinissaras1" localSheetId="7">'Forma 10'!$F$20</definedName>
    <definedName name="VAS079_F_Nuotekuvalyme1Vidutinissaras1">'Forma 10'!$F$20</definedName>
    <definedName name="VAS079_F_Pavirsiniunuot17Vidutinissalyg1" localSheetId="7">'Forma 10'!$E$22</definedName>
    <definedName name="VAS079_F_Pavirsiniunuot17Vidutinissalyg1">'Forma 10'!$E$22</definedName>
    <definedName name="VAS079_F_Pavirsiniunuot17Vidutinissaras1" localSheetId="7">'Forma 10'!$F$22</definedName>
    <definedName name="VAS079_F_Pavirsiniunuot17Vidutinissaras1">'Forma 10'!$F$22</definedName>
    <definedName name="VAS079_F_Pavirsiniunuot18Vidutinissalyg1" localSheetId="7">'Forma 10'!$E$32</definedName>
    <definedName name="VAS079_F_Pavirsiniunuot18Vidutinissalyg1">'Forma 10'!$E$32</definedName>
    <definedName name="VAS079_F_Pavirsiniunuot19Vidutinissalyg1" localSheetId="7">'Forma 10'!$E$33</definedName>
    <definedName name="VAS079_F_Pavirsiniunuot19Vidutinissalyg1">'Forma 10'!$E$33</definedName>
    <definedName name="VAS079_F_Reguliuojamaiv1Vidutinissalyg1" localSheetId="7">'Forma 10'!$E$25</definedName>
    <definedName name="VAS079_F_Reguliuojamaiv1Vidutinissalyg1">'Forma 10'!$E$25</definedName>
    <definedName name="VAS079_F_Reguliuojamaiv1Vidutinissaras1" localSheetId="7">'Forma 10'!$F$25</definedName>
    <definedName name="VAS079_F_Reguliuojamaiv1Vidutinissaras1">'Forma 10'!$F$25</definedName>
    <definedName name="VAS079_F_Reguliuojamaiv2Vidutinissalyg1" localSheetId="7">'Forma 10'!$E$39</definedName>
    <definedName name="VAS079_F_Reguliuojamaiv2Vidutinissalyg1">'Forma 10'!$E$39</definedName>
    <definedName name="VAS079_F_Santykiniairod1AtaskaitinisLaikotarpis" localSheetId="7">'Forma 10'!$E$27</definedName>
    <definedName name="VAS079_F_Santykiniairod1AtaskaitinisLaikotarpis">'Forma 10'!$E$27</definedName>
    <definedName name="VAS079_F_Tiesiogiaiirne1Vidutinissalyg1" localSheetId="7">'Forma 10'!$E$41</definedName>
    <definedName name="VAS079_F_Tiesiogiaiirne1Vidutinissalyg1">'Forma 10'!$E$41</definedName>
    <definedName name="VAS079_F_Tiesiogiaipris1Vidutinissalyg1" localSheetId="7">'Forma 10'!$E$13</definedName>
    <definedName name="VAS079_F_Tiesiogiaipris1Vidutinissalyg1">'Forma 10'!$E$13</definedName>
    <definedName name="VAS079_F_Tiesiogiaipris1Vidutinissaras1" localSheetId="7">'Forma 10'!$F$13</definedName>
    <definedName name="VAS079_F_Tiesiogiaipris1Vidutinissaras1">'Forma 10'!$F$13</definedName>
    <definedName name="VAS079_F_Vandenspristat1Vidutinissalyg1" localSheetId="7">'Forma 10'!$E$17</definedName>
    <definedName name="VAS079_F_Vandenspristat1Vidutinissalyg1">'Forma 10'!$E$17</definedName>
    <definedName name="VAS079_F_Vandenspristat1Vidutinissaras1" localSheetId="7">'Forma 10'!$F$17</definedName>
    <definedName name="VAS079_F_Vandenspristat1Vidutinissaras1">'Forma 10'!$F$17</definedName>
    <definedName name="VAS079_F_Vandensruosime2Vidutinissalyg1" localSheetId="7">'Forma 10'!$E$16</definedName>
    <definedName name="VAS079_F_Vandensruosime2Vidutinissalyg1">'Forma 10'!$E$16</definedName>
    <definedName name="VAS079_F_Vandensruosime2Vidutinissaras1" localSheetId="7">'Forma 10'!$F$16</definedName>
    <definedName name="VAS079_F_Vandensruosime2Vidutinissaras1">'Forma 10'!$F$16</definedName>
    <definedName name="VAS079_F_Vidutinisdarbo1Vidutinissalyg1" localSheetId="7">'Forma 10'!$E$40</definedName>
    <definedName name="VAS079_F_Vidutinisdarbo1Vidutinissalyg1">'Forma 10'!$E$40</definedName>
    <definedName name="VAS080_D_Apskaitosveikl10" localSheetId="6">'Forma 11'!$C$30</definedName>
    <definedName name="VAS080_D_Apskaitosveikl10">'Forma 11'!$C$30</definedName>
    <definedName name="VAS080_D_AtaskaitinisLaikotarpis" localSheetId="6">'Forma 11'!$E$9</definedName>
    <definedName name="VAS080_D_AtaskaitinisLaikotarpis">'Forma 11'!$E$9</definedName>
    <definedName name="VAS080_D_Bendraipriskir2" localSheetId="6">'Forma 11'!$C$31</definedName>
    <definedName name="VAS080_D_Bendraipriskir2">'Forma 11'!$C$31</definedName>
    <definedName name="VAS080_D_Elektrosenergi10" localSheetId="6">'Forma 11'!$C$20</definedName>
    <definedName name="VAS080_D_Elektrosenergi10">'Forma 11'!$C$20</definedName>
    <definedName name="VAS080_D_Elektrosenergi11" localSheetId="6">'Forma 11'!$C$29</definedName>
    <definedName name="VAS080_D_Elektrosenergi11">'Forma 11'!$C$29</definedName>
    <definedName name="VAS080_D_Elektrosenergi12" localSheetId="6">'Forma 11'!$C$32</definedName>
    <definedName name="VAS080_D_Elektrosenergi12">'Forma 11'!$C$32</definedName>
    <definedName name="VAS080_D_Elektrosenergi13" localSheetId="6">'Forma 11'!$C$34</definedName>
    <definedName name="VAS080_D_Elektrosenergi13">'Forma 11'!$C$34</definedName>
    <definedName name="VAS080_D_Elektrosenergi14" localSheetId="6">'Forma 11'!$C$35</definedName>
    <definedName name="VAS080_D_Elektrosenergi14">'Forma 11'!$C$35</definedName>
    <definedName name="VAS080_D_Elektrosenergi15" localSheetId="6">'Forma 11'!$C$36</definedName>
    <definedName name="VAS080_D_Elektrosenergi15">'Forma 11'!$C$36</definedName>
    <definedName name="VAS080_D_Elektrosenergi16" localSheetId="6">'Forma 11'!$C$44</definedName>
    <definedName name="VAS080_D_Elektrosenergi16">'Forma 11'!$C$44</definedName>
    <definedName name="VAS080_D_Elektrosenergi17" localSheetId="6">'Forma 11'!$C$47</definedName>
    <definedName name="VAS080_D_Elektrosenergi17">'Forma 11'!$C$47</definedName>
    <definedName name="VAS080_D_Elektrosenergi18" localSheetId="6">'Forma 11'!$C$52</definedName>
    <definedName name="VAS080_D_Elektrosenergi18">'Forma 11'!$C$52</definedName>
    <definedName name="VAS080_D_Elektrosenergi19" localSheetId="6">'Forma 11'!$C$54</definedName>
    <definedName name="VAS080_D_Elektrosenergi19">'Forma 11'!$C$54</definedName>
    <definedName name="VAS080_D_Elektrosenergi20" localSheetId="6">'Forma 11'!$C$55</definedName>
    <definedName name="VAS080_D_Elektrosenergi20">'Forma 11'!$C$55</definedName>
    <definedName name="VAS080_D_Elektrosenergi9" localSheetId="6">'Forma 11'!$C$10</definedName>
    <definedName name="VAS080_D_Elektrosenergi9">'Forma 11'!$C$10</definedName>
    <definedName name="VAS080_D_Isgautopozemin1" localSheetId="6">'Forma 11'!$C$41</definedName>
    <definedName name="VAS080_D_Isgautopozemin1">'Forma 11'!$C$41</definedName>
    <definedName name="VAS080_D_Issioskaiciaus20" localSheetId="6">'Forma 11'!$C$11</definedName>
    <definedName name="VAS080_D_Issioskaiciaus20">'Forma 11'!$C$11</definedName>
    <definedName name="VAS080_D_Issioskaiciaus21" localSheetId="6">'Forma 11'!$C$12</definedName>
    <definedName name="VAS080_D_Issioskaiciaus21">'Forma 11'!$C$12</definedName>
    <definedName name="VAS080_D_Issioskaiciaus22" localSheetId="6">'Forma 11'!$C$21</definedName>
    <definedName name="VAS080_D_Issioskaiciaus22">'Forma 11'!$C$21</definedName>
    <definedName name="VAS080_D_Netiesiogineje1" localSheetId="6">'Forma 11'!$C$19</definedName>
    <definedName name="VAS080_D_Netiesiogineje1">'Forma 11'!$C$19</definedName>
    <definedName name="VAS080_D_Netiesiogineje2" localSheetId="6">'Forma 11'!$C$28</definedName>
    <definedName name="VAS080_D_Netiesiogineje2">'Forma 11'!$C$28</definedName>
    <definedName name="VAS080_D_Nuotekudumblot14" localSheetId="6">'Forma 11'!$C$17</definedName>
    <definedName name="VAS080_D_Nuotekudumblot14">'Forma 11'!$C$17</definedName>
    <definedName name="VAS080_D_Nuotekudumblot15" localSheetId="6">'Forma 11'!$C$26</definedName>
    <definedName name="VAS080_D_Nuotekudumblot15">'Forma 11'!$C$26</definedName>
    <definedName name="VAS080_D_Nuotekusurinki7" localSheetId="6">'Forma 11'!$C$15</definedName>
    <definedName name="VAS080_D_Nuotekusurinki7">'Forma 11'!$C$15</definedName>
    <definedName name="VAS080_D_Nuotekusurinki8" localSheetId="6">'Forma 11'!$C$24</definedName>
    <definedName name="VAS080_D_Nuotekusurinki8">'Forma 11'!$C$24</definedName>
    <definedName name="VAS080_D_Nuotekuvalyme2" localSheetId="6">'Forma 11'!$C$16</definedName>
    <definedName name="VAS080_D_Nuotekuvalyme2">'Forma 11'!$C$16</definedName>
    <definedName name="VAS080_D_Nuotekuvalyme3" localSheetId="6">'Forma 11'!$C$25</definedName>
    <definedName name="VAS080_D_Nuotekuvalyme3">'Forma 11'!$C$25</definedName>
    <definedName name="VAS080_D_Paruostogeriam2" localSheetId="6">'Forma 11'!$C$46</definedName>
    <definedName name="VAS080_D_Paruostogeriam2">'Forma 11'!$C$46</definedName>
    <definedName name="VAS080_D_Pasalintatersa3" localSheetId="6">'Forma 11'!$C$53</definedName>
    <definedName name="VAS080_D_Pasalintatersa3">'Forma 11'!$C$53</definedName>
    <definedName name="VAS080_D_Pasigamintaele1" localSheetId="6">'Forma 11'!$C$33</definedName>
    <definedName name="VAS080_D_Pasigamintaele1">'Forma 11'!$C$33</definedName>
    <definedName name="VAS080_D_Patiektogeriam2" localSheetId="6">'Forma 11'!$C$42</definedName>
    <definedName name="VAS080_D_Patiektogeriam2">'Forma 11'!$C$42</definedName>
    <definedName name="VAS080_D_Pavirsiniunuot20" localSheetId="6">'Forma 11'!$C$18</definedName>
    <definedName name="VAS080_D_Pavirsiniunuot20">'Forma 11'!$C$18</definedName>
    <definedName name="VAS080_D_Pavirsiniunuot21" localSheetId="6">'Forma 11'!$C$27</definedName>
    <definedName name="VAS080_D_Pavirsiniunuot21">'Forma 11'!$C$27</definedName>
    <definedName name="VAS080_D_Perpumpuotunuo1" localSheetId="6">'Forma 11'!$C$50</definedName>
    <definedName name="VAS080_D_Perpumpuotunuo1">'Forma 11'!$C$50</definedName>
    <definedName name="VAS080_D_Perpumpuotunuo2" localSheetId="6">'Forma 11'!$C$51</definedName>
    <definedName name="VAS080_D_Perpumpuotunuo2">'Forma 11'!$C$51</definedName>
    <definedName name="VAS080_D_Surinktunuotek1" localSheetId="6">'Forma 11'!$C$49</definedName>
    <definedName name="VAS080_D_Surinktunuotek1">'Forma 11'!$C$49</definedName>
    <definedName name="VAS080_D_Trecioketvirto1" localSheetId="6">'Forma 11'!$C$43</definedName>
    <definedName name="VAS080_D_Trecioketvirto1">'Forma 11'!$C$43</definedName>
    <definedName name="VAS080_D_Vandenspristat2" localSheetId="6">'Forma 11'!$C$14</definedName>
    <definedName name="VAS080_D_Vandenspristat2">'Forma 11'!$C$14</definedName>
    <definedName name="VAS080_D_Vandenspristat3" localSheetId="6">'Forma 11'!$C$23</definedName>
    <definedName name="VAS080_D_Vandenspristat3">'Forma 11'!$C$23</definedName>
    <definedName name="VAS080_D_Vandensruosime3" localSheetId="6">'Forma 11'!$C$13</definedName>
    <definedName name="VAS080_D_Vandensruosime3">'Forma 11'!$C$13</definedName>
    <definedName name="VAS080_D_Vandensruosime4" localSheetId="6">'Forma 11'!$C$22</definedName>
    <definedName name="VAS080_D_Vandensruosime4">'Forma 11'!$C$22</definedName>
    <definedName name="VAS080_D_Vidutinissvert5" localSheetId="6">'Forma 11'!$C$38</definedName>
    <definedName name="VAS080_D_Vidutinissvert5">'Forma 11'!$C$38</definedName>
    <definedName name="VAS080_D_Vidutinissvert6" localSheetId="6">'Forma 11'!$C$40</definedName>
    <definedName name="VAS080_D_Vidutinissvert6">'Forma 11'!$C$40</definedName>
    <definedName name="VAS080_D_Vidutinissvert7" localSheetId="6">'Forma 11'!$C$39</definedName>
    <definedName name="VAS080_D_Vidutinissvert7">'Forma 11'!$C$39</definedName>
    <definedName name="VAS080_D_Vidutinissvert8" localSheetId="6">'Forma 11'!$C$45</definedName>
    <definedName name="VAS080_D_Vidutinissvert8">'Forma 11'!$C$45</definedName>
    <definedName name="VAS080_D_Vidutinissvert9" localSheetId="6">'Forma 11'!$C$48</definedName>
    <definedName name="VAS080_D_Vidutinissvert9">'Forma 11'!$C$48</definedName>
    <definedName name="VAS080_D_Vidutinissvertvand6" localSheetId="6">'Forma 11'!$C$37</definedName>
    <definedName name="VAS080_D_Vidutinissvertvand6">'Forma 11'!$C$37</definedName>
    <definedName name="VAS080_F_Apskaitosveikl10AtaskaitinisLaikotarpis" localSheetId="6">'Forma 11'!$E$30</definedName>
    <definedName name="VAS080_F_Apskaitosveikl10AtaskaitinisLaikotarpis">'Forma 11'!$E$30</definedName>
    <definedName name="VAS080_F_Bendraipriskir2AtaskaitinisLaikotarpis" localSheetId="6">'Forma 11'!$E$31</definedName>
    <definedName name="VAS080_F_Bendraipriskir2AtaskaitinisLaikotarpis">'Forma 11'!$E$31</definedName>
    <definedName name="VAS080_F_Elektrosenergi10AtaskaitinisLaikotarpis" localSheetId="6">'Forma 11'!$E$20</definedName>
    <definedName name="VAS080_F_Elektrosenergi10AtaskaitinisLaikotarpis">'Forma 11'!$E$20</definedName>
    <definedName name="VAS080_F_Elektrosenergi11AtaskaitinisLaikotarpis" localSheetId="6">'Forma 11'!$E$29</definedName>
    <definedName name="VAS080_F_Elektrosenergi11AtaskaitinisLaikotarpis">'Forma 11'!$E$29</definedName>
    <definedName name="VAS080_F_Elektrosenergi12AtaskaitinisLaikotarpis" localSheetId="6">'Forma 11'!$E$32</definedName>
    <definedName name="VAS080_F_Elektrosenergi12AtaskaitinisLaikotarpis">'Forma 11'!$E$32</definedName>
    <definedName name="VAS080_F_Elektrosenergi13AtaskaitinisLaikotarpis" localSheetId="6">'Forma 11'!$E$34</definedName>
    <definedName name="VAS080_F_Elektrosenergi13AtaskaitinisLaikotarpis">'Forma 11'!$E$34</definedName>
    <definedName name="VAS080_F_Elektrosenergi15AtaskaitinisLaikotarpis" localSheetId="6">'Forma 11'!$E$36</definedName>
    <definedName name="VAS080_F_Elektrosenergi15AtaskaitinisLaikotarpis">'Forma 11'!$E$36</definedName>
    <definedName name="VAS080_F_Elektrosenergi16AtaskaitinisLaikotarpis" localSheetId="6">'Forma 11'!$E$44</definedName>
    <definedName name="VAS080_F_Elektrosenergi16AtaskaitinisLaikotarpis">'Forma 11'!$E$44</definedName>
    <definedName name="VAS080_F_Elektrosenergi17AtaskaitinisLaikotarpis" localSheetId="6">'Forma 11'!$E$47</definedName>
    <definedName name="VAS080_F_Elektrosenergi17AtaskaitinisLaikotarpis">'Forma 11'!$E$47</definedName>
    <definedName name="VAS080_F_Elektrosenergi18AtaskaitinisLaikotarpis" localSheetId="6">'Forma 11'!$E$52</definedName>
    <definedName name="VAS080_F_Elektrosenergi18AtaskaitinisLaikotarpis">'Forma 11'!$E$52</definedName>
    <definedName name="VAS080_F_Elektrosenergi19AtaskaitinisLaikotarpis" localSheetId="6">'Forma 11'!$E$54</definedName>
    <definedName name="VAS080_F_Elektrosenergi19AtaskaitinisLaikotarpis">'Forma 11'!$E$54</definedName>
    <definedName name="VAS080_F_Elektrosenergi20AtaskaitinisLaikotarpis" localSheetId="6">'Forma 11'!$E$55</definedName>
    <definedName name="VAS080_F_Elektrosenergi20AtaskaitinisLaikotarpis">'Forma 11'!$E$55</definedName>
    <definedName name="VAS080_F_Elektrosenergi9AtaskaitinisLaikotarpis" localSheetId="6">'Forma 11'!$E$10</definedName>
    <definedName name="VAS080_F_Elektrosenergi9AtaskaitinisLaikotarpis">'Forma 11'!$E$10</definedName>
    <definedName name="VAS080_F_Isgautopozemin1AtaskaitinisLaikotarpis" localSheetId="6">'Forma 11'!$E$41</definedName>
    <definedName name="VAS080_F_Isgautopozemin1AtaskaitinisLaikotarpis">'Forma 11'!$E$41</definedName>
    <definedName name="VAS080_F_Issioskaiciaus20AtaskaitinisLaikotarpis" localSheetId="6">'Forma 11'!$E$11</definedName>
    <definedName name="VAS080_F_Issioskaiciaus20AtaskaitinisLaikotarpis">'Forma 11'!$E$11</definedName>
    <definedName name="VAS080_F_Issioskaiciaus21AtaskaitinisLaikotarpis" localSheetId="6">'Forma 11'!$E$12</definedName>
    <definedName name="VAS080_F_Issioskaiciaus21AtaskaitinisLaikotarpis">'Forma 11'!$E$12</definedName>
    <definedName name="VAS080_F_Issioskaiciaus22AtaskaitinisLaikotarpis" localSheetId="6">'Forma 11'!$E$21</definedName>
    <definedName name="VAS080_F_Issioskaiciaus22AtaskaitinisLaikotarpis">'Forma 11'!$E$21</definedName>
    <definedName name="VAS080_F_Netiesiogineje1AtaskaitinisLaikotarpis" localSheetId="6">'Forma 11'!$E$19</definedName>
    <definedName name="VAS080_F_Netiesiogineje1AtaskaitinisLaikotarpis">'Forma 11'!$E$19</definedName>
    <definedName name="VAS080_F_Netiesiogineje2AtaskaitinisLaikotarpis" localSheetId="6">'Forma 11'!$E$28</definedName>
    <definedName name="VAS080_F_Netiesiogineje2AtaskaitinisLaikotarpis">'Forma 11'!$E$28</definedName>
    <definedName name="VAS080_F_Nuotekudumblot14AtaskaitinisLaikotarpis" localSheetId="6">'Forma 11'!$E$17</definedName>
    <definedName name="VAS080_F_Nuotekudumblot14AtaskaitinisLaikotarpis">'Forma 11'!$E$17</definedName>
    <definedName name="VAS080_F_Nuotekudumblot15AtaskaitinisLaikotarpis" localSheetId="6">'Forma 11'!$E$26</definedName>
    <definedName name="VAS080_F_Nuotekudumblot15AtaskaitinisLaikotarpis">'Forma 11'!$E$26</definedName>
    <definedName name="VAS080_F_Nuotekusurinki7AtaskaitinisLaikotarpis" localSheetId="6">'Forma 11'!$E$15</definedName>
    <definedName name="VAS080_F_Nuotekusurinki7AtaskaitinisLaikotarpis">'Forma 11'!$E$15</definedName>
    <definedName name="VAS080_F_Nuotekusurinki8AtaskaitinisLaikotarpis" localSheetId="6">'Forma 11'!$E$24</definedName>
    <definedName name="VAS080_F_Nuotekusurinki8AtaskaitinisLaikotarpis">'Forma 11'!$E$24</definedName>
    <definedName name="VAS080_F_Nuotekuvalyme2AtaskaitinisLaikotarpis" localSheetId="6">'Forma 11'!$E$16</definedName>
    <definedName name="VAS080_F_Nuotekuvalyme2AtaskaitinisLaikotarpis">'Forma 11'!$E$16</definedName>
    <definedName name="VAS080_F_Nuotekuvalyme3AtaskaitinisLaikotarpis" localSheetId="6">'Forma 11'!$E$25</definedName>
    <definedName name="VAS080_F_Nuotekuvalyme3AtaskaitinisLaikotarpis">'Forma 11'!$E$25</definedName>
    <definedName name="VAS080_F_Paruostogeriam2AtaskaitinisLaikotarpis" localSheetId="6">'Forma 11'!$E$46</definedName>
    <definedName name="VAS080_F_Paruostogeriam2AtaskaitinisLaikotarpis">'Forma 11'!$E$46</definedName>
    <definedName name="VAS080_F_Pasalintatersa3AtaskaitinisLaikotarpis" localSheetId="6">'Forma 11'!$E$53</definedName>
    <definedName name="VAS080_F_Pasalintatersa3AtaskaitinisLaikotarpis">'Forma 11'!$E$53</definedName>
    <definedName name="VAS080_F_Pasigamintaele1AtaskaitinisLaikotarpis" localSheetId="6">'Forma 11'!$E$33</definedName>
    <definedName name="VAS080_F_Pasigamintaele1AtaskaitinisLaikotarpis">'Forma 11'!$E$33</definedName>
    <definedName name="VAS080_F_Patiektogeriam2AtaskaitinisLaikotarpis" localSheetId="6">'Forma 11'!$E$42</definedName>
    <definedName name="VAS080_F_Patiektogeriam2AtaskaitinisLaikotarpis">'Forma 11'!$E$42</definedName>
    <definedName name="VAS080_F_Pavirsiniunuot20AtaskaitinisLaikotarpis" localSheetId="6">'Forma 11'!$E$18</definedName>
    <definedName name="VAS080_F_Pavirsiniunuot20AtaskaitinisLaikotarpis">'Forma 11'!$E$18</definedName>
    <definedName name="VAS080_F_Pavirsiniunuot21AtaskaitinisLaikotarpis" localSheetId="6">'Forma 11'!$E$27</definedName>
    <definedName name="VAS080_F_Pavirsiniunuot21AtaskaitinisLaikotarpis">'Forma 11'!$E$27</definedName>
    <definedName name="VAS080_F_Perpumpuotunuo1AtaskaitinisLaikotarpis" localSheetId="6">'Forma 11'!$E$50</definedName>
    <definedName name="VAS080_F_Perpumpuotunuo1AtaskaitinisLaikotarpis">'Forma 11'!$E$50</definedName>
    <definedName name="VAS080_F_Perpumpuotunuo2AtaskaitinisLaikotarpis" localSheetId="6">'Forma 11'!$E$51</definedName>
    <definedName name="VAS080_F_Perpumpuotunuo2AtaskaitinisLaikotarpis">'Forma 11'!$E$51</definedName>
    <definedName name="VAS080_F_Surinktunuotek1AtaskaitinisLaikotarpis" localSheetId="6">'Forma 11'!$E$49</definedName>
    <definedName name="VAS080_F_Surinktunuotek1AtaskaitinisLaikotarpis">'Forma 11'!$E$49</definedName>
    <definedName name="VAS080_F_Trecioketvirto1AtaskaitinisLaikotarpis" localSheetId="6">'Forma 11'!$E$43</definedName>
    <definedName name="VAS080_F_Trecioketvirto1AtaskaitinisLaikotarpis">'Forma 11'!$E$43</definedName>
    <definedName name="VAS080_F_Vandenspristat2AtaskaitinisLaikotarpis" localSheetId="6">'Forma 11'!$E$14</definedName>
    <definedName name="VAS080_F_Vandenspristat2AtaskaitinisLaikotarpis">'Forma 11'!$E$14</definedName>
    <definedName name="VAS080_F_Vandenspristat3AtaskaitinisLaikotarpis" localSheetId="6">'Forma 11'!$E$23</definedName>
    <definedName name="VAS080_F_Vandenspristat3AtaskaitinisLaikotarpis">'Forma 11'!$E$23</definedName>
    <definedName name="VAS080_F_Vandensruosime3AtaskaitinisLaikotarpis" localSheetId="6">'Forma 11'!$E$13</definedName>
    <definedName name="VAS080_F_Vandensruosime3AtaskaitinisLaikotarpis">'Forma 11'!$E$13</definedName>
    <definedName name="VAS080_F_Vandensruosime4AtaskaitinisLaikotarpis" localSheetId="6">'Forma 11'!$E$22</definedName>
    <definedName name="VAS080_F_Vandensruosime4AtaskaitinisLaikotarpis">'Forma 11'!$E$22</definedName>
    <definedName name="VAS080_F_Vidutinissvert5AtaskaitinisLaikotarpis" localSheetId="6">'Forma 11'!$E$38</definedName>
    <definedName name="VAS080_F_Vidutinissvert5AtaskaitinisLaikotarpis">'Forma 11'!$E$38</definedName>
    <definedName name="VAS080_F_Vidutinissvert6AtaskaitinisLaikotarpis" localSheetId="6">'Forma 11'!$E$40</definedName>
    <definedName name="VAS080_F_Vidutinissvert6AtaskaitinisLaikotarpis">'Forma 11'!$E$40</definedName>
    <definedName name="VAS080_F_Vidutinissvert7AtaskaitinisLaikotarpis" localSheetId="6">'Forma 11'!$E$39</definedName>
    <definedName name="VAS080_F_Vidutinissvert7AtaskaitinisLaikotarpis">'Forma 11'!$E$39</definedName>
    <definedName name="VAS080_F_Vidutinissvert8AtaskaitinisLaikotarpis" localSheetId="6">'Forma 11'!$E$45</definedName>
    <definedName name="VAS080_F_Vidutinissvert8AtaskaitinisLaikotarpis">'Forma 11'!$E$45</definedName>
    <definedName name="VAS080_F_Vidutinissvert9AtaskaitinisLaikotarpis" localSheetId="6">'Forma 11'!$E$48</definedName>
    <definedName name="VAS080_F_Vidutinissvert9AtaskaitinisLaikotarpis">'Forma 11'!$E$48</definedName>
    <definedName name="VAS080_F_Vidutinissvertvand5AtaskaitinisLaikotarpis" localSheetId="6">'Forma 11'!$E$37</definedName>
    <definedName name="VAS080_F_Vidutinissvertvand5AtaskaitinisLaikotarpis">'Forma 11'!$E$37</definedName>
    <definedName name="VAS083_D_Apskaitosveikla1" localSheetId="11">'Forma 12'!$N$9</definedName>
    <definedName name="VAS083_D_Apskaitosveikla1">'Forma 12'!$N$9</definedName>
    <definedName name="VAS083_D_Atsiskaitomiej1" localSheetId="11">'Forma 12'!$C$63</definedName>
    <definedName name="VAS083_D_Atsiskaitomiej1">'Forma 12'!$C$63</definedName>
    <definedName name="VAS083_D_Atsiskaitomiej2" localSheetId="11">'Forma 12'!$C$145</definedName>
    <definedName name="VAS083_D_Atsiskaitomiej2">'Forma 12'!$C$145</definedName>
    <definedName name="VAS083_D_Atsiskaitomiej3" localSheetId="11">'Forma 12'!$C$227</definedName>
    <definedName name="VAS083_D_Atsiskaitomiej3">'Forma 12'!$C$227</definedName>
    <definedName name="VAS083_D_Bendraipaskirs1" localSheetId="11">'Forma 12'!$C$174</definedName>
    <definedName name="VAS083_D_Bendraipaskirs1">'Forma 12'!$C$174</definedName>
    <definedName name="VAS083_D_Geriamojovande1" localSheetId="11">'Forma 12'!$C$33</definedName>
    <definedName name="VAS083_D_Geriamojovande1">'Forma 12'!$C$33</definedName>
    <definedName name="VAS083_D_Geriamojovande2" localSheetId="11">'Forma 12'!$C$59</definedName>
    <definedName name="VAS083_D_Geriamojovande2">'Forma 12'!$C$59</definedName>
    <definedName name="VAS083_D_Geriamojovande3" localSheetId="11">'Forma 12'!$C$115</definedName>
    <definedName name="VAS083_D_Geriamojovande3">'Forma 12'!$C$115</definedName>
    <definedName name="VAS083_D_Geriamojovande4" localSheetId="11">'Forma 12'!$C$141</definedName>
    <definedName name="VAS083_D_Geriamojovande4">'Forma 12'!$C$141</definedName>
    <definedName name="VAS083_D_Geriamojovande5" localSheetId="11">'Forma 12'!$C$197</definedName>
    <definedName name="VAS083_D_Geriamojovande5">'Forma 12'!$C$197</definedName>
    <definedName name="VAS083_D_Geriamojovande6" localSheetId="11">'Forma 12'!$C$223</definedName>
    <definedName name="VAS083_D_Geriamojovande6">'Forma 12'!$C$223</definedName>
    <definedName name="VAS083_D_Geriamojovande7" localSheetId="11">'Forma 12'!$G$9</definedName>
    <definedName name="VAS083_D_Geriamojovande7">'Forma 12'!$G$9</definedName>
    <definedName name="VAS083_D_Geriamojovande8" localSheetId="11">'Forma 12'!$H$9</definedName>
    <definedName name="VAS083_D_Geriamojovande8">'Forma 12'!$H$9</definedName>
    <definedName name="VAS083_D_Geriamojovande9" localSheetId="11">'Forma 12'!$I$9</definedName>
    <definedName name="VAS083_D_Geriamojovande9">'Forma 12'!$I$9</definedName>
    <definedName name="VAS083_D_Ilgalaikioturt1" localSheetId="11">'Forma 12'!$C$13</definedName>
    <definedName name="VAS083_D_Ilgalaikioturt1">'Forma 12'!$C$13</definedName>
    <definedName name="VAS083_D_Ilgalaikioturt10" localSheetId="11">'Forma 12'!$C$26</definedName>
    <definedName name="VAS083_D_Ilgalaikioturt10">'Forma 12'!$C$26</definedName>
    <definedName name="VAS083_D_Ilgalaikioturt100" localSheetId="11">'Forma 12'!$C$154</definedName>
    <definedName name="VAS083_D_Ilgalaikioturt100">'Forma 12'!$C$154</definedName>
    <definedName name="VAS083_D_Ilgalaikioturt101" localSheetId="11">'Forma 12'!$C$155</definedName>
    <definedName name="VAS083_D_Ilgalaikioturt101">'Forma 12'!$C$155</definedName>
    <definedName name="VAS083_D_Ilgalaikioturt102" localSheetId="11">'Forma 12'!$C$156</definedName>
    <definedName name="VAS083_D_Ilgalaikioturt102">'Forma 12'!$C$156</definedName>
    <definedName name="VAS083_D_Ilgalaikioturt103" localSheetId="11">'Forma 12'!$C$158</definedName>
    <definedName name="VAS083_D_Ilgalaikioturt103">'Forma 12'!$C$158</definedName>
    <definedName name="VAS083_D_Ilgalaikioturt104" localSheetId="11">'Forma 12'!$C$159</definedName>
    <definedName name="VAS083_D_Ilgalaikioturt104">'Forma 12'!$C$159</definedName>
    <definedName name="VAS083_D_Ilgalaikioturt105" localSheetId="11">'Forma 12'!$C$160</definedName>
    <definedName name="VAS083_D_Ilgalaikioturt105">'Forma 12'!$C$160</definedName>
    <definedName name="VAS083_D_Ilgalaikioturt106" localSheetId="11">'Forma 12'!$C$163</definedName>
    <definedName name="VAS083_D_Ilgalaikioturt106">'Forma 12'!$C$163</definedName>
    <definedName name="VAS083_D_Ilgalaikioturt107" localSheetId="11">'Forma 12'!$C$164</definedName>
    <definedName name="VAS083_D_Ilgalaikioturt107">'Forma 12'!$C$164</definedName>
    <definedName name="VAS083_D_Ilgalaikioturt108" localSheetId="11">'Forma 12'!$C$165</definedName>
    <definedName name="VAS083_D_Ilgalaikioturt108">'Forma 12'!$C$165</definedName>
    <definedName name="VAS083_D_Ilgalaikioturt109" localSheetId="11">'Forma 12'!$C$167</definedName>
    <definedName name="VAS083_D_Ilgalaikioturt109">'Forma 12'!$C$167</definedName>
    <definedName name="VAS083_D_Ilgalaikioturt11" localSheetId="11">'Forma 12'!$C$27</definedName>
    <definedName name="VAS083_D_Ilgalaikioturt11">'Forma 12'!$C$27</definedName>
    <definedName name="VAS083_D_Ilgalaikioturt110" localSheetId="11">'Forma 12'!$C$168</definedName>
    <definedName name="VAS083_D_Ilgalaikioturt110">'Forma 12'!$C$168</definedName>
    <definedName name="VAS083_D_Ilgalaikioturt111" localSheetId="11">'Forma 12'!$C$169</definedName>
    <definedName name="VAS083_D_Ilgalaikioturt111">'Forma 12'!$C$169</definedName>
    <definedName name="VAS083_D_Ilgalaikioturt112" localSheetId="11">'Forma 12'!$C$171</definedName>
    <definedName name="VAS083_D_Ilgalaikioturt112">'Forma 12'!$C$171</definedName>
    <definedName name="VAS083_D_Ilgalaikioturt113" localSheetId="11">'Forma 12'!$C$172</definedName>
    <definedName name="VAS083_D_Ilgalaikioturt113">'Forma 12'!$C$172</definedName>
    <definedName name="VAS083_D_Ilgalaikioturt114" localSheetId="11">'Forma 12'!$C$173</definedName>
    <definedName name="VAS083_D_Ilgalaikioturt114">'Forma 12'!$C$173</definedName>
    <definedName name="VAS083_D_Ilgalaikioturt115" localSheetId="11">'Forma 12'!$C$177</definedName>
    <definedName name="VAS083_D_Ilgalaikioturt115">'Forma 12'!$C$177</definedName>
    <definedName name="VAS083_D_Ilgalaikioturt116" localSheetId="11">'Forma 12'!$C$178</definedName>
    <definedName name="VAS083_D_Ilgalaikioturt116">'Forma 12'!$C$178</definedName>
    <definedName name="VAS083_D_Ilgalaikioturt117" localSheetId="11">'Forma 12'!$C$179</definedName>
    <definedName name="VAS083_D_Ilgalaikioturt117">'Forma 12'!$C$179</definedName>
    <definedName name="VAS083_D_Ilgalaikioturt118" localSheetId="11">'Forma 12'!$C$181</definedName>
    <definedName name="VAS083_D_Ilgalaikioturt118">'Forma 12'!$C$181</definedName>
    <definedName name="VAS083_D_Ilgalaikioturt119" localSheetId="11">'Forma 12'!$C$182</definedName>
    <definedName name="VAS083_D_Ilgalaikioturt119">'Forma 12'!$C$182</definedName>
    <definedName name="VAS083_D_Ilgalaikioturt12" localSheetId="11">'Forma 12'!$C$28</definedName>
    <definedName name="VAS083_D_Ilgalaikioturt12">'Forma 12'!$C$28</definedName>
    <definedName name="VAS083_D_Ilgalaikioturt120" localSheetId="11">'Forma 12'!$C$183</definedName>
    <definedName name="VAS083_D_Ilgalaikioturt120">'Forma 12'!$C$183</definedName>
    <definedName name="VAS083_D_Ilgalaikioturt121" localSheetId="11">'Forma 12'!$C$185</definedName>
    <definedName name="VAS083_D_Ilgalaikioturt121">'Forma 12'!$C$185</definedName>
    <definedName name="VAS083_D_Ilgalaikioturt122" localSheetId="11">'Forma 12'!$C$186</definedName>
    <definedName name="VAS083_D_Ilgalaikioturt122">'Forma 12'!$C$186</definedName>
    <definedName name="VAS083_D_Ilgalaikioturt123" localSheetId="11">'Forma 12'!$C$187</definedName>
    <definedName name="VAS083_D_Ilgalaikioturt123">'Forma 12'!$C$187</definedName>
    <definedName name="VAS083_D_Ilgalaikioturt124" localSheetId="11">'Forma 12'!$C$190</definedName>
    <definedName name="VAS083_D_Ilgalaikioturt124">'Forma 12'!$C$190</definedName>
    <definedName name="VAS083_D_Ilgalaikioturt125" localSheetId="11">'Forma 12'!$C$191</definedName>
    <definedName name="VAS083_D_Ilgalaikioturt125">'Forma 12'!$C$191</definedName>
    <definedName name="VAS083_D_Ilgalaikioturt126" localSheetId="11">'Forma 12'!$C$192</definedName>
    <definedName name="VAS083_D_Ilgalaikioturt126">'Forma 12'!$C$192</definedName>
    <definedName name="VAS083_D_Ilgalaikioturt127" localSheetId="11">'Forma 12'!$C$194</definedName>
    <definedName name="VAS083_D_Ilgalaikioturt127">'Forma 12'!$C$194</definedName>
    <definedName name="VAS083_D_Ilgalaikioturt128" localSheetId="11">'Forma 12'!$C$195</definedName>
    <definedName name="VAS083_D_Ilgalaikioturt128">'Forma 12'!$C$195</definedName>
    <definedName name="VAS083_D_Ilgalaikioturt129" localSheetId="11">'Forma 12'!$C$196</definedName>
    <definedName name="VAS083_D_Ilgalaikioturt129">'Forma 12'!$C$196</definedName>
    <definedName name="VAS083_D_Ilgalaikioturt13" localSheetId="11">'Forma 12'!$C$30</definedName>
    <definedName name="VAS083_D_Ilgalaikioturt13">'Forma 12'!$C$30</definedName>
    <definedName name="VAS083_D_Ilgalaikioturt130" localSheetId="11">'Forma 12'!$C$198</definedName>
    <definedName name="VAS083_D_Ilgalaikioturt130">'Forma 12'!$C$198</definedName>
    <definedName name="VAS083_D_Ilgalaikioturt131" localSheetId="11">'Forma 12'!$C$199</definedName>
    <definedName name="VAS083_D_Ilgalaikioturt131">'Forma 12'!$C$199</definedName>
    <definedName name="VAS083_D_Ilgalaikioturt132" localSheetId="11">'Forma 12'!$C$200</definedName>
    <definedName name="VAS083_D_Ilgalaikioturt132">'Forma 12'!$C$200</definedName>
    <definedName name="VAS083_D_Ilgalaikioturt133" localSheetId="11">'Forma 12'!$C$202</definedName>
    <definedName name="VAS083_D_Ilgalaikioturt133">'Forma 12'!$C$202</definedName>
    <definedName name="VAS083_D_Ilgalaikioturt134" localSheetId="11">'Forma 12'!$C$203</definedName>
    <definedName name="VAS083_D_Ilgalaikioturt134">'Forma 12'!$C$203</definedName>
    <definedName name="VAS083_D_Ilgalaikioturt135" localSheetId="11">'Forma 12'!$C$204</definedName>
    <definedName name="VAS083_D_Ilgalaikioturt135">'Forma 12'!$C$204</definedName>
    <definedName name="VAS083_D_Ilgalaikioturt136" localSheetId="11">'Forma 12'!$C$206</definedName>
    <definedName name="VAS083_D_Ilgalaikioturt136">'Forma 12'!$C$206</definedName>
    <definedName name="VAS083_D_Ilgalaikioturt137" localSheetId="11">'Forma 12'!$C$207</definedName>
    <definedName name="VAS083_D_Ilgalaikioturt137">'Forma 12'!$C$207</definedName>
    <definedName name="VAS083_D_Ilgalaikioturt138" localSheetId="11">'Forma 12'!$C$208</definedName>
    <definedName name="VAS083_D_Ilgalaikioturt138">'Forma 12'!$C$208</definedName>
    <definedName name="VAS083_D_Ilgalaikioturt139" localSheetId="11">'Forma 12'!$C$210</definedName>
    <definedName name="VAS083_D_Ilgalaikioturt139">'Forma 12'!$C$210</definedName>
    <definedName name="VAS083_D_Ilgalaikioturt14" localSheetId="11">'Forma 12'!$C$31</definedName>
    <definedName name="VAS083_D_Ilgalaikioturt14">'Forma 12'!$C$31</definedName>
    <definedName name="VAS083_D_Ilgalaikioturt140" localSheetId="11">'Forma 12'!$C$211</definedName>
    <definedName name="VAS083_D_Ilgalaikioturt140">'Forma 12'!$C$211</definedName>
    <definedName name="VAS083_D_Ilgalaikioturt141" localSheetId="11">'Forma 12'!$C$212</definedName>
    <definedName name="VAS083_D_Ilgalaikioturt141">'Forma 12'!$C$212</definedName>
    <definedName name="VAS083_D_Ilgalaikioturt142" localSheetId="11">'Forma 12'!$C$215</definedName>
    <definedName name="VAS083_D_Ilgalaikioturt142">'Forma 12'!$C$215</definedName>
    <definedName name="VAS083_D_Ilgalaikioturt143" localSheetId="11">'Forma 12'!$C$216</definedName>
    <definedName name="VAS083_D_Ilgalaikioturt143">'Forma 12'!$C$216</definedName>
    <definedName name="VAS083_D_Ilgalaikioturt144" localSheetId="11">'Forma 12'!$C$217</definedName>
    <definedName name="VAS083_D_Ilgalaikioturt144">'Forma 12'!$C$217</definedName>
    <definedName name="VAS083_D_Ilgalaikioturt145" localSheetId="11">'Forma 12'!$C$219</definedName>
    <definedName name="VAS083_D_Ilgalaikioturt145">'Forma 12'!$C$219</definedName>
    <definedName name="VAS083_D_Ilgalaikioturt146" localSheetId="11">'Forma 12'!$C$220</definedName>
    <definedName name="VAS083_D_Ilgalaikioturt146">'Forma 12'!$C$220</definedName>
    <definedName name="VAS083_D_Ilgalaikioturt147" localSheetId="11">'Forma 12'!$C$221</definedName>
    <definedName name="VAS083_D_Ilgalaikioturt147">'Forma 12'!$C$221</definedName>
    <definedName name="VAS083_D_Ilgalaikioturt148" localSheetId="11">'Forma 12'!$C$224</definedName>
    <definedName name="VAS083_D_Ilgalaikioturt148">'Forma 12'!$C$224</definedName>
    <definedName name="VAS083_D_Ilgalaikioturt149" localSheetId="11">'Forma 12'!$C$225</definedName>
    <definedName name="VAS083_D_Ilgalaikioturt149">'Forma 12'!$C$225</definedName>
    <definedName name="VAS083_D_Ilgalaikioturt15" localSheetId="11">'Forma 12'!$C$32</definedName>
    <definedName name="VAS083_D_Ilgalaikioturt15">'Forma 12'!$C$32</definedName>
    <definedName name="VAS083_D_Ilgalaikioturt150" localSheetId="11">'Forma 12'!$C$226</definedName>
    <definedName name="VAS083_D_Ilgalaikioturt150">'Forma 12'!$C$226</definedName>
    <definedName name="VAS083_D_Ilgalaikioturt151" localSheetId="11">'Forma 12'!$C$228</definedName>
    <definedName name="VAS083_D_Ilgalaikioturt151">'Forma 12'!$C$228</definedName>
    <definedName name="VAS083_D_Ilgalaikioturt152" localSheetId="11">'Forma 12'!$C$229</definedName>
    <definedName name="VAS083_D_Ilgalaikioturt152">'Forma 12'!$C$229</definedName>
    <definedName name="VAS083_D_Ilgalaikioturt153" localSheetId="11">'Forma 12'!$C$230</definedName>
    <definedName name="VAS083_D_Ilgalaikioturt153">'Forma 12'!$C$230</definedName>
    <definedName name="VAS083_D_Ilgalaikioturt154" localSheetId="11">'Forma 12'!$C$232</definedName>
    <definedName name="VAS083_D_Ilgalaikioturt154">'Forma 12'!$C$232</definedName>
    <definedName name="VAS083_D_Ilgalaikioturt155" localSheetId="11">'Forma 12'!$C$233</definedName>
    <definedName name="VAS083_D_Ilgalaikioturt155">'Forma 12'!$C$233</definedName>
    <definedName name="VAS083_D_Ilgalaikioturt156" localSheetId="11">'Forma 12'!$C$234</definedName>
    <definedName name="VAS083_D_Ilgalaikioturt156">'Forma 12'!$C$234</definedName>
    <definedName name="VAS083_D_Ilgalaikioturt157" localSheetId="11">'Forma 12'!$C$236</definedName>
    <definedName name="VAS083_D_Ilgalaikioturt157">'Forma 12'!$C$236</definedName>
    <definedName name="VAS083_D_Ilgalaikioturt158" localSheetId="11">'Forma 12'!$C$237</definedName>
    <definedName name="VAS083_D_Ilgalaikioturt158">'Forma 12'!$C$237</definedName>
    <definedName name="VAS083_D_Ilgalaikioturt159" localSheetId="11">'Forma 12'!$C$238</definedName>
    <definedName name="VAS083_D_Ilgalaikioturt159">'Forma 12'!$C$238</definedName>
    <definedName name="VAS083_D_Ilgalaikioturt16" localSheetId="11">'Forma 12'!$C$34</definedName>
    <definedName name="VAS083_D_Ilgalaikioturt16">'Forma 12'!$C$34</definedName>
    <definedName name="VAS083_D_Ilgalaikioturt160" localSheetId="11">'Forma 12'!$C$240</definedName>
    <definedName name="VAS083_D_Ilgalaikioturt160">'Forma 12'!$C$240</definedName>
    <definedName name="VAS083_D_Ilgalaikioturt161" localSheetId="11">'Forma 12'!$C$241</definedName>
    <definedName name="VAS083_D_Ilgalaikioturt161">'Forma 12'!$C$241</definedName>
    <definedName name="VAS083_D_Ilgalaikioturt162" localSheetId="11">'Forma 12'!$C$242</definedName>
    <definedName name="VAS083_D_Ilgalaikioturt162">'Forma 12'!$C$242</definedName>
    <definedName name="VAS083_D_Ilgalaikioturt163" localSheetId="11">'Forma 12'!$C$245</definedName>
    <definedName name="VAS083_D_Ilgalaikioturt163">'Forma 12'!$C$245</definedName>
    <definedName name="VAS083_D_Ilgalaikioturt164" localSheetId="11">'Forma 12'!$C$246</definedName>
    <definedName name="VAS083_D_Ilgalaikioturt164">'Forma 12'!$C$246</definedName>
    <definedName name="VAS083_D_Ilgalaikioturt165" localSheetId="11">'Forma 12'!$C$247</definedName>
    <definedName name="VAS083_D_Ilgalaikioturt165">'Forma 12'!$C$247</definedName>
    <definedName name="VAS083_D_Ilgalaikioturt166" localSheetId="11">'Forma 12'!$C$249</definedName>
    <definedName name="VAS083_D_Ilgalaikioturt166">'Forma 12'!$C$249</definedName>
    <definedName name="VAS083_D_Ilgalaikioturt167" localSheetId="11">'Forma 12'!$C$250</definedName>
    <definedName name="VAS083_D_Ilgalaikioturt167">'Forma 12'!$C$250</definedName>
    <definedName name="VAS083_D_Ilgalaikioturt168" localSheetId="11">'Forma 12'!$C$251</definedName>
    <definedName name="VAS083_D_Ilgalaikioturt168">'Forma 12'!$C$251</definedName>
    <definedName name="VAS083_D_Ilgalaikioturt17" localSheetId="11">'Forma 12'!$C$35</definedName>
    <definedName name="VAS083_D_Ilgalaikioturt17">'Forma 12'!$C$35</definedName>
    <definedName name="VAS083_D_Ilgalaikioturt18" localSheetId="11">'Forma 12'!$C$36</definedName>
    <definedName name="VAS083_D_Ilgalaikioturt18">'Forma 12'!$C$36</definedName>
    <definedName name="VAS083_D_Ilgalaikioturt19" localSheetId="11">'Forma 12'!$C$38</definedName>
    <definedName name="VAS083_D_Ilgalaikioturt19">'Forma 12'!$C$38</definedName>
    <definedName name="VAS083_D_Ilgalaikioturt2" localSheetId="11">'Forma 12'!$C$14</definedName>
    <definedName name="VAS083_D_Ilgalaikioturt2">'Forma 12'!$C$14</definedName>
    <definedName name="VAS083_D_Ilgalaikioturt20" localSheetId="11">'Forma 12'!$C$39</definedName>
    <definedName name="VAS083_D_Ilgalaikioturt20">'Forma 12'!$C$39</definedName>
    <definedName name="VAS083_D_Ilgalaikioturt21" localSheetId="11">'Forma 12'!$C$40</definedName>
    <definedName name="VAS083_D_Ilgalaikioturt21">'Forma 12'!$C$40</definedName>
    <definedName name="VAS083_D_Ilgalaikioturt22" localSheetId="11">'Forma 12'!$C$42</definedName>
    <definedName name="VAS083_D_Ilgalaikioturt22">'Forma 12'!$C$42</definedName>
    <definedName name="VAS083_D_Ilgalaikioturt23" localSheetId="11">'Forma 12'!$C$43</definedName>
    <definedName name="VAS083_D_Ilgalaikioturt23">'Forma 12'!$C$43</definedName>
    <definedName name="VAS083_D_Ilgalaikioturt24" localSheetId="11">'Forma 12'!$C$44</definedName>
    <definedName name="VAS083_D_Ilgalaikioturt24">'Forma 12'!$C$44</definedName>
    <definedName name="VAS083_D_Ilgalaikioturt25" localSheetId="11">'Forma 12'!$C$46</definedName>
    <definedName name="VAS083_D_Ilgalaikioturt25">'Forma 12'!$C$46</definedName>
    <definedName name="VAS083_D_Ilgalaikioturt26" localSheetId="11">'Forma 12'!$C$47</definedName>
    <definedName name="VAS083_D_Ilgalaikioturt26">'Forma 12'!$C$47</definedName>
    <definedName name="VAS083_D_Ilgalaikioturt27" localSheetId="11">'Forma 12'!$C$48</definedName>
    <definedName name="VAS083_D_Ilgalaikioturt27">'Forma 12'!$C$48</definedName>
    <definedName name="VAS083_D_Ilgalaikioturt28" localSheetId="11">'Forma 12'!$C$51</definedName>
    <definedName name="VAS083_D_Ilgalaikioturt28">'Forma 12'!$C$51</definedName>
    <definedName name="VAS083_D_Ilgalaikioturt29" localSheetId="11">'Forma 12'!$C$52</definedName>
    <definedName name="VAS083_D_Ilgalaikioturt29">'Forma 12'!$C$52</definedName>
    <definedName name="VAS083_D_Ilgalaikioturt3" localSheetId="11">'Forma 12'!$C$15</definedName>
    <definedName name="VAS083_D_Ilgalaikioturt3">'Forma 12'!$C$15</definedName>
    <definedName name="VAS083_D_Ilgalaikioturt30" localSheetId="11">'Forma 12'!$C$53</definedName>
    <definedName name="VAS083_D_Ilgalaikioturt30">'Forma 12'!$C$53</definedName>
    <definedName name="VAS083_D_Ilgalaikioturt31" localSheetId="11">'Forma 12'!$C$55</definedName>
    <definedName name="VAS083_D_Ilgalaikioturt31">'Forma 12'!$C$55</definedName>
    <definedName name="VAS083_D_Ilgalaikioturt32" localSheetId="11">'Forma 12'!$C$56</definedName>
    <definedName name="VAS083_D_Ilgalaikioturt32">'Forma 12'!$C$56</definedName>
    <definedName name="VAS083_D_Ilgalaikioturt33" localSheetId="11">'Forma 12'!$C$57</definedName>
    <definedName name="VAS083_D_Ilgalaikioturt33">'Forma 12'!$C$57</definedName>
    <definedName name="VAS083_D_Ilgalaikioturt34" localSheetId="11">'Forma 12'!$C$60</definedName>
    <definedName name="VAS083_D_Ilgalaikioturt34">'Forma 12'!$C$60</definedName>
    <definedName name="VAS083_D_Ilgalaikioturt35" localSheetId="11">'Forma 12'!$C$61</definedName>
    <definedName name="VAS083_D_Ilgalaikioturt35">'Forma 12'!$C$61</definedName>
    <definedName name="VAS083_D_Ilgalaikioturt36" localSheetId="11">'Forma 12'!$C$62</definedName>
    <definedName name="VAS083_D_Ilgalaikioturt36">'Forma 12'!$C$62</definedName>
    <definedName name="VAS083_D_Ilgalaikioturt37" localSheetId="11">'Forma 12'!$C$64</definedName>
    <definedName name="VAS083_D_Ilgalaikioturt37">'Forma 12'!$C$64</definedName>
    <definedName name="VAS083_D_Ilgalaikioturt38" localSheetId="11">'Forma 12'!$C$65</definedName>
    <definedName name="VAS083_D_Ilgalaikioturt38">'Forma 12'!$C$65</definedName>
    <definedName name="VAS083_D_Ilgalaikioturt39" localSheetId="11">'Forma 12'!$C$66</definedName>
    <definedName name="VAS083_D_Ilgalaikioturt39">'Forma 12'!$C$66</definedName>
    <definedName name="VAS083_D_Ilgalaikioturt4" localSheetId="11">'Forma 12'!$C$17</definedName>
    <definedName name="VAS083_D_Ilgalaikioturt4">'Forma 12'!$C$17</definedName>
    <definedName name="VAS083_D_Ilgalaikioturt40" localSheetId="11">'Forma 12'!$C$68</definedName>
    <definedName name="VAS083_D_Ilgalaikioturt40">'Forma 12'!$C$68</definedName>
    <definedName name="VAS083_D_Ilgalaikioturt41" localSheetId="11">'Forma 12'!$C$69</definedName>
    <definedName name="VAS083_D_Ilgalaikioturt41">'Forma 12'!$C$69</definedName>
    <definedName name="VAS083_D_Ilgalaikioturt42" localSheetId="11">'Forma 12'!$C$70</definedName>
    <definedName name="VAS083_D_Ilgalaikioturt42">'Forma 12'!$C$70</definedName>
    <definedName name="VAS083_D_Ilgalaikioturt43" localSheetId="11">'Forma 12'!$C$72</definedName>
    <definedName name="VAS083_D_Ilgalaikioturt43">'Forma 12'!$C$72</definedName>
    <definedName name="VAS083_D_Ilgalaikioturt44" localSheetId="11">'Forma 12'!$C$73</definedName>
    <definedName name="VAS083_D_Ilgalaikioturt44">'Forma 12'!$C$73</definedName>
    <definedName name="VAS083_D_Ilgalaikioturt45" localSheetId="11">'Forma 12'!$C$74</definedName>
    <definedName name="VAS083_D_Ilgalaikioturt45">'Forma 12'!$C$74</definedName>
    <definedName name="VAS083_D_Ilgalaikioturt46" localSheetId="11">'Forma 12'!$C$76</definedName>
    <definedName name="VAS083_D_Ilgalaikioturt46">'Forma 12'!$C$76</definedName>
    <definedName name="VAS083_D_Ilgalaikioturt47" localSheetId="11">'Forma 12'!$C$77</definedName>
    <definedName name="VAS083_D_Ilgalaikioturt47">'Forma 12'!$C$77</definedName>
    <definedName name="VAS083_D_Ilgalaikioturt48" localSheetId="11">'Forma 12'!$C$78</definedName>
    <definedName name="VAS083_D_Ilgalaikioturt48">'Forma 12'!$C$78</definedName>
    <definedName name="VAS083_D_Ilgalaikioturt49" localSheetId="11">'Forma 12'!$C$81</definedName>
    <definedName name="VAS083_D_Ilgalaikioturt49">'Forma 12'!$C$81</definedName>
    <definedName name="VAS083_D_Ilgalaikioturt5" localSheetId="11">'Forma 12'!$C$18</definedName>
    <definedName name="VAS083_D_Ilgalaikioturt5">'Forma 12'!$C$18</definedName>
    <definedName name="VAS083_D_Ilgalaikioturt50" localSheetId="11">'Forma 12'!$C$82</definedName>
    <definedName name="VAS083_D_Ilgalaikioturt50">'Forma 12'!$C$82</definedName>
    <definedName name="VAS083_D_Ilgalaikioturt51" localSheetId="11">'Forma 12'!$C$83</definedName>
    <definedName name="VAS083_D_Ilgalaikioturt51">'Forma 12'!$C$83</definedName>
    <definedName name="VAS083_D_Ilgalaikioturt52" localSheetId="11">'Forma 12'!$C$85</definedName>
    <definedName name="VAS083_D_Ilgalaikioturt52">'Forma 12'!$C$85</definedName>
    <definedName name="VAS083_D_Ilgalaikioturt53" localSheetId="11">'Forma 12'!$C$86</definedName>
    <definedName name="VAS083_D_Ilgalaikioturt53">'Forma 12'!$C$86</definedName>
    <definedName name="VAS083_D_Ilgalaikioturt54" localSheetId="11">'Forma 12'!$C$87</definedName>
    <definedName name="VAS083_D_Ilgalaikioturt54">'Forma 12'!$C$87</definedName>
    <definedName name="VAS083_D_Ilgalaikioturt55" localSheetId="11">'Forma 12'!$C$89</definedName>
    <definedName name="VAS083_D_Ilgalaikioturt55">'Forma 12'!$C$89</definedName>
    <definedName name="VAS083_D_Ilgalaikioturt56" localSheetId="11">'Forma 12'!$C$90</definedName>
    <definedName name="VAS083_D_Ilgalaikioturt56">'Forma 12'!$C$90</definedName>
    <definedName name="VAS083_D_Ilgalaikioturt57" localSheetId="11">'Forma 12'!$C$91</definedName>
    <definedName name="VAS083_D_Ilgalaikioturt57">'Forma 12'!$C$91</definedName>
    <definedName name="VAS083_D_Ilgalaikioturt58" localSheetId="11">'Forma 12'!$C$95</definedName>
    <definedName name="VAS083_D_Ilgalaikioturt58">'Forma 12'!$C$95</definedName>
    <definedName name="VAS083_D_Ilgalaikioturt59" localSheetId="11">'Forma 12'!$C$96</definedName>
    <definedName name="VAS083_D_Ilgalaikioturt59">'Forma 12'!$C$96</definedName>
    <definedName name="VAS083_D_Ilgalaikioturt6" localSheetId="11">'Forma 12'!$C$19</definedName>
    <definedName name="VAS083_D_Ilgalaikioturt6">'Forma 12'!$C$19</definedName>
    <definedName name="VAS083_D_Ilgalaikioturt60" localSheetId="11">'Forma 12'!$C$97</definedName>
    <definedName name="VAS083_D_Ilgalaikioturt60">'Forma 12'!$C$97</definedName>
    <definedName name="VAS083_D_Ilgalaikioturt61" localSheetId="11">'Forma 12'!$C$99</definedName>
    <definedName name="VAS083_D_Ilgalaikioturt61">'Forma 12'!$C$99</definedName>
    <definedName name="VAS083_D_Ilgalaikioturt62" localSheetId="11">'Forma 12'!$C$100</definedName>
    <definedName name="VAS083_D_Ilgalaikioturt62">'Forma 12'!$C$100</definedName>
    <definedName name="VAS083_D_Ilgalaikioturt63" localSheetId="11">'Forma 12'!$C$101</definedName>
    <definedName name="VAS083_D_Ilgalaikioturt63">'Forma 12'!$C$101</definedName>
    <definedName name="VAS083_D_Ilgalaikioturt64" localSheetId="11">'Forma 12'!$C$103</definedName>
    <definedName name="VAS083_D_Ilgalaikioturt64">'Forma 12'!$C$103</definedName>
    <definedName name="VAS083_D_Ilgalaikioturt65" localSheetId="11">'Forma 12'!$C$104</definedName>
    <definedName name="VAS083_D_Ilgalaikioturt65">'Forma 12'!$C$104</definedName>
    <definedName name="VAS083_D_Ilgalaikioturt66" localSheetId="11">'Forma 12'!$C$105</definedName>
    <definedName name="VAS083_D_Ilgalaikioturt66">'Forma 12'!$C$105</definedName>
    <definedName name="VAS083_D_Ilgalaikioturt67" localSheetId="11">'Forma 12'!$C$108</definedName>
    <definedName name="VAS083_D_Ilgalaikioturt67">'Forma 12'!$C$108</definedName>
    <definedName name="VAS083_D_Ilgalaikioturt68" localSheetId="11">'Forma 12'!$C$109</definedName>
    <definedName name="VAS083_D_Ilgalaikioturt68">'Forma 12'!$C$109</definedName>
    <definedName name="VAS083_D_Ilgalaikioturt69" localSheetId="11">'Forma 12'!$C$110</definedName>
    <definedName name="VAS083_D_Ilgalaikioturt69">'Forma 12'!$C$110</definedName>
    <definedName name="VAS083_D_Ilgalaikioturt7" localSheetId="11">'Forma 12'!$C$21</definedName>
    <definedName name="VAS083_D_Ilgalaikioturt7">'Forma 12'!$C$21</definedName>
    <definedName name="VAS083_D_Ilgalaikioturt70" localSheetId="11">'Forma 12'!$C$112</definedName>
    <definedName name="VAS083_D_Ilgalaikioturt70">'Forma 12'!$C$112</definedName>
    <definedName name="VAS083_D_Ilgalaikioturt71" localSheetId="11">'Forma 12'!$C$113</definedName>
    <definedName name="VAS083_D_Ilgalaikioturt71">'Forma 12'!$C$113</definedName>
    <definedName name="VAS083_D_Ilgalaikioturt72" localSheetId="11">'Forma 12'!$C$114</definedName>
    <definedName name="VAS083_D_Ilgalaikioturt72">'Forma 12'!$C$114</definedName>
    <definedName name="VAS083_D_Ilgalaikioturt73" localSheetId="11">'Forma 12'!$C$116</definedName>
    <definedName name="VAS083_D_Ilgalaikioturt73">'Forma 12'!$C$116</definedName>
    <definedName name="VAS083_D_Ilgalaikioturt74" localSheetId="11">'Forma 12'!$C$117</definedName>
    <definedName name="VAS083_D_Ilgalaikioturt74">'Forma 12'!$C$117</definedName>
    <definedName name="VAS083_D_Ilgalaikioturt75" localSheetId="11">'Forma 12'!$C$118</definedName>
    <definedName name="VAS083_D_Ilgalaikioturt75">'Forma 12'!$C$118</definedName>
    <definedName name="VAS083_D_Ilgalaikioturt76" localSheetId="11">'Forma 12'!$C$120</definedName>
    <definedName name="VAS083_D_Ilgalaikioturt76">'Forma 12'!$C$120</definedName>
    <definedName name="VAS083_D_Ilgalaikioturt77" localSheetId="11">'Forma 12'!$C$121</definedName>
    <definedName name="VAS083_D_Ilgalaikioturt77">'Forma 12'!$C$121</definedName>
    <definedName name="VAS083_D_Ilgalaikioturt78" localSheetId="11">'Forma 12'!$C$122</definedName>
    <definedName name="VAS083_D_Ilgalaikioturt78">'Forma 12'!$C$122</definedName>
    <definedName name="VAS083_D_Ilgalaikioturt79" localSheetId="11">'Forma 12'!$C$124</definedName>
    <definedName name="VAS083_D_Ilgalaikioturt79">'Forma 12'!$C$124</definedName>
    <definedName name="VAS083_D_Ilgalaikioturt8" localSheetId="11">'Forma 12'!$C$22</definedName>
    <definedName name="VAS083_D_Ilgalaikioturt8">'Forma 12'!$C$22</definedName>
    <definedName name="VAS083_D_Ilgalaikioturt80" localSheetId="11">'Forma 12'!$C$125</definedName>
    <definedName name="VAS083_D_Ilgalaikioturt80">'Forma 12'!$C$125</definedName>
    <definedName name="VAS083_D_Ilgalaikioturt81" localSheetId="11">'Forma 12'!$C$126</definedName>
    <definedName name="VAS083_D_Ilgalaikioturt81">'Forma 12'!$C$126</definedName>
    <definedName name="VAS083_D_Ilgalaikioturt82" localSheetId="11">'Forma 12'!$C$128</definedName>
    <definedName name="VAS083_D_Ilgalaikioturt82">'Forma 12'!$C$128</definedName>
    <definedName name="VAS083_D_Ilgalaikioturt83" localSheetId="11">'Forma 12'!$C$129</definedName>
    <definedName name="VAS083_D_Ilgalaikioturt83">'Forma 12'!$C$129</definedName>
    <definedName name="VAS083_D_Ilgalaikioturt84" localSheetId="11">'Forma 12'!$C$130</definedName>
    <definedName name="VAS083_D_Ilgalaikioturt84">'Forma 12'!$C$130</definedName>
    <definedName name="VAS083_D_Ilgalaikioturt85" localSheetId="11">'Forma 12'!$C$133</definedName>
    <definedName name="VAS083_D_Ilgalaikioturt85">'Forma 12'!$C$133</definedName>
    <definedName name="VAS083_D_Ilgalaikioturt86" localSheetId="11">'Forma 12'!$C$134</definedName>
    <definedName name="VAS083_D_Ilgalaikioturt86">'Forma 12'!$C$134</definedName>
    <definedName name="VAS083_D_Ilgalaikioturt87" localSheetId="11">'Forma 12'!$C$135</definedName>
    <definedName name="VAS083_D_Ilgalaikioturt87">'Forma 12'!$C$135</definedName>
    <definedName name="VAS083_D_Ilgalaikioturt88" localSheetId="11">'Forma 12'!$C$137</definedName>
    <definedName name="VAS083_D_Ilgalaikioturt88">'Forma 12'!$C$137</definedName>
    <definedName name="VAS083_D_Ilgalaikioturt89" localSheetId="11">'Forma 12'!$C$138</definedName>
    <definedName name="VAS083_D_Ilgalaikioturt89">'Forma 12'!$C$138</definedName>
    <definedName name="VAS083_D_Ilgalaikioturt9" localSheetId="11">'Forma 12'!$C$23</definedName>
    <definedName name="VAS083_D_Ilgalaikioturt9">'Forma 12'!$C$23</definedName>
    <definedName name="VAS083_D_Ilgalaikioturt90" localSheetId="11">'Forma 12'!$C$139</definedName>
    <definedName name="VAS083_D_Ilgalaikioturt90">'Forma 12'!$C$139</definedName>
    <definedName name="VAS083_D_Ilgalaikioturt91" localSheetId="11">'Forma 12'!$C$142</definedName>
    <definedName name="VAS083_D_Ilgalaikioturt91">'Forma 12'!$C$142</definedName>
    <definedName name="VAS083_D_Ilgalaikioturt92" localSheetId="11">'Forma 12'!$C$143</definedName>
    <definedName name="VAS083_D_Ilgalaikioturt92">'Forma 12'!$C$143</definedName>
    <definedName name="VAS083_D_Ilgalaikioturt93" localSheetId="11">'Forma 12'!$C$144</definedName>
    <definedName name="VAS083_D_Ilgalaikioturt93">'Forma 12'!$C$144</definedName>
    <definedName name="VAS083_D_Ilgalaikioturt94" localSheetId="11">'Forma 12'!$C$146</definedName>
    <definedName name="VAS083_D_Ilgalaikioturt94">'Forma 12'!$C$146</definedName>
    <definedName name="VAS083_D_Ilgalaikioturt95" localSheetId="11">'Forma 12'!$C$147</definedName>
    <definedName name="VAS083_D_Ilgalaikioturt95">'Forma 12'!$C$147</definedName>
    <definedName name="VAS083_D_Ilgalaikioturt96" localSheetId="11">'Forma 12'!$C$148</definedName>
    <definedName name="VAS083_D_Ilgalaikioturt96">'Forma 12'!$C$148</definedName>
    <definedName name="VAS083_D_Ilgalaikioturt97" localSheetId="11">'Forma 12'!$C$150</definedName>
    <definedName name="VAS083_D_Ilgalaikioturt97">'Forma 12'!$C$150</definedName>
    <definedName name="VAS083_D_Ilgalaikioturt98" localSheetId="11">'Forma 12'!$C$151</definedName>
    <definedName name="VAS083_D_Ilgalaikioturt98">'Forma 12'!$C$151</definedName>
    <definedName name="VAS083_D_Ilgalaikioturt99" localSheetId="11">'Forma 12'!$C$152</definedName>
    <definedName name="VAS083_D_Ilgalaikioturt99">'Forma 12'!$C$152</definedName>
    <definedName name="VAS083_D_Inventorinisnu1" localSheetId="11">'Forma 12'!$D$9</definedName>
    <definedName name="VAS083_D_Inventorinisnu1">'Forma 12'!$D$9</definedName>
    <definedName name="VAS083_D_Irankiaimatavi1" localSheetId="11">'Forma 12'!$C$75</definedName>
    <definedName name="VAS083_D_Irankiaimatavi1">'Forma 12'!$C$75</definedName>
    <definedName name="VAS083_D_Irankiaimatavi2" localSheetId="11">'Forma 12'!$C$157</definedName>
    <definedName name="VAS083_D_Irankiaimatavi2">'Forma 12'!$C$157</definedName>
    <definedName name="VAS083_D_Irankiaimatavi3" localSheetId="11">'Forma 12'!$C$239</definedName>
    <definedName name="VAS083_D_Irankiaimatavi3">'Forma 12'!$C$239</definedName>
    <definedName name="VAS083_D_Irasyti1" localSheetId="11">'Forma 12'!$C$253</definedName>
    <definedName name="VAS083_D_Irasyti1">'Forma 12'!$C$253</definedName>
    <definedName name="VAS083_D_Irasyti2" localSheetId="11">'Forma 12'!$C$254</definedName>
    <definedName name="VAS083_D_Irasyti2">'Forma 12'!$C$254</definedName>
    <definedName name="VAS083_D_Irasyti3" localSheetId="11">'Forma 12'!$C$255</definedName>
    <definedName name="VAS083_D_Irasyti3">'Forma 12'!$C$255</definedName>
    <definedName name="VAS083_D_Keliaiaikstele1" localSheetId="11">'Forma 12'!$C$29</definedName>
    <definedName name="VAS083_D_Keliaiaikstele1">'Forma 12'!$C$29</definedName>
    <definedName name="VAS083_D_Keliaiaikstele2" localSheetId="11">'Forma 12'!$C$111</definedName>
    <definedName name="VAS083_D_Keliaiaikstele2">'Forma 12'!$C$111</definedName>
    <definedName name="VAS083_D_Keliaiaikstele3" localSheetId="11">'Forma 12'!$C$193</definedName>
    <definedName name="VAS083_D_Keliaiaikstele3">'Forma 12'!$C$193</definedName>
    <definedName name="VAS083_D_Kitareguliuoja1" localSheetId="11">'Forma 12'!$O$9</definedName>
    <definedName name="VAS083_D_Kitareguliuoja1">'Forma 12'!$O$9</definedName>
    <definedName name="VAS083_D_Kitasilgalaiki1" localSheetId="11">'Forma 12'!$C$88</definedName>
    <definedName name="VAS083_D_Kitasilgalaiki1">'Forma 12'!$C$88</definedName>
    <definedName name="VAS083_D_Kitasilgalaiki2" localSheetId="11">'Forma 12'!$C$170</definedName>
    <definedName name="VAS083_D_Kitasilgalaiki2">'Forma 12'!$C$170</definedName>
    <definedName name="VAS083_D_Kitasilgalaiki3" localSheetId="11">'Forma 12'!$C$252</definedName>
    <definedName name="VAS083_D_Kitasilgalaiki3">'Forma 12'!$C$252</definedName>
    <definedName name="VAS083_D_Kitasnemateria1" localSheetId="11">'Forma 12'!$C$20</definedName>
    <definedName name="VAS083_D_Kitasnemateria1">'Forma 12'!$C$20</definedName>
    <definedName name="VAS083_D_Kitasnemateria2" localSheetId="11">'Forma 12'!$C$102</definedName>
    <definedName name="VAS083_D_Kitasnemateria2">'Forma 12'!$C$102</definedName>
    <definedName name="VAS083_D_Kitasnemateria3" localSheetId="11">'Forma 12'!$C$184</definedName>
    <definedName name="VAS083_D_Kitasnemateria3">'Forma 12'!$C$184</definedName>
    <definedName name="VAS083_D_Kitigeriamojov1" localSheetId="11">'Forma 12'!$C$71</definedName>
    <definedName name="VAS083_D_Kitigeriamojov1">'Forma 12'!$C$71</definedName>
    <definedName name="VAS083_D_Kitigeriamojov2" localSheetId="11">'Forma 12'!$C$153</definedName>
    <definedName name="VAS083_D_Kitigeriamojov2">'Forma 12'!$C$153</definedName>
    <definedName name="VAS083_D_Kitigeriamojov3" localSheetId="11">'Forma 12'!$C$235</definedName>
    <definedName name="VAS083_D_Kitigeriamojov3">'Forma 12'!$C$235</definedName>
    <definedName name="VAS083_D_Kitiirenginiai1" localSheetId="11">'Forma 12'!$C$45</definedName>
    <definedName name="VAS083_D_Kitiirenginiai1">'Forma 12'!$C$45</definedName>
    <definedName name="VAS083_D_Kitiirenginiai2" localSheetId="11">'Forma 12'!$C$58</definedName>
    <definedName name="VAS083_D_Kitiirenginiai2">'Forma 12'!$C$58</definedName>
    <definedName name="VAS083_D_Kitiirenginiai3" localSheetId="11">'Forma 12'!$C$127</definedName>
    <definedName name="VAS083_D_Kitiirenginiai3">'Forma 12'!$C$127</definedName>
    <definedName name="VAS083_D_Kitiirenginiai4" localSheetId="11">'Forma 12'!$C$140</definedName>
    <definedName name="VAS083_D_Kitiirenginiai4">'Forma 12'!$C$140</definedName>
    <definedName name="VAS083_D_Kitiirenginiai5" localSheetId="11">'Forma 12'!$C$209</definedName>
    <definedName name="VAS083_D_Kitiirenginiai5">'Forma 12'!$C$209</definedName>
    <definedName name="VAS083_D_Kitiirenginiai6" localSheetId="11">'Forma 12'!$C$222</definedName>
    <definedName name="VAS083_D_Kitiirenginiai6">'Forma 12'!$C$222</definedName>
    <definedName name="VAS083_D_Kitostransport1" localSheetId="11">'Forma 12'!$C$84</definedName>
    <definedName name="VAS083_D_Kitostransport1">'Forma 12'!$C$84</definedName>
    <definedName name="VAS083_D_Kitostransport2" localSheetId="11">'Forma 12'!$C$166</definedName>
    <definedName name="VAS083_D_Kitostransport2">'Forma 12'!$C$166</definedName>
    <definedName name="VAS083_D_Kitostransport3" localSheetId="11">'Forma 12'!$C$248</definedName>
    <definedName name="VAS083_D_Kitostransport3">'Forma 12'!$C$248</definedName>
    <definedName name="VAS083_D_Kitosveiklosne1" localSheetId="11">'Forma 12'!$P$9</definedName>
    <definedName name="VAS083_D_Kitosveiklosne1">'Forma 12'!$P$9</definedName>
    <definedName name="VAS083_D_Lengviejiautom1" localSheetId="11">'Forma 12'!$C$80</definedName>
    <definedName name="VAS083_D_Lengviejiautom1">'Forma 12'!$C$80</definedName>
    <definedName name="VAS083_D_Lengviejiautom2" localSheetId="11">'Forma 12'!$C$162</definedName>
    <definedName name="VAS083_D_Lengviejiautom2">'Forma 12'!$C$162</definedName>
    <definedName name="VAS083_D_Lengviejiautom3" localSheetId="11">'Forma 12'!$C$244</definedName>
    <definedName name="VAS083_D_Lengviejiautom3">'Forma 12'!$C$244</definedName>
    <definedName name="VAS083_D_Lrklimatokaito1" localSheetId="11">'Forma 12'!$E$9</definedName>
    <definedName name="VAS083_D_Lrklimatokaito1">'Forma 12'!$E$9</definedName>
    <definedName name="VAS083_D_Masinosiriranga1" localSheetId="11">'Forma 12'!$C$49</definedName>
    <definedName name="VAS083_D_Masinosiriranga1">'Forma 12'!$C$49</definedName>
    <definedName name="VAS083_D_Masinosiriranga2" localSheetId="11">'Forma 12'!$C$131</definedName>
    <definedName name="VAS083_D_Masinosiriranga2">'Forma 12'!$C$131</definedName>
    <definedName name="VAS083_D_Masinosiriranga3" localSheetId="11">'Forma 12'!$C$213</definedName>
    <definedName name="VAS083_D_Masinosiriranga3">'Forma 12'!$C$213</definedName>
    <definedName name="VAS083_D_Nematerialusis1" localSheetId="11">'Forma 12'!$C$11</definedName>
    <definedName name="VAS083_D_Nematerialusis1">'Forma 12'!$C$11</definedName>
    <definedName name="VAS083_D_Nematerialusis2" localSheetId="11">'Forma 12'!$C$93</definedName>
    <definedName name="VAS083_D_Nematerialusis2">'Forma 12'!$C$93</definedName>
    <definedName name="VAS083_D_Nematerialusis3" localSheetId="11">'Forma 12'!$C$175</definedName>
    <definedName name="VAS083_D_Nematerialusis3">'Forma 12'!$C$175</definedName>
    <definedName name="VAS083_D_Netiesiogiaipa1" localSheetId="11">'Forma 12'!$C$92</definedName>
    <definedName name="VAS083_D_Netiesiogiaipa1">'Forma 12'!$C$92</definedName>
    <definedName name="VAS083_D_Nuotekudumblot1" localSheetId="11">'Forma 12'!$L$9</definedName>
    <definedName name="VAS083_D_Nuotekudumblot1">'Forma 12'!$L$9</definedName>
    <definedName name="VAS083_D_Nuotekuirdumbl1" localSheetId="11">'Forma 12'!$C$54</definedName>
    <definedName name="VAS083_D_Nuotekuirdumbl1">'Forma 12'!$C$54</definedName>
    <definedName name="VAS083_D_Nuotekuirdumbl2" localSheetId="11">'Forma 12'!$C$136</definedName>
    <definedName name="VAS083_D_Nuotekuirdumbl2">'Forma 12'!$C$136</definedName>
    <definedName name="VAS083_D_Nuotekuirdumbl3" localSheetId="11">'Forma 12'!$C$218</definedName>
    <definedName name="VAS083_D_Nuotekuirdumbl3">'Forma 12'!$C$218</definedName>
    <definedName name="VAS083_D_Nuotekusurinki1" localSheetId="11">'Forma 12'!$J$9</definedName>
    <definedName name="VAS083_D_Nuotekusurinki1">'Forma 12'!$J$9</definedName>
    <definedName name="VAS083_D_Nuotekuvalymas1" localSheetId="11">'Forma 12'!$K$9</definedName>
    <definedName name="VAS083_D_Nuotekuvalymas1">'Forma 12'!$K$9</definedName>
    <definedName name="VAS083_D_Pastataiadmini1" localSheetId="11">'Forma 12'!$C$25</definedName>
    <definedName name="VAS083_D_Pastataiadmini1">'Forma 12'!$C$25</definedName>
    <definedName name="VAS083_D_Pastataiadmini2" localSheetId="11">'Forma 12'!$C$107</definedName>
    <definedName name="VAS083_D_Pastataiadmini2">'Forma 12'!$C$107</definedName>
    <definedName name="VAS083_D_Pastataiadmini3" localSheetId="11">'Forma 12'!$C$189</definedName>
    <definedName name="VAS083_D_Pastataiadmini3">'Forma 12'!$C$189</definedName>
    <definedName name="VAS083_D_Pastataiirstat1" localSheetId="11">'Forma 12'!$C$24</definedName>
    <definedName name="VAS083_D_Pastataiirstat1">'Forma 12'!$C$24</definedName>
    <definedName name="VAS083_D_Pastataiirstat2" localSheetId="11">'Forma 12'!$C$106</definedName>
    <definedName name="VAS083_D_Pastataiirstat2">'Forma 12'!$C$106</definedName>
    <definedName name="VAS083_D_Pastataiirstat3" localSheetId="11">'Forma 12'!$C$188</definedName>
    <definedName name="VAS083_D_Pastataiirstat3">'Forma 12'!$C$188</definedName>
    <definedName name="VAS083_D_Pavirsiniunuot1" localSheetId="11">'Forma 12'!$M$9</definedName>
    <definedName name="VAS083_D_Pavirsiniunuot1">'Forma 12'!$M$9</definedName>
    <definedName name="VAS083_D_Saulessviesose1" localSheetId="11">'Forma 12'!$C$41</definedName>
    <definedName name="VAS083_D_Saulessviesose1">'Forma 12'!$C$41</definedName>
    <definedName name="VAS083_D_Saulessviesose2" localSheetId="11">'Forma 12'!$C$123</definedName>
    <definedName name="VAS083_D_Saulessviesose2">'Forma 12'!$C$123</definedName>
    <definedName name="VAS083_D_Saulessviesose3" localSheetId="11">'Forma 12'!$C$205</definedName>
    <definedName name="VAS083_D_Saulessviesose3">'Forma 12'!$C$205</definedName>
    <definedName name="VAS083_D_Silumosatsiska1" localSheetId="11">'Forma 12'!$C$67</definedName>
    <definedName name="VAS083_D_Silumosatsiska1">'Forma 12'!$C$67</definedName>
    <definedName name="VAS083_D_Silumosatsiska2" localSheetId="11">'Forma 12'!$C$149</definedName>
    <definedName name="VAS083_D_Silumosatsiska2">'Forma 12'!$C$149</definedName>
    <definedName name="VAS083_D_Silumosatsiska3" localSheetId="11">'Forma 12'!$C$231</definedName>
    <definedName name="VAS083_D_Silumosatsiska3">'Forma 12'!$C$231</definedName>
    <definedName name="VAS083_D_Silumosirkarst1" localSheetId="11">'Forma 12'!$C$37</definedName>
    <definedName name="VAS083_D_Silumosirkarst1">'Forma 12'!$C$37</definedName>
    <definedName name="VAS083_D_Silumosirkarst2" localSheetId="11">'Forma 12'!$C$119</definedName>
    <definedName name="VAS083_D_Silumosirkarst2">'Forma 12'!$C$119</definedName>
    <definedName name="VAS083_D_Silumosirkarst3" localSheetId="11">'Forma 12'!$C$201</definedName>
    <definedName name="VAS083_D_Silumosirkarst3">'Forma 12'!$C$201</definedName>
    <definedName name="VAS083_D_Specprogramine1" localSheetId="11">'Forma 12'!$C$16</definedName>
    <definedName name="VAS083_D_Specprogramine1">'Forma 12'!$C$16</definedName>
    <definedName name="VAS083_D_Specprogramine2" localSheetId="11">'Forma 12'!$C$98</definedName>
    <definedName name="VAS083_D_Specprogramine2">'Forma 12'!$C$98</definedName>
    <definedName name="VAS083_D_Specprogramine3" localSheetId="11">'Forma 12'!$C$180</definedName>
    <definedName name="VAS083_D_Specprogramine3">'Forma 12'!$C$180</definedName>
    <definedName name="VAS083_D_Standartinepro1" localSheetId="11">'Forma 12'!$C$12</definedName>
    <definedName name="VAS083_D_Standartinepro1">'Forma 12'!$C$12</definedName>
    <definedName name="VAS083_D_Standartinepro2" localSheetId="11">'Forma 12'!$C$94</definedName>
    <definedName name="VAS083_D_Standartinepro2">'Forma 12'!$C$94</definedName>
    <definedName name="VAS083_D_Standartinepro3" localSheetId="11">'Forma 12'!$C$176</definedName>
    <definedName name="VAS083_D_Standartinepro3">'Forma 12'!$C$176</definedName>
    <definedName name="VAS083_D_Tiesiogiaipask1" localSheetId="11">'Forma 12'!$C$10</definedName>
    <definedName name="VAS083_D_Tiesiogiaipask1">'Forma 12'!$C$10</definedName>
    <definedName name="VAS083_D_Transportoprie1" localSheetId="11">'Forma 12'!$C$79</definedName>
    <definedName name="VAS083_D_Transportoprie1">'Forma 12'!$C$79</definedName>
    <definedName name="VAS083_D_Transportoprie2" localSheetId="11">'Forma 12'!$C$161</definedName>
    <definedName name="VAS083_D_Transportoprie2">'Forma 12'!$C$161</definedName>
    <definedName name="VAS083_D_Transportoprie3" localSheetId="11">'Forma 12'!$C$243</definedName>
    <definedName name="VAS083_D_Transportoprie3">'Forma 12'!$C$243</definedName>
    <definedName name="VAS083_D_Turtovienetask1" localSheetId="11">'Forma 12'!$F$9</definedName>
    <definedName name="VAS083_D_Turtovienetask1">'Forma 12'!$F$9</definedName>
    <definedName name="VAS083_D_Vandenssiurbli1" localSheetId="11">'Forma 12'!$C$50</definedName>
    <definedName name="VAS083_D_Vandenssiurbli1">'Forma 12'!$C$50</definedName>
    <definedName name="VAS083_D_Vandenssiurbli2" localSheetId="11">'Forma 12'!$C$132</definedName>
    <definedName name="VAS083_D_Vandenssiurbli2">'Forma 12'!$C$132</definedName>
    <definedName name="VAS083_D_Vandenssiurbli3" localSheetId="11">'Forma 12'!$C$214</definedName>
    <definedName name="VAS083_D_Vandenssiurbli3">'Forma 12'!$C$214</definedName>
    <definedName name="VAS083_F_Atsiskaitomiej1Apskaitosveikla1" localSheetId="11">'Forma 12'!$N$63</definedName>
    <definedName name="VAS083_F_Atsiskaitomiej1Apskaitosveikla1">'Forma 12'!$N$63</definedName>
    <definedName name="VAS083_F_Atsiskaitomiej1Geriamojovande7" localSheetId="11">'Forma 12'!$G$63</definedName>
    <definedName name="VAS083_F_Atsiskaitomiej1Geriamojovande7">'Forma 12'!$G$63</definedName>
    <definedName name="VAS083_F_Atsiskaitomiej1Geriamojovande8" localSheetId="11">'Forma 12'!$H$63</definedName>
    <definedName name="VAS083_F_Atsiskaitomiej1Geriamojovande8">'Forma 12'!$H$63</definedName>
    <definedName name="VAS083_F_Atsiskaitomiej1Geriamojovande9" localSheetId="11">'Forma 12'!$I$63</definedName>
    <definedName name="VAS083_F_Atsiskaitomiej1Geriamojovande9">'Forma 12'!$I$63</definedName>
    <definedName name="VAS083_F_Atsiskaitomiej1Kitareguliuoja1" localSheetId="11">'Forma 12'!$O$63</definedName>
    <definedName name="VAS083_F_Atsiskaitomiej1Kitareguliuoja1">'Forma 12'!$O$63</definedName>
    <definedName name="VAS083_F_Atsiskaitomiej1Kitosveiklosne1" localSheetId="11">'Forma 12'!$P$63</definedName>
    <definedName name="VAS083_F_Atsiskaitomiej1Kitosveiklosne1">'Forma 12'!$P$63</definedName>
    <definedName name="VAS083_F_Atsiskaitomiej1Nuotekudumblot1" localSheetId="11">'Forma 12'!$L$63</definedName>
    <definedName name="VAS083_F_Atsiskaitomiej1Nuotekudumblot1">'Forma 12'!$L$63</definedName>
    <definedName name="VAS083_F_Atsiskaitomiej1Nuotekusurinki1" localSheetId="11">'Forma 12'!$J$63</definedName>
    <definedName name="VAS083_F_Atsiskaitomiej1Nuotekusurinki1">'Forma 12'!$J$63</definedName>
    <definedName name="VAS083_F_Atsiskaitomiej1Nuotekuvalymas1" localSheetId="11">'Forma 12'!$K$63</definedName>
    <definedName name="VAS083_F_Atsiskaitomiej1Nuotekuvalymas1">'Forma 12'!$K$63</definedName>
    <definedName name="VAS083_F_Atsiskaitomiej1Pavirsiniunuot1" localSheetId="11">'Forma 12'!$M$63</definedName>
    <definedName name="VAS083_F_Atsiskaitomiej1Pavirsiniunuot1">'Forma 12'!$M$63</definedName>
    <definedName name="VAS083_F_Atsiskaitomiej2Apskaitosveikla1" localSheetId="11">'Forma 12'!$N$145</definedName>
    <definedName name="VAS083_F_Atsiskaitomiej2Apskaitosveikla1">'Forma 12'!$N$145</definedName>
    <definedName name="VAS083_F_Atsiskaitomiej2Geriamojovande7" localSheetId="11">'Forma 12'!$G$145</definedName>
    <definedName name="VAS083_F_Atsiskaitomiej2Geriamojovande7">'Forma 12'!$G$145</definedName>
    <definedName name="VAS083_F_Atsiskaitomiej2Geriamojovande8" localSheetId="11">'Forma 12'!$H$145</definedName>
    <definedName name="VAS083_F_Atsiskaitomiej2Geriamojovande8">'Forma 12'!$H$145</definedName>
    <definedName name="VAS083_F_Atsiskaitomiej2Geriamojovande9" localSheetId="11">'Forma 12'!$I$145</definedName>
    <definedName name="VAS083_F_Atsiskaitomiej2Geriamojovande9">'Forma 12'!$I$145</definedName>
    <definedName name="VAS083_F_Atsiskaitomiej2Kitareguliuoja1" localSheetId="11">'Forma 12'!$O$145</definedName>
    <definedName name="VAS083_F_Atsiskaitomiej2Kitareguliuoja1">'Forma 12'!$O$145</definedName>
    <definedName name="VAS083_F_Atsiskaitomiej2Kitosveiklosne1" localSheetId="11">'Forma 12'!$P$145</definedName>
    <definedName name="VAS083_F_Atsiskaitomiej2Kitosveiklosne1">'Forma 12'!$P$145</definedName>
    <definedName name="VAS083_F_Atsiskaitomiej2Nuotekudumblot1" localSheetId="11">'Forma 12'!$L$145</definedName>
    <definedName name="VAS083_F_Atsiskaitomiej2Nuotekudumblot1">'Forma 12'!$L$145</definedName>
    <definedName name="VAS083_F_Atsiskaitomiej2Nuotekusurinki1" localSheetId="11">'Forma 12'!$J$145</definedName>
    <definedName name="VAS083_F_Atsiskaitomiej2Nuotekusurinki1">'Forma 12'!$J$145</definedName>
    <definedName name="VAS083_F_Atsiskaitomiej2Nuotekuvalymas1" localSheetId="11">'Forma 12'!$K$145</definedName>
    <definedName name="VAS083_F_Atsiskaitomiej2Nuotekuvalymas1">'Forma 12'!$K$145</definedName>
    <definedName name="VAS083_F_Atsiskaitomiej2Pavirsiniunuot1" localSheetId="11">'Forma 12'!$M$145</definedName>
    <definedName name="VAS083_F_Atsiskaitomiej2Pavirsiniunuot1">'Forma 12'!$M$145</definedName>
    <definedName name="VAS083_F_Atsiskaitomiej3Apskaitosveikla1" localSheetId="11">'Forma 12'!$N$227</definedName>
    <definedName name="VAS083_F_Atsiskaitomiej3Apskaitosveikla1">'Forma 12'!$N$227</definedName>
    <definedName name="VAS083_F_Atsiskaitomiej3Geriamojovande7" localSheetId="11">'Forma 12'!$G$227</definedName>
    <definedName name="VAS083_F_Atsiskaitomiej3Geriamojovande7">'Forma 12'!$G$227</definedName>
    <definedName name="VAS083_F_Atsiskaitomiej3Geriamojovande8" localSheetId="11">'Forma 12'!$H$227</definedName>
    <definedName name="VAS083_F_Atsiskaitomiej3Geriamojovande8">'Forma 12'!$H$227</definedName>
    <definedName name="VAS083_F_Atsiskaitomiej3Geriamojovande9" localSheetId="11">'Forma 12'!$I$227</definedName>
    <definedName name="VAS083_F_Atsiskaitomiej3Geriamojovande9">'Forma 12'!$I$227</definedName>
    <definedName name="VAS083_F_Atsiskaitomiej3Kitareguliuoja1" localSheetId="11">'Forma 12'!$O$227</definedName>
    <definedName name="VAS083_F_Atsiskaitomiej3Kitareguliuoja1">'Forma 12'!$O$227</definedName>
    <definedName name="VAS083_F_Atsiskaitomiej3Kitosveiklosne1" localSheetId="11">'Forma 12'!$P$227</definedName>
    <definedName name="VAS083_F_Atsiskaitomiej3Kitosveiklosne1">'Forma 12'!$P$227</definedName>
    <definedName name="VAS083_F_Atsiskaitomiej3Nuotekudumblot1" localSheetId="11">'Forma 12'!$L$227</definedName>
    <definedName name="VAS083_F_Atsiskaitomiej3Nuotekudumblot1">'Forma 12'!$L$227</definedName>
    <definedName name="VAS083_F_Atsiskaitomiej3Nuotekusurinki1" localSheetId="11">'Forma 12'!$J$227</definedName>
    <definedName name="VAS083_F_Atsiskaitomiej3Nuotekusurinki1">'Forma 12'!$J$227</definedName>
    <definedName name="VAS083_F_Atsiskaitomiej3Nuotekuvalymas1" localSheetId="11">'Forma 12'!$K$227</definedName>
    <definedName name="VAS083_F_Atsiskaitomiej3Nuotekuvalymas1">'Forma 12'!$K$227</definedName>
    <definedName name="VAS083_F_Atsiskaitomiej3Pavirsiniunuot1" localSheetId="11">'Forma 12'!$M$227</definedName>
    <definedName name="VAS083_F_Atsiskaitomiej3Pavirsiniunuot1">'Forma 12'!$M$227</definedName>
    <definedName name="VAS083_F_Bendraipaskirs1Apskaitosveikla1" localSheetId="11">'Forma 12'!$N$174</definedName>
    <definedName name="VAS083_F_Bendraipaskirs1Apskaitosveikla1">'Forma 12'!$N$174</definedName>
    <definedName name="VAS083_F_Bendraipaskirs1Geriamojovande7" localSheetId="11">'Forma 12'!$G$174</definedName>
    <definedName name="VAS083_F_Bendraipaskirs1Geriamojovande7">'Forma 12'!$G$174</definedName>
    <definedName name="VAS083_F_Bendraipaskirs1Geriamojovande8" localSheetId="11">'Forma 12'!$H$174</definedName>
    <definedName name="VAS083_F_Bendraipaskirs1Geriamojovande8">'Forma 12'!$H$174</definedName>
    <definedName name="VAS083_F_Bendraipaskirs1Geriamojovande9" localSheetId="11">'Forma 12'!$I$174</definedName>
    <definedName name="VAS083_F_Bendraipaskirs1Geriamojovande9">'Forma 12'!$I$174</definedName>
    <definedName name="VAS083_F_Bendraipaskirs1Kitareguliuoja1" localSheetId="11">'Forma 12'!$O$174</definedName>
    <definedName name="VAS083_F_Bendraipaskirs1Kitareguliuoja1">'Forma 12'!$O$174</definedName>
    <definedName name="VAS083_F_Bendraipaskirs1Kitosveiklosne1" localSheetId="11">'Forma 12'!$P$174</definedName>
    <definedName name="VAS083_F_Bendraipaskirs1Kitosveiklosne1">'Forma 12'!$P$174</definedName>
    <definedName name="VAS083_F_Bendraipaskirs1Nuotekudumblot1" localSheetId="11">'Forma 12'!$L$174</definedName>
    <definedName name="VAS083_F_Bendraipaskirs1Nuotekudumblot1">'Forma 12'!$L$174</definedName>
    <definedName name="VAS083_F_Bendraipaskirs1Nuotekusurinki1" localSheetId="11">'Forma 12'!$J$174</definedName>
    <definedName name="VAS083_F_Bendraipaskirs1Nuotekusurinki1">'Forma 12'!$J$174</definedName>
    <definedName name="VAS083_F_Bendraipaskirs1Nuotekuvalymas1" localSheetId="11">'Forma 12'!$K$174</definedName>
    <definedName name="VAS083_F_Bendraipaskirs1Nuotekuvalymas1">'Forma 12'!$K$174</definedName>
    <definedName name="VAS083_F_Bendraipaskirs1Pavirsiniunuot1" localSheetId="11">'Forma 12'!$M$174</definedName>
    <definedName name="VAS083_F_Bendraipaskirs1Pavirsiniunuot1">'Forma 12'!$M$174</definedName>
    <definedName name="VAS083_F_Geriamojovande1Apskaitosveikla1" localSheetId="11">'Forma 12'!$N$33</definedName>
    <definedName name="VAS083_F_Geriamojovande1Apskaitosveikla1">'Forma 12'!$N$33</definedName>
    <definedName name="VAS083_F_Geriamojovande1Geriamojovande7" localSheetId="11">'Forma 12'!$G$33</definedName>
    <definedName name="VAS083_F_Geriamojovande1Geriamojovande7">'Forma 12'!$G$33</definedName>
    <definedName name="VAS083_F_Geriamojovande1Geriamojovande8" localSheetId="11">'Forma 12'!$H$33</definedName>
    <definedName name="VAS083_F_Geriamojovande1Geriamojovande8">'Forma 12'!$H$33</definedName>
    <definedName name="VAS083_F_Geriamojovande1Geriamojovande9" localSheetId="11">'Forma 12'!$I$33</definedName>
    <definedName name="VAS083_F_Geriamojovande1Geriamojovande9">'Forma 12'!$I$33</definedName>
    <definedName name="VAS083_F_Geriamojovande1Kitareguliuoja1" localSheetId="11">'Forma 12'!$O$33</definedName>
    <definedName name="VAS083_F_Geriamojovande1Kitareguliuoja1">'Forma 12'!$O$33</definedName>
    <definedName name="VAS083_F_Geriamojovande1Kitosveiklosne1" localSheetId="11">'Forma 12'!$P$33</definedName>
    <definedName name="VAS083_F_Geriamojovande1Kitosveiklosne1">'Forma 12'!$P$33</definedName>
    <definedName name="VAS083_F_Geriamojovande1Nuotekudumblot1" localSheetId="11">'Forma 12'!$L$33</definedName>
    <definedName name="VAS083_F_Geriamojovande1Nuotekudumblot1">'Forma 12'!$L$33</definedName>
    <definedName name="VAS083_F_Geriamojovande1Nuotekusurinki1" localSheetId="11">'Forma 12'!$J$33</definedName>
    <definedName name="VAS083_F_Geriamojovande1Nuotekusurinki1">'Forma 12'!$J$33</definedName>
    <definedName name="VAS083_F_Geriamojovande1Nuotekuvalymas1" localSheetId="11">'Forma 12'!$K$33</definedName>
    <definedName name="VAS083_F_Geriamojovande1Nuotekuvalymas1">'Forma 12'!$K$33</definedName>
    <definedName name="VAS083_F_Geriamojovande1Pavirsiniunuot1" localSheetId="11">'Forma 12'!$M$33</definedName>
    <definedName name="VAS083_F_Geriamojovande1Pavirsiniunuot1">'Forma 12'!$M$33</definedName>
    <definedName name="VAS083_F_Geriamojovande2Apskaitosveikla1" localSheetId="11">'Forma 12'!$N$59</definedName>
    <definedName name="VAS083_F_Geriamojovande2Apskaitosveikla1">'Forma 12'!$N$59</definedName>
    <definedName name="VAS083_F_Geriamojovande2Geriamojovande7" localSheetId="11">'Forma 12'!$G$59</definedName>
    <definedName name="VAS083_F_Geriamojovande2Geriamojovande7">'Forma 12'!$G$59</definedName>
    <definedName name="VAS083_F_Geriamojovande2Geriamojovande8" localSheetId="11">'Forma 12'!$H$59</definedName>
    <definedName name="VAS083_F_Geriamojovande2Geriamojovande8">'Forma 12'!$H$59</definedName>
    <definedName name="VAS083_F_Geriamojovande2Geriamojovande9" localSheetId="11">'Forma 12'!$I$59</definedName>
    <definedName name="VAS083_F_Geriamojovande2Geriamojovande9">'Forma 12'!$I$59</definedName>
    <definedName name="VAS083_F_Geriamojovande2Kitareguliuoja1" localSheetId="11">'Forma 12'!$O$59</definedName>
    <definedName name="VAS083_F_Geriamojovande2Kitareguliuoja1">'Forma 12'!$O$59</definedName>
    <definedName name="VAS083_F_Geriamojovande2Kitosveiklosne1" localSheetId="11">'Forma 12'!$P$59</definedName>
    <definedName name="VAS083_F_Geriamojovande2Kitosveiklosne1">'Forma 12'!$P$59</definedName>
    <definedName name="VAS083_F_Geriamojovande2Nuotekudumblot1" localSheetId="11">'Forma 12'!$L$59</definedName>
    <definedName name="VAS083_F_Geriamojovande2Nuotekudumblot1">'Forma 12'!$L$59</definedName>
    <definedName name="VAS083_F_Geriamojovande2Nuotekusurinki1" localSheetId="11">'Forma 12'!$J$59</definedName>
    <definedName name="VAS083_F_Geriamojovande2Nuotekusurinki1">'Forma 12'!$J$59</definedName>
    <definedName name="VAS083_F_Geriamojovande2Nuotekuvalymas1" localSheetId="11">'Forma 12'!$K$59</definedName>
    <definedName name="VAS083_F_Geriamojovande2Nuotekuvalymas1">'Forma 12'!$K$59</definedName>
    <definedName name="VAS083_F_Geriamojovande2Pavirsiniunuot1" localSheetId="11">'Forma 12'!$M$59</definedName>
    <definedName name="VAS083_F_Geriamojovande2Pavirsiniunuot1">'Forma 12'!$M$59</definedName>
    <definedName name="VAS083_F_Geriamojovande3Apskaitosveikla1" localSheetId="11">'Forma 12'!$N$115</definedName>
    <definedName name="VAS083_F_Geriamojovande3Apskaitosveikla1">'Forma 12'!$N$115</definedName>
    <definedName name="VAS083_F_Geriamojovande3Geriamojovande7" localSheetId="11">'Forma 12'!$G$115</definedName>
    <definedName name="VAS083_F_Geriamojovande3Geriamojovande7">'Forma 12'!$G$115</definedName>
    <definedName name="VAS083_F_Geriamojovande3Geriamojovande8" localSheetId="11">'Forma 12'!$H$115</definedName>
    <definedName name="VAS083_F_Geriamojovande3Geriamojovande8">'Forma 12'!$H$115</definedName>
    <definedName name="VAS083_F_Geriamojovande3Geriamojovande9" localSheetId="11">'Forma 12'!$I$115</definedName>
    <definedName name="VAS083_F_Geriamojovande3Geriamojovande9">'Forma 12'!$I$115</definedName>
    <definedName name="VAS083_F_Geriamojovande3Kitareguliuoja1" localSheetId="11">'Forma 12'!$O$115</definedName>
    <definedName name="VAS083_F_Geriamojovande3Kitareguliuoja1">'Forma 12'!$O$115</definedName>
    <definedName name="VAS083_F_Geriamojovande3Kitosveiklosne1" localSheetId="11">'Forma 12'!$P$115</definedName>
    <definedName name="VAS083_F_Geriamojovande3Kitosveiklosne1">'Forma 12'!$P$115</definedName>
    <definedName name="VAS083_F_Geriamojovande3Nuotekudumblot1" localSheetId="11">'Forma 12'!$L$115</definedName>
    <definedName name="VAS083_F_Geriamojovande3Nuotekudumblot1">'Forma 12'!$L$115</definedName>
    <definedName name="VAS083_F_Geriamojovande3Nuotekusurinki1" localSheetId="11">'Forma 12'!$J$115</definedName>
    <definedName name="VAS083_F_Geriamojovande3Nuotekusurinki1">'Forma 12'!$J$115</definedName>
    <definedName name="VAS083_F_Geriamojovande3Nuotekuvalymas1" localSheetId="11">'Forma 12'!$K$115</definedName>
    <definedName name="VAS083_F_Geriamojovande3Nuotekuvalymas1">'Forma 12'!$K$115</definedName>
    <definedName name="VAS083_F_Geriamojovande3Pavirsiniunuot1" localSheetId="11">'Forma 12'!$M$115</definedName>
    <definedName name="VAS083_F_Geriamojovande3Pavirsiniunuot1">'Forma 12'!$M$115</definedName>
    <definedName name="VAS083_F_Geriamojovande4Apskaitosveikla1" localSheetId="11">'Forma 12'!$N$141</definedName>
    <definedName name="VAS083_F_Geriamojovande4Apskaitosveikla1">'Forma 12'!$N$141</definedName>
    <definedName name="VAS083_F_Geriamojovande4Geriamojovande7" localSheetId="11">'Forma 12'!$G$141</definedName>
    <definedName name="VAS083_F_Geriamojovande4Geriamojovande7">'Forma 12'!$G$141</definedName>
    <definedName name="VAS083_F_Geriamojovande4Geriamojovande8" localSheetId="11">'Forma 12'!$H$141</definedName>
    <definedName name="VAS083_F_Geriamojovande4Geriamojovande8">'Forma 12'!$H$141</definedName>
    <definedName name="VAS083_F_Geriamojovande4Geriamojovande9" localSheetId="11">'Forma 12'!$I$141</definedName>
    <definedName name="VAS083_F_Geriamojovande4Geriamojovande9">'Forma 12'!$I$141</definedName>
    <definedName name="VAS083_F_Geriamojovande4Kitareguliuoja1" localSheetId="11">'Forma 12'!$O$141</definedName>
    <definedName name="VAS083_F_Geriamojovande4Kitareguliuoja1">'Forma 12'!$O$141</definedName>
    <definedName name="VAS083_F_Geriamojovande4Kitosveiklosne1" localSheetId="11">'Forma 12'!$P$141</definedName>
    <definedName name="VAS083_F_Geriamojovande4Kitosveiklosne1">'Forma 12'!$P$141</definedName>
    <definedName name="VAS083_F_Geriamojovande4Nuotekudumblot1" localSheetId="11">'Forma 12'!$L$141</definedName>
    <definedName name="VAS083_F_Geriamojovande4Nuotekudumblot1">'Forma 12'!$L$141</definedName>
    <definedName name="VAS083_F_Geriamojovande4Nuotekusurinki1" localSheetId="11">'Forma 12'!$J$141</definedName>
    <definedName name="VAS083_F_Geriamojovande4Nuotekusurinki1">'Forma 12'!$J$141</definedName>
    <definedName name="VAS083_F_Geriamojovande4Nuotekuvalymas1" localSheetId="11">'Forma 12'!$K$141</definedName>
    <definedName name="VAS083_F_Geriamojovande4Nuotekuvalymas1">'Forma 12'!$K$141</definedName>
    <definedName name="VAS083_F_Geriamojovande4Pavirsiniunuot1" localSheetId="11">'Forma 12'!$M$141</definedName>
    <definedName name="VAS083_F_Geriamojovande4Pavirsiniunuot1">'Forma 12'!$M$141</definedName>
    <definedName name="VAS083_F_Geriamojovande5Apskaitosveikla1" localSheetId="11">'Forma 12'!$N$197</definedName>
    <definedName name="VAS083_F_Geriamojovande5Apskaitosveikla1">'Forma 12'!$N$197</definedName>
    <definedName name="VAS083_F_Geriamojovande5Geriamojovande7" localSheetId="11">'Forma 12'!$G$197</definedName>
    <definedName name="VAS083_F_Geriamojovande5Geriamojovande7">'Forma 12'!$G$197</definedName>
    <definedName name="VAS083_F_Geriamojovande5Geriamojovande8" localSheetId="11">'Forma 12'!$H$197</definedName>
    <definedName name="VAS083_F_Geriamojovande5Geriamojovande8">'Forma 12'!$H$197</definedName>
    <definedName name="VAS083_F_Geriamojovande5Geriamojovande9" localSheetId="11">'Forma 12'!$I$197</definedName>
    <definedName name="VAS083_F_Geriamojovande5Geriamojovande9">'Forma 12'!$I$197</definedName>
    <definedName name="VAS083_F_Geriamojovande5Kitareguliuoja1" localSheetId="11">'Forma 12'!$O$197</definedName>
    <definedName name="VAS083_F_Geriamojovande5Kitareguliuoja1">'Forma 12'!$O$197</definedName>
    <definedName name="VAS083_F_Geriamojovande5Kitosveiklosne1" localSheetId="11">'Forma 12'!$P$197</definedName>
    <definedName name="VAS083_F_Geriamojovande5Kitosveiklosne1">'Forma 12'!$P$197</definedName>
    <definedName name="VAS083_F_Geriamojovande5Nuotekudumblot1" localSheetId="11">'Forma 12'!$L$197</definedName>
    <definedName name="VAS083_F_Geriamojovande5Nuotekudumblot1">'Forma 12'!$L$197</definedName>
    <definedName name="VAS083_F_Geriamojovande5Nuotekusurinki1" localSheetId="11">'Forma 12'!$J$197</definedName>
    <definedName name="VAS083_F_Geriamojovande5Nuotekusurinki1">'Forma 12'!$J$197</definedName>
    <definedName name="VAS083_F_Geriamojovande5Nuotekuvalymas1" localSheetId="11">'Forma 12'!$K$197</definedName>
    <definedName name="VAS083_F_Geriamojovande5Nuotekuvalymas1">'Forma 12'!$K$197</definedName>
    <definedName name="VAS083_F_Geriamojovande5Pavirsiniunuot1" localSheetId="11">'Forma 12'!$M$197</definedName>
    <definedName name="VAS083_F_Geriamojovande5Pavirsiniunuot1">'Forma 12'!$M$197</definedName>
    <definedName name="VAS083_F_Geriamojovande6Apskaitosveikla1" localSheetId="11">'Forma 12'!$N$223</definedName>
    <definedName name="VAS083_F_Geriamojovande6Apskaitosveikla1">'Forma 12'!$N$223</definedName>
    <definedName name="VAS083_F_Geriamojovande6Geriamojovande7" localSheetId="11">'Forma 12'!$G$223</definedName>
    <definedName name="VAS083_F_Geriamojovande6Geriamojovande7">'Forma 12'!$G$223</definedName>
    <definedName name="VAS083_F_Geriamojovande6Geriamojovande8" localSheetId="11">'Forma 12'!$H$223</definedName>
    <definedName name="VAS083_F_Geriamojovande6Geriamojovande8">'Forma 12'!$H$223</definedName>
    <definedName name="VAS083_F_Geriamojovande6Geriamojovande9" localSheetId="11">'Forma 12'!$I$223</definedName>
    <definedName name="VAS083_F_Geriamojovande6Geriamojovande9">'Forma 12'!$I$223</definedName>
    <definedName name="VAS083_F_Geriamojovande6Kitareguliuoja1" localSheetId="11">'Forma 12'!$O$223</definedName>
    <definedName name="VAS083_F_Geriamojovande6Kitareguliuoja1">'Forma 12'!$O$223</definedName>
    <definedName name="VAS083_F_Geriamojovande6Kitosveiklosne1" localSheetId="11">'Forma 12'!$P$223</definedName>
    <definedName name="VAS083_F_Geriamojovande6Kitosveiklosne1">'Forma 12'!$P$223</definedName>
    <definedName name="VAS083_F_Geriamojovande6Nuotekudumblot1" localSheetId="11">'Forma 12'!$L$223</definedName>
    <definedName name="VAS083_F_Geriamojovande6Nuotekudumblot1">'Forma 12'!$L$223</definedName>
    <definedName name="VAS083_F_Geriamojovande6Nuotekusurinki1" localSheetId="11">'Forma 12'!$J$223</definedName>
    <definedName name="VAS083_F_Geriamojovande6Nuotekusurinki1">'Forma 12'!$J$223</definedName>
    <definedName name="VAS083_F_Geriamojovande6Nuotekuvalymas1" localSheetId="11">'Forma 12'!$K$223</definedName>
    <definedName name="VAS083_F_Geriamojovande6Nuotekuvalymas1">'Forma 12'!$K$223</definedName>
    <definedName name="VAS083_F_Geriamojovande6Pavirsiniunuot1" localSheetId="11">'Forma 12'!$M$223</definedName>
    <definedName name="VAS083_F_Geriamojovande6Pavirsiniunuot1">'Forma 12'!$M$223</definedName>
    <definedName name="VAS083_F_Ilgalaikioturt100Apskaitosveikla1" localSheetId="11">'Forma 12'!$N$154</definedName>
    <definedName name="VAS083_F_Ilgalaikioturt100Apskaitosveikla1">'Forma 12'!$N$154</definedName>
    <definedName name="VAS083_F_Ilgalaikioturt100Geriamojovande7" localSheetId="11">'Forma 12'!$G$154</definedName>
    <definedName name="VAS083_F_Ilgalaikioturt100Geriamojovande7">'Forma 12'!$G$154</definedName>
    <definedName name="VAS083_F_Ilgalaikioturt100Geriamojovande8" localSheetId="11">'Forma 12'!$H$154</definedName>
    <definedName name="VAS083_F_Ilgalaikioturt100Geriamojovande8">'Forma 12'!$H$154</definedName>
    <definedName name="VAS083_F_Ilgalaikioturt100Geriamojovande9" localSheetId="11">'Forma 12'!$I$154</definedName>
    <definedName name="VAS083_F_Ilgalaikioturt100Geriamojovande9">'Forma 12'!$I$154</definedName>
    <definedName name="VAS083_F_Ilgalaikioturt100Inventorinisnu1" localSheetId="11">'Forma 12'!$D$154</definedName>
    <definedName name="VAS083_F_Ilgalaikioturt100Inventorinisnu1">'Forma 12'!$D$154</definedName>
    <definedName name="VAS083_F_Ilgalaikioturt100Kitareguliuoja1" localSheetId="11">'Forma 12'!$O$154</definedName>
    <definedName name="VAS083_F_Ilgalaikioturt100Kitareguliuoja1">'Forma 12'!$O$154</definedName>
    <definedName name="VAS083_F_Ilgalaikioturt100Kitosveiklosne1" localSheetId="11">'Forma 12'!$P$154</definedName>
    <definedName name="VAS083_F_Ilgalaikioturt100Kitosveiklosne1">'Forma 12'!$P$154</definedName>
    <definedName name="VAS083_F_Ilgalaikioturt100Lrklimatokaito1" localSheetId="11">'Forma 12'!$E$154</definedName>
    <definedName name="VAS083_F_Ilgalaikioturt100Lrklimatokaito1">'Forma 12'!$E$154</definedName>
    <definedName name="VAS083_F_Ilgalaikioturt100Nuotekudumblot1" localSheetId="11">'Forma 12'!$L$154</definedName>
    <definedName name="VAS083_F_Ilgalaikioturt100Nuotekudumblot1">'Forma 12'!$L$154</definedName>
    <definedName name="VAS083_F_Ilgalaikioturt100Nuotekusurinki1" localSheetId="11">'Forma 12'!$J$154</definedName>
    <definedName name="VAS083_F_Ilgalaikioturt100Nuotekusurinki1">'Forma 12'!$J$154</definedName>
    <definedName name="VAS083_F_Ilgalaikioturt100Nuotekuvalymas1" localSheetId="11">'Forma 12'!$K$154</definedName>
    <definedName name="VAS083_F_Ilgalaikioturt100Nuotekuvalymas1">'Forma 12'!$K$154</definedName>
    <definedName name="VAS083_F_Ilgalaikioturt100Pavirsiniunuot1" localSheetId="11">'Forma 12'!$M$154</definedName>
    <definedName name="VAS083_F_Ilgalaikioturt100Pavirsiniunuot1">'Forma 12'!$M$154</definedName>
    <definedName name="VAS083_F_Ilgalaikioturt100Turtovienetask1" localSheetId="11">'Forma 12'!$F$154</definedName>
    <definedName name="VAS083_F_Ilgalaikioturt100Turtovienetask1">'Forma 12'!$F$154</definedName>
    <definedName name="VAS083_F_Ilgalaikioturt101Apskaitosveikla1" localSheetId="11">'Forma 12'!$N$155</definedName>
    <definedName name="VAS083_F_Ilgalaikioturt101Apskaitosveikla1">'Forma 12'!$N$155</definedName>
    <definedName name="VAS083_F_Ilgalaikioturt101Geriamojovande7" localSheetId="11">'Forma 12'!$G$155</definedName>
    <definedName name="VAS083_F_Ilgalaikioturt101Geriamojovande7">'Forma 12'!$G$155</definedName>
    <definedName name="VAS083_F_Ilgalaikioturt101Geriamojovande8" localSheetId="11">'Forma 12'!$H$155</definedName>
    <definedName name="VAS083_F_Ilgalaikioturt101Geriamojovande8">'Forma 12'!$H$155</definedName>
    <definedName name="VAS083_F_Ilgalaikioturt101Geriamojovande9" localSheetId="11">'Forma 12'!$I$155</definedName>
    <definedName name="VAS083_F_Ilgalaikioturt101Geriamojovande9">'Forma 12'!$I$155</definedName>
    <definedName name="VAS083_F_Ilgalaikioturt101Inventorinisnu1" localSheetId="11">'Forma 12'!$D$155</definedName>
    <definedName name="VAS083_F_Ilgalaikioturt101Inventorinisnu1">'Forma 12'!$D$155</definedName>
    <definedName name="VAS083_F_Ilgalaikioturt101Kitareguliuoja1" localSheetId="11">'Forma 12'!$O$155</definedName>
    <definedName name="VAS083_F_Ilgalaikioturt101Kitareguliuoja1">'Forma 12'!$O$155</definedName>
    <definedName name="VAS083_F_Ilgalaikioturt101Kitosveiklosne1" localSheetId="11">'Forma 12'!$P$155</definedName>
    <definedName name="VAS083_F_Ilgalaikioturt101Kitosveiklosne1">'Forma 12'!$P$155</definedName>
    <definedName name="VAS083_F_Ilgalaikioturt101Lrklimatokaito1" localSheetId="11">'Forma 12'!$E$155</definedName>
    <definedName name="VAS083_F_Ilgalaikioturt101Lrklimatokaito1">'Forma 12'!$E$155</definedName>
    <definedName name="VAS083_F_Ilgalaikioturt101Nuotekudumblot1" localSheetId="11">'Forma 12'!$L$155</definedName>
    <definedName name="VAS083_F_Ilgalaikioturt101Nuotekudumblot1">'Forma 12'!$L$155</definedName>
    <definedName name="VAS083_F_Ilgalaikioturt101Nuotekusurinki1" localSheetId="11">'Forma 12'!$J$155</definedName>
    <definedName name="VAS083_F_Ilgalaikioturt101Nuotekusurinki1">'Forma 12'!$J$155</definedName>
    <definedName name="VAS083_F_Ilgalaikioturt101Nuotekuvalymas1" localSheetId="11">'Forma 12'!$K$155</definedName>
    <definedName name="VAS083_F_Ilgalaikioturt101Nuotekuvalymas1">'Forma 12'!$K$155</definedName>
    <definedName name="VAS083_F_Ilgalaikioturt101Pavirsiniunuot1" localSheetId="11">'Forma 12'!$M$155</definedName>
    <definedName name="VAS083_F_Ilgalaikioturt101Pavirsiniunuot1">'Forma 12'!$M$155</definedName>
    <definedName name="VAS083_F_Ilgalaikioturt101Turtovienetask1" localSheetId="11">'Forma 12'!$F$155</definedName>
    <definedName name="VAS083_F_Ilgalaikioturt101Turtovienetask1">'Forma 12'!$F$155</definedName>
    <definedName name="VAS083_F_Ilgalaikioturt102Apskaitosveikla1" localSheetId="11">'Forma 12'!$N$156</definedName>
    <definedName name="VAS083_F_Ilgalaikioturt102Apskaitosveikla1">'Forma 12'!$N$156</definedName>
    <definedName name="VAS083_F_Ilgalaikioturt102Geriamojovande7" localSheetId="11">'Forma 12'!$G$156</definedName>
    <definedName name="VAS083_F_Ilgalaikioturt102Geriamojovande7">'Forma 12'!$G$156</definedName>
    <definedName name="VAS083_F_Ilgalaikioturt102Geriamojovande8" localSheetId="11">'Forma 12'!$H$156</definedName>
    <definedName name="VAS083_F_Ilgalaikioturt102Geriamojovande8">'Forma 12'!$H$156</definedName>
    <definedName name="VAS083_F_Ilgalaikioturt102Geriamojovande9" localSheetId="11">'Forma 12'!$I$156</definedName>
    <definedName name="VAS083_F_Ilgalaikioturt102Geriamojovande9">'Forma 12'!$I$156</definedName>
    <definedName name="VAS083_F_Ilgalaikioturt102Inventorinisnu1" localSheetId="11">'Forma 12'!$D$156</definedName>
    <definedName name="VAS083_F_Ilgalaikioturt102Inventorinisnu1">'Forma 12'!$D$156</definedName>
    <definedName name="VAS083_F_Ilgalaikioturt102Kitareguliuoja1" localSheetId="11">'Forma 12'!$O$156</definedName>
    <definedName name="VAS083_F_Ilgalaikioturt102Kitareguliuoja1">'Forma 12'!$O$156</definedName>
    <definedName name="VAS083_F_Ilgalaikioturt102Kitosveiklosne1" localSheetId="11">'Forma 12'!$P$156</definedName>
    <definedName name="VAS083_F_Ilgalaikioturt102Kitosveiklosne1">'Forma 12'!$P$156</definedName>
    <definedName name="VAS083_F_Ilgalaikioturt102Lrklimatokaito1" localSheetId="11">'Forma 12'!$E$156</definedName>
    <definedName name="VAS083_F_Ilgalaikioturt102Lrklimatokaito1">'Forma 12'!$E$156</definedName>
    <definedName name="VAS083_F_Ilgalaikioturt102Nuotekudumblot1" localSheetId="11">'Forma 12'!$L$156</definedName>
    <definedName name="VAS083_F_Ilgalaikioturt102Nuotekudumblot1">'Forma 12'!$L$156</definedName>
    <definedName name="VAS083_F_Ilgalaikioturt102Nuotekusurinki1" localSheetId="11">'Forma 12'!$J$156</definedName>
    <definedName name="VAS083_F_Ilgalaikioturt102Nuotekusurinki1">'Forma 12'!$J$156</definedName>
    <definedName name="VAS083_F_Ilgalaikioturt102Nuotekuvalymas1" localSheetId="11">'Forma 12'!$K$156</definedName>
    <definedName name="VAS083_F_Ilgalaikioturt102Nuotekuvalymas1">'Forma 12'!$K$156</definedName>
    <definedName name="VAS083_F_Ilgalaikioturt102Pavirsiniunuot1" localSheetId="11">'Forma 12'!$M$156</definedName>
    <definedName name="VAS083_F_Ilgalaikioturt102Pavirsiniunuot1">'Forma 12'!$M$156</definedName>
    <definedName name="VAS083_F_Ilgalaikioturt102Turtovienetask1" localSheetId="11">'Forma 12'!$F$156</definedName>
    <definedName name="VAS083_F_Ilgalaikioturt102Turtovienetask1">'Forma 12'!$F$156</definedName>
    <definedName name="VAS083_F_Ilgalaikioturt103Apskaitosveikla1" localSheetId="11">'Forma 12'!$N$158</definedName>
    <definedName name="VAS083_F_Ilgalaikioturt103Apskaitosveikla1">'Forma 12'!$N$158</definedName>
    <definedName name="VAS083_F_Ilgalaikioturt103Geriamojovande7" localSheetId="11">'Forma 12'!$G$158</definedName>
    <definedName name="VAS083_F_Ilgalaikioturt103Geriamojovande7">'Forma 12'!$G$158</definedName>
    <definedName name="VAS083_F_Ilgalaikioturt103Geriamojovande8" localSheetId="11">'Forma 12'!$H$158</definedName>
    <definedName name="VAS083_F_Ilgalaikioturt103Geriamojovande8">'Forma 12'!$H$158</definedName>
    <definedName name="VAS083_F_Ilgalaikioturt103Geriamojovande9" localSheetId="11">'Forma 12'!$I$158</definedName>
    <definedName name="VAS083_F_Ilgalaikioturt103Geriamojovande9">'Forma 12'!$I$158</definedName>
    <definedName name="VAS083_F_Ilgalaikioturt103Inventorinisnu1" localSheetId="11">'Forma 12'!$D$158</definedName>
    <definedName name="VAS083_F_Ilgalaikioturt103Inventorinisnu1">'Forma 12'!$D$158</definedName>
    <definedName name="VAS083_F_Ilgalaikioturt103Kitareguliuoja1" localSheetId="11">'Forma 12'!$O$158</definedName>
    <definedName name="VAS083_F_Ilgalaikioturt103Kitareguliuoja1">'Forma 12'!$O$158</definedName>
    <definedName name="VAS083_F_Ilgalaikioturt103Kitosveiklosne1" localSheetId="11">'Forma 12'!$P$158</definedName>
    <definedName name="VAS083_F_Ilgalaikioturt103Kitosveiklosne1">'Forma 12'!$P$158</definedName>
    <definedName name="VAS083_F_Ilgalaikioturt103Lrklimatokaito1" localSheetId="11">'Forma 12'!$E$158</definedName>
    <definedName name="VAS083_F_Ilgalaikioturt103Lrklimatokaito1">'Forma 12'!$E$158</definedName>
    <definedName name="VAS083_F_Ilgalaikioturt103Nuotekudumblot1" localSheetId="11">'Forma 12'!$L$158</definedName>
    <definedName name="VAS083_F_Ilgalaikioturt103Nuotekudumblot1">'Forma 12'!$L$158</definedName>
    <definedName name="VAS083_F_Ilgalaikioturt103Nuotekusurinki1" localSheetId="11">'Forma 12'!$J$158</definedName>
    <definedName name="VAS083_F_Ilgalaikioturt103Nuotekusurinki1">'Forma 12'!$J$158</definedName>
    <definedName name="VAS083_F_Ilgalaikioturt103Nuotekuvalymas1" localSheetId="11">'Forma 12'!$K$158</definedName>
    <definedName name="VAS083_F_Ilgalaikioturt103Nuotekuvalymas1">'Forma 12'!$K$158</definedName>
    <definedName name="VAS083_F_Ilgalaikioturt103Pavirsiniunuot1" localSheetId="11">'Forma 12'!$M$158</definedName>
    <definedName name="VAS083_F_Ilgalaikioturt103Pavirsiniunuot1">'Forma 12'!$M$158</definedName>
    <definedName name="VAS083_F_Ilgalaikioturt103Turtovienetask1" localSheetId="11">'Forma 12'!$F$158</definedName>
    <definedName name="VAS083_F_Ilgalaikioturt103Turtovienetask1">'Forma 12'!$F$158</definedName>
    <definedName name="VAS083_F_Ilgalaikioturt104Apskaitosveikla1" localSheetId="11">'Forma 12'!$N$159</definedName>
    <definedName name="VAS083_F_Ilgalaikioturt104Apskaitosveikla1">'Forma 12'!$N$159</definedName>
    <definedName name="VAS083_F_Ilgalaikioturt104Geriamojovande7" localSheetId="11">'Forma 12'!$G$159</definedName>
    <definedName name="VAS083_F_Ilgalaikioturt104Geriamojovande7">'Forma 12'!$G$159</definedName>
    <definedName name="VAS083_F_Ilgalaikioturt104Geriamojovande8" localSheetId="11">'Forma 12'!$H$159</definedName>
    <definedName name="VAS083_F_Ilgalaikioturt104Geriamojovande8">'Forma 12'!$H$159</definedName>
    <definedName name="VAS083_F_Ilgalaikioturt104Geriamojovande9" localSheetId="11">'Forma 12'!$I$159</definedName>
    <definedName name="VAS083_F_Ilgalaikioturt104Geriamojovande9">'Forma 12'!$I$159</definedName>
    <definedName name="VAS083_F_Ilgalaikioturt104Inventorinisnu1" localSheetId="11">'Forma 12'!$D$159</definedName>
    <definedName name="VAS083_F_Ilgalaikioturt104Inventorinisnu1">'Forma 12'!$D$159</definedName>
    <definedName name="VAS083_F_Ilgalaikioturt104Kitareguliuoja1" localSheetId="11">'Forma 12'!$O$159</definedName>
    <definedName name="VAS083_F_Ilgalaikioturt104Kitareguliuoja1">'Forma 12'!$O$159</definedName>
    <definedName name="VAS083_F_Ilgalaikioturt104Kitosveiklosne1" localSheetId="11">'Forma 12'!$P$159</definedName>
    <definedName name="VAS083_F_Ilgalaikioturt104Kitosveiklosne1">'Forma 12'!$P$159</definedName>
    <definedName name="VAS083_F_Ilgalaikioturt104Lrklimatokaito1" localSheetId="11">'Forma 12'!$E$159</definedName>
    <definedName name="VAS083_F_Ilgalaikioturt104Lrklimatokaito1">'Forma 12'!$E$159</definedName>
    <definedName name="VAS083_F_Ilgalaikioturt104Nuotekudumblot1" localSheetId="11">'Forma 12'!$L$159</definedName>
    <definedName name="VAS083_F_Ilgalaikioturt104Nuotekudumblot1">'Forma 12'!$L$159</definedName>
    <definedName name="VAS083_F_Ilgalaikioturt104Nuotekusurinki1" localSheetId="11">'Forma 12'!$J$159</definedName>
    <definedName name="VAS083_F_Ilgalaikioturt104Nuotekusurinki1">'Forma 12'!$J$159</definedName>
    <definedName name="VAS083_F_Ilgalaikioturt104Nuotekuvalymas1" localSheetId="11">'Forma 12'!$K$159</definedName>
    <definedName name="VAS083_F_Ilgalaikioturt104Nuotekuvalymas1">'Forma 12'!$K$159</definedName>
    <definedName name="VAS083_F_Ilgalaikioturt104Pavirsiniunuot1" localSheetId="11">'Forma 12'!$M$159</definedName>
    <definedName name="VAS083_F_Ilgalaikioturt104Pavirsiniunuot1">'Forma 12'!$M$159</definedName>
    <definedName name="VAS083_F_Ilgalaikioturt104Turtovienetask1" localSheetId="11">'Forma 12'!$F$159</definedName>
    <definedName name="VAS083_F_Ilgalaikioturt104Turtovienetask1">'Forma 12'!$F$159</definedName>
    <definedName name="VAS083_F_Ilgalaikioturt105Apskaitosveikla1" localSheetId="11">'Forma 12'!$N$160</definedName>
    <definedName name="VAS083_F_Ilgalaikioturt105Apskaitosveikla1">'Forma 12'!$N$160</definedName>
    <definedName name="VAS083_F_Ilgalaikioturt105Geriamojovande7" localSheetId="11">'Forma 12'!$G$160</definedName>
    <definedName name="VAS083_F_Ilgalaikioturt105Geriamojovande7">'Forma 12'!$G$160</definedName>
    <definedName name="VAS083_F_Ilgalaikioturt105Geriamojovande8" localSheetId="11">'Forma 12'!$H$160</definedName>
    <definedName name="VAS083_F_Ilgalaikioturt105Geriamojovande8">'Forma 12'!$H$160</definedName>
    <definedName name="VAS083_F_Ilgalaikioturt105Geriamojovande9" localSheetId="11">'Forma 12'!$I$160</definedName>
    <definedName name="VAS083_F_Ilgalaikioturt105Geriamojovande9">'Forma 12'!$I$160</definedName>
    <definedName name="VAS083_F_Ilgalaikioturt105Inventorinisnu1" localSheetId="11">'Forma 12'!$D$160</definedName>
    <definedName name="VAS083_F_Ilgalaikioturt105Inventorinisnu1">'Forma 12'!$D$160</definedName>
    <definedName name="VAS083_F_Ilgalaikioturt105Kitareguliuoja1" localSheetId="11">'Forma 12'!$O$160</definedName>
    <definedName name="VAS083_F_Ilgalaikioturt105Kitareguliuoja1">'Forma 12'!$O$160</definedName>
    <definedName name="VAS083_F_Ilgalaikioturt105Kitosveiklosne1" localSheetId="11">'Forma 12'!$P$160</definedName>
    <definedName name="VAS083_F_Ilgalaikioturt105Kitosveiklosne1">'Forma 12'!$P$160</definedName>
    <definedName name="VAS083_F_Ilgalaikioturt105Lrklimatokaito1" localSheetId="11">'Forma 12'!$E$160</definedName>
    <definedName name="VAS083_F_Ilgalaikioturt105Lrklimatokaito1">'Forma 12'!$E$160</definedName>
    <definedName name="VAS083_F_Ilgalaikioturt105Nuotekudumblot1" localSheetId="11">'Forma 12'!$L$160</definedName>
    <definedName name="VAS083_F_Ilgalaikioturt105Nuotekudumblot1">'Forma 12'!$L$160</definedName>
    <definedName name="VAS083_F_Ilgalaikioturt105Nuotekusurinki1" localSheetId="11">'Forma 12'!$J$160</definedName>
    <definedName name="VAS083_F_Ilgalaikioturt105Nuotekusurinki1">'Forma 12'!$J$160</definedName>
    <definedName name="VAS083_F_Ilgalaikioturt105Nuotekuvalymas1" localSheetId="11">'Forma 12'!$K$160</definedName>
    <definedName name="VAS083_F_Ilgalaikioturt105Nuotekuvalymas1">'Forma 12'!$K$160</definedName>
    <definedName name="VAS083_F_Ilgalaikioturt105Pavirsiniunuot1" localSheetId="11">'Forma 12'!$M$160</definedName>
    <definedName name="VAS083_F_Ilgalaikioturt105Pavirsiniunuot1">'Forma 12'!$M$160</definedName>
    <definedName name="VAS083_F_Ilgalaikioturt105Turtovienetask1" localSheetId="11">'Forma 12'!$F$160</definedName>
    <definedName name="VAS083_F_Ilgalaikioturt105Turtovienetask1">'Forma 12'!$F$160</definedName>
    <definedName name="VAS083_F_Ilgalaikioturt106Apskaitosveikla1" localSheetId="11">'Forma 12'!$N$163</definedName>
    <definedName name="VAS083_F_Ilgalaikioturt106Apskaitosveikla1">'Forma 12'!$N$163</definedName>
    <definedName name="VAS083_F_Ilgalaikioturt106Geriamojovande7" localSheetId="11">'Forma 12'!$G$163</definedName>
    <definedName name="VAS083_F_Ilgalaikioturt106Geriamojovande7">'Forma 12'!$G$163</definedName>
    <definedName name="VAS083_F_Ilgalaikioturt106Geriamojovande8" localSheetId="11">'Forma 12'!$H$163</definedName>
    <definedName name="VAS083_F_Ilgalaikioturt106Geriamojovande8">'Forma 12'!$H$163</definedName>
    <definedName name="VAS083_F_Ilgalaikioturt106Geriamojovande9" localSheetId="11">'Forma 12'!$I$163</definedName>
    <definedName name="VAS083_F_Ilgalaikioturt106Geriamojovande9">'Forma 12'!$I$163</definedName>
    <definedName name="VAS083_F_Ilgalaikioturt106Inventorinisnu1" localSheetId="11">'Forma 12'!$D$163</definedName>
    <definedName name="VAS083_F_Ilgalaikioturt106Inventorinisnu1">'Forma 12'!$D$163</definedName>
    <definedName name="VAS083_F_Ilgalaikioturt106Kitareguliuoja1" localSheetId="11">'Forma 12'!$O$163</definedName>
    <definedName name="VAS083_F_Ilgalaikioturt106Kitareguliuoja1">'Forma 12'!$O$163</definedName>
    <definedName name="VAS083_F_Ilgalaikioturt106Kitosveiklosne1" localSheetId="11">'Forma 12'!$P$163</definedName>
    <definedName name="VAS083_F_Ilgalaikioturt106Kitosveiklosne1">'Forma 12'!$P$163</definedName>
    <definedName name="VAS083_F_Ilgalaikioturt106Lrklimatokaito1" localSheetId="11">'Forma 12'!$E$163</definedName>
    <definedName name="VAS083_F_Ilgalaikioturt106Lrklimatokaito1">'Forma 12'!$E$163</definedName>
    <definedName name="VAS083_F_Ilgalaikioturt106Nuotekudumblot1" localSheetId="11">'Forma 12'!$L$163</definedName>
    <definedName name="VAS083_F_Ilgalaikioturt106Nuotekudumblot1">'Forma 12'!$L$163</definedName>
    <definedName name="VAS083_F_Ilgalaikioturt106Nuotekusurinki1" localSheetId="11">'Forma 12'!$J$163</definedName>
    <definedName name="VAS083_F_Ilgalaikioturt106Nuotekusurinki1">'Forma 12'!$J$163</definedName>
    <definedName name="VAS083_F_Ilgalaikioturt106Nuotekuvalymas1" localSheetId="11">'Forma 12'!$K$163</definedName>
    <definedName name="VAS083_F_Ilgalaikioturt106Nuotekuvalymas1">'Forma 12'!$K$163</definedName>
    <definedName name="VAS083_F_Ilgalaikioturt106Pavirsiniunuot1" localSheetId="11">'Forma 12'!$M$163</definedName>
    <definedName name="VAS083_F_Ilgalaikioturt106Pavirsiniunuot1">'Forma 12'!$M$163</definedName>
    <definedName name="VAS083_F_Ilgalaikioturt106Turtovienetask1" localSheetId="11">'Forma 12'!$F$163</definedName>
    <definedName name="VAS083_F_Ilgalaikioturt106Turtovienetask1">'Forma 12'!$F$163</definedName>
    <definedName name="VAS083_F_Ilgalaikioturt107Apskaitosveikla1" localSheetId="11">'Forma 12'!$N$164</definedName>
    <definedName name="VAS083_F_Ilgalaikioturt107Apskaitosveikla1">'Forma 12'!$N$164</definedName>
    <definedName name="VAS083_F_Ilgalaikioturt107Geriamojovande7" localSheetId="11">'Forma 12'!$G$164</definedName>
    <definedName name="VAS083_F_Ilgalaikioturt107Geriamojovande7">'Forma 12'!$G$164</definedName>
    <definedName name="VAS083_F_Ilgalaikioturt107Geriamojovande8" localSheetId="11">'Forma 12'!$H$164</definedName>
    <definedName name="VAS083_F_Ilgalaikioturt107Geriamojovande8">'Forma 12'!$H$164</definedName>
    <definedName name="VAS083_F_Ilgalaikioturt107Geriamojovande9" localSheetId="11">'Forma 12'!$I$164</definedName>
    <definedName name="VAS083_F_Ilgalaikioturt107Geriamojovande9">'Forma 12'!$I$164</definedName>
    <definedName name="VAS083_F_Ilgalaikioturt107Inventorinisnu1" localSheetId="11">'Forma 12'!$D$164</definedName>
    <definedName name="VAS083_F_Ilgalaikioturt107Inventorinisnu1">'Forma 12'!$D$164</definedName>
    <definedName name="VAS083_F_Ilgalaikioturt107Kitareguliuoja1" localSheetId="11">'Forma 12'!$O$164</definedName>
    <definedName name="VAS083_F_Ilgalaikioturt107Kitareguliuoja1">'Forma 12'!$O$164</definedName>
    <definedName name="VAS083_F_Ilgalaikioturt107Kitosveiklosne1" localSheetId="11">'Forma 12'!$P$164</definedName>
    <definedName name="VAS083_F_Ilgalaikioturt107Kitosveiklosne1">'Forma 12'!$P$164</definedName>
    <definedName name="VAS083_F_Ilgalaikioturt107Lrklimatokaito1" localSheetId="11">'Forma 12'!$E$164</definedName>
    <definedName name="VAS083_F_Ilgalaikioturt107Lrklimatokaito1">'Forma 12'!$E$164</definedName>
    <definedName name="VAS083_F_Ilgalaikioturt107Nuotekudumblot1" localSheetId="11">'Forma 12'!$L$164</definedName>
    <definedName name="VAS083_F_Ilgalaikioturt107Nuotekudumblot1">'Forma 12'!$L$164</definedName>
    <definedName name="VAS083_F_Ilgalaikioturt107Nuotekusurinki1" localSheetId="11">'Forma 12'!$J$164</definedName>
    <definedName name="VAS083_F_Ilgalaikioturt107Nuotekusurinki1">'Forma 12'!$J$164</definedName>
    <definedName name="VAS083_F_Ilgalaikioturt107Nuotekuvalymas1" localSheetId="11">'Forma 12'!$K$164</definedName>
    <definedName name="VAS083_F_Ilgalaikioturt107Nuotekuvalymas1">'Forma 12'!$K$164</definedName>
    <definedName name="VAS083_F_Ilgalaikioturt107Pavirsiniunuot1" localSheetId="11">'Forma 12'!$M$164</definedName>
    <definedName name="VAS083_F_Ilgalaikioturt107Pavirsiniunuot1">'Forma 12'!$M$164</definedName>
    <definedName name="VAS083_F_Ilgalaikioturt107Turtovienetask1" localSheetId="11">'Forma 12'!$F$164</definedName>
    <definedName name="VAS083_F_Ilgalaikioturt107Turtovienetask1">'Forma 12'!$F$164</definedName>
    <definedName name="VAS083_F_Ilgalaikioturt108Apskaitosveikla1" localSheetId="11">'Forma 12'!$N$165</definedName>
    <definedName name="VAS083_F_Ilgalaikioturt108Apskaitosveikla1">'Forma 12'!$N$165</definedName>
    <definedName name="VAS083_F_Ilgalaikioturt108Geriamojovande7" localSheetId="11">'Forma 12'!$G$165</definedName>
    <definedName name="VAS083_F_Ilgalaikioturt108Geriamojovande7">'Forma 12'!$G$165</definedName>
    <definedName name="VAS083_F_Ilgalaikioturt108Geriamojovande8" localSheetId="11">'Forma 12'!$H$165</definedName>
    <definedName name="VAS083_F_Ilgalaikioturt108Geriamojovande8">'Forma 12'!$H$165</definedName>
    <definedName name="VAS083_F_Ilgalaikioturt108Geriamojovande9" localSheetId="11">'Forma 12'!$I$165</definedName>
    <definedName name="VAS083_F_Ilgalaikioturt108Geriamojovande9">'Forma 12'!$I$165</definedName>
    <definedName name="VAS083_F_Ilgalaikioturt108Inventorinisnu1" localSheetId="11">'Forma 12'!$D$165</definedName>
    <definedName name="VAS083_F_Ilgalaikioturt108Inventorinisnu1">'Forma 12'!$D$165</definedName>
    <definedName name="VAS083_F_Ilgalaikioturt108Kitareguliuoja1" localSheetId="11">'Forma 12'!$O$165</definedName>
    <definedName name="VAS083_F_Ilgalaikioturt108Kitareguliuoja1">'Forma 12'!$O$165</definedName>
    <definedName name="VAS083_F_Ilgalaikioturt108Kitosveiklosne1" localSheetId="11">'Forma 12'!$P$165</definedName>
    <definedName name="VAS083_F_Ilgalaikioturt108Kitosveiklosne1">'Forma 12'!$P$165</definedName>
    <definedName name="VAS083_F_Ilgalaikioturt108Lrklimatokaito1" localSheetId="11">'Forma 12'!$E$165</definedName>
    <definedName name="VAS083_F_Ilgalaikioturt108Lrklimatokaito1">'Forma 12'!$E$165</definedName>
    <definedName name="VAS083_F_Ilgalaikioturt108Nuotekudumblot1" localSheetId="11">'Forma 12'!$L$165</definedName>
    <definedName name="VAS083_F_Ilgalaikioturt108Nuotekudumblot1">'Forma 12'!$L$165</definedName>
    <definedName name="VAS083_F_Ilgalaikioturt108Nuotekusurinki1" localSheetId="11">'Forma 12'!$J$165</definedName>
    <definedName name="VAS083_F_Ilgalaikioturt108Nuotekusurinki1">'Forma 12'!$J$165</definedName>
    <definedName name="VAS083_F_Ilgalaikioturt108Nuotekuvalymas1" localSheetId="11">'Forma 12'!$K$165</definedName>
    <definedName name="VAS083_F_Ilgalaikioturt108Nuotekuvalymas1">'Forma 12'!$K$165</definedName>
    <definedName name="VAS083_F_Ilgalaikioturt108Pavirsiniunuot1" localSheetId="11">'Forma 12'!$M$165</definedName>
    <definedName name="VAS083_F_Ilgalaikioturt108Pavirsiniunuot1">'Forma 12'!$M$165</definedName>
    <definedName name="VAS083_F_Ilgalaikioturt108Turtovienetask1" localSheetId="11">'Forma 12'!$F$165</definedName>
    <definedName name="VAS083_F_Ilgalaikioturt108Turtovienetask1">'Forma 12'!$F$165</definedName>
    <definedName name="VAS083_F_Ilgalaikioturt109Apskaitosveikla1" localSheetId="11">'Forma 12'!$N$167</definedName>
    <definedName name="VAS083_F_Ilgalaikioturt109Apskaitosveikla1">'Forma 12'!$N$167</definedName>
    <definedName name="VAS083_F_Ilgalaikioturt109Geriamojovande7" localSheetId="11">'Forma 12'!$G$167</definedName>
    <definedName name="VAS083_F_Ilgalaikioturt109Geriamojovande7">'Forma 12'!$G$167</definedName>
    <definedName name="VAS083_F_Ilgalaikioturt109Geriamojovande8" localSheetId="11">'Forma 12'!$H$167</definedName>
    <definedName name="VAS083_F_Ilgalaikioturt109Geriamojovande8">'Forma 12'!$H$167</definedName>
    <definedName name="VAS083_F_Ilgalaikioturt109Geriamojovande9" localSheetId="11">'Forma 12'!$I$167</definedName>
    <definedName name="VAS083_F_Ilgalaikioturt109Geriamojovande9">'Forma 12'!$I$167</definedName>
    <definedName name="VAS083_F_Ilgalaikioturt109Inventorinisnu1" localSheetId="11">'Forma 12'!$D$167</definedName>
    <definedName name="VAS083_F_Ilgalaikioturt109Inventorinisnu1">'Forma 12'!$D$167</definedName>
    <definedName name="VAS083_F_Ilgalaikioturt109Kitareguliuoja1" localSheetId="11">'Forma 12'!$O$167</definedName>
    <definedName name="VAS083_F_Ilgalaikioturt109Kitareguliuoja1">'Forma 12'!$O$167</definedName>
    <definedName name="VAS083_F_Ilgalaikioturt109Kitosveiklosne1" localSheetId="11">'Forma 12'!$P$167</definedName>
    <definedName name="VAS083_F_Ilgalaikioturt109Kitosveiklosne1">'Forma 12'!$P$167</definedName>
    <definedName name="VAS083_F_Ilgalaikioturt109Lrklimatokaito1" localSheetId="11">'Forma 12'!$E$167</definedName>
    <definedName name="VAS083_F_Ilgalaikioturt109Lrklimatokaito1">'Forma 12'!$E$167</definedName>
    <definedName name="VAS083_F_Ilgalaikioturt109Nuotekudumblot1" localSheetId="11">'Forma 12'!$L$167</definedName>
    <definedName name="VAS083_F_Ilgalaikioturt109Nuotekudumblot1">'Forma 12'!$L$167</definedName>
    <definedName name="VAS083_F_Ilgalaikioturt109Nuotekusurinki1" localSheetId="11">'Forma 12'!$J$167</definedName>
    <definedName name="VAS083_F_Ilgalaikioturt109Nuotekusurinki1">'Forma 12'!$J$167</definedName>
    <definedName name="VAS083_F_Ilgalaikioturt109Nuotekuvalymas1" localSheetId="11">'Forma 12'!$K$167</definedName>
    <definedName name="VAS083_F_Ilgalaikioturt109Nuotekuvalymas1">'Forma 12'!$K$167</definedName>
    <definedName name="VAS083_F_Ilgalaikioturt109Pavirsiniunuot1" localSheetId="11">'Forma 12'!$M$167</definedName>
    <definedName name="VAS083_F_Ilgalaikioturt109Pavirsiniunuot1">'Forma 12'!$M$167</definedName>
    <definedName name="VAS083_F_Ilgalaikioturt109Turtovienetask1" localSheetId="11">'Forma 12'!$F$167</definedName>
    <definedName name="VAS083_F_Ilgalaikioturt109Turtovienetask1">'Forma 12'!$F$167</definedName>
    <definedName name="VAS083_F_Ilgalaikioturt10Apskaitosveikla1" localSheetId="11">'Forma 12'!$N$26</definedName>
    <definedName name="VAS083_F_Ilgalaikioturt10Apskaitosveikla1">'Forma 12'!$N$26</definedName>
    <definedName name="VAS083_F_Ilgalaikioturt10Geriamojovande7" localSheetId="11">'Forma 12'!$G$26</definedName>
    <definedName name="VAS083_F_Ilgalaikioturt10Geriamojovande7">'Forma 12'!$G$26</definedName>
    <definedName name="VAS083_F_Ilgalaikioturt10Geriamojovande8" localSheetId="11">'Forma 12'!$H$26</definedName>
    <definedName name="VAS083_F_Ilgalaikioturt10Geriamojovande8">'Forma 12'!$H$26</definedName>
    <definedName name="VAS083_F_Ilgalaikioturt10Geriamojovande9" localSheetId="11">'Forma 12'!$I$26</definedName>
    <definedName name="VAS083_F_Ilgalaikioturt10Geriamojovande9">'Forma 12'!$I$26</definedName>
    <definedName name="VAS083_F_Ilgalaikioturt10Inventorinisnu1" localSheetId="11">'Forma 12'!$D$26</definedName>
    <definedName name="VAS083_F_Ilgalaikioturt10Inventorinisnu1">'Forma 12'!$D$26</definedName>
    <definedName name="VAS083_F_Ilgalaikioturt10Kitareguliuoja1" localSheetId="11">'Forma 12'!$O$26</definedName>
    <definedName name="VAS083_F_Ilgalaikioturt10Kitareguliuoja1">'Forma 12'!$O$26</definedName>
    <definedName name="VAS083_F_Ilgalaikioturt10Kitosveiklosne1" localSheetId="11">'Forma 12'!$P$26</definedName>
    <definedName name="VAS083_F_Ilgalaikioturt10Kitosveiklosne1">'Forma 12'!$P$26</definedName>
    <definedName name="VAS083_F_Ilgalaikioturt10Lrklimatokaito1" localSheetId="11">'Forma 12'!$E$26</definedName>
    <definedName name="VAS083_F_Ilgalaikioturt10Lrklimatokaito1">'Forma 12'!$E$26</definedName>
    <definedName name="VAS083_F_Ilgalaikioturt10Nuotekudumblot1" localSheetId="11">'Forma 12'!$L$26</definedName>
    <definedName name="VAS083_F_Ilgalaikioturt10Nuotekudumblot1">'Forma 12'!$L$26</definedName>
    <definedName name="VAS083_F_Ilgalaikioturt10Nuotekusurinki1" localSheetId="11">'Forma 12'!$J$26</definedName>
    <definedName name="VAS083_F_Ilgalaikioturt10Nuotekusurinki1">'Forma 12'!$J$26</definedName>
    <definedName name="VAS083_F_Ilgalaikioturt10Nuotekuvalymas1" localSheetId="11">'Forma 12'!$K$26</definedName>
    <definedName name="VAS083_F_Ilgalaikioturt10Nuotekuvalymas1">'Forma 12'!$K$26</definedName>
    <definedName name="VAS083_F_Ilgalaikioturt10Pavirsiniunuot1" localSheetId="11">'Forma 12'!$M$26</definedName>
    <definedName name="VAS083_F_Ilgalaikioturt10Pavirsiniunuot1">'Forma 12'!$M$26</definedName>
    <definedName name="VAS083_F_Ilgalaikioturt10Turtovienetask1" localSheetId="11">'Forma 12'!$F$26</definedName>
    <definedName name="VAS083_F_Ilgalaikioturt10Turtovienetask1">'Forma 12'!$F$26</definedName>
    <definedName name="VAS083_F_Ilgalaikioturt110Apskaitosveikla1" localSheetId="11">'Forma 12'!$N$168</definedName>
    <definedName name="VAS083_F_Ilgalaikioturt110Apskaitosveikla1">'Forma 12'!$N$168</definedName>
    <definedName name="VAS083_F_Ilgalaikioturt110Geriamojovande7" localSheetId="11">'Forma 12'!$G$168</definedName>
    <definedName name="VAS083_F_Ilgalaikioturt110Geriamojovande7">'Forma 12'!$G$168</definedName>
    <definedName name="VAS083_F_Ilgalaikioturt110Geriamojovande8" localSheetId="11">'Forma 12'!$H$168</definedName>
    <definedName name="VAS083_F_Ilgalaikioturt110Geriamojovande8">'Forma 12'!$H$168</definedName>
    <definedName name="VAS083_F_Ilgalaikioturt110Geriamojovande9" localSheetId="11">'Forma 12'!$I$168</definedName>
    <definedName name="VAS083_F_Ilgalaikioturt110Geriamojovande9">'Forma 12'!$I$168</definedName>
    <definedName name="VAS083_F_Ilgalaikioturt110Inventorinisnu1" localSheetId="11">'Forma 12'!$D$168</definedName>
    <definedName name="VAS083_F_Ilgalaikioturt110Inventorinisnu1">'Forma 12'!$D$168</definedName>
    <definedName name="VAS083_F_Ilgalaikioturt110Kitareguliuoja1" localSheetId="11">'Forma 12'!$O$168</definedName>
    <definedName name="VAS083_F_Ilgalaikioturt110Kitareguliuoja1">'Forma 12'!$O$168</definedName>
    <definedName name="VAS083_F_Ilgalaikioturt110Kitosveiklosne1" localSheetId="11">'Forma 12'!$P$168</definedName>
    <definedName name="VAS083_F_Ilgalaikioturt110Kitosveiklosne1">'Forma 12'!$P$168</definedName>
    <definedName name="VAS083_F_Ilgalaikioturt110Lrklimatokaito1" localSheetId="11">'Forma 12'!$E$168</definedName>
    <definedName name="VAS083_F_Ilgalaikioturt110Lrklimatokaito1">'Forma 12'!$E$168</definedName>
    <definedName name="VAS083_F_Ilgalaikioturt110Nuotekudumblot1" localSheetId="11">'Forma 12'!$L$168</definedName>
    <definedName name="VAS083_F_Ilgalaikioturt110Nuotekudumblot1">'Forma 12'!$L$168</definedName>
    <definedName name="VAS083_F_Ilgalaikioturt110Nuotekusurinki1" localSheetId="11">'Forma 12'!$J$168</definedName>
    <definedName name="VAS083_F_Ilgalaikioturt110Nuotekusurinki1">'Forma 12'!$J$168</definedName>
    <definedName name="VAS083_F_Ilgalaikioturt110Nuotekuvalymas1" localSheetId="11">'Forma 12'!$K$168</definedName>
    <definedName name="VAS083_F_Ilgalaikioturt110Nuotekuvalymas1">'Forma 12'!$K$168</definedName>
    <definedName name="VAS083_F_Ilgalaikioturt110Pavirsiniunuot1" localSheetId="11">'Forma 12'!$M$168</definedName>
    <definedName name="VAS083_F_Ilgalaikioturt110Pavirsiniunuot1">'Forma 12'!$M$168</definedName>
    <definedName name="VAS083_F_Ilgalaikioturt110Turtovienetask1" localSheetId="11">'Forma 12'!$F$168</definedName>
    <definedName name="VAS083_F_Ilgalaikioturt110Turtovienetask1">'Forma 12'!$F$168</definedName>
    <definedName name="VAS083_F_Ilgalaikioturt111Apskaitosveikla1" localSheetId="11">'Forma 12'!$N$169</definedName>
    <definedName name="VAS083_F_Ilgalaikioturt111Apskaitosveikla1">'Forma 12'!$N$169</definedName>
    <definedName name="VAS083_F_Ilgalaikioturt111Geriamojovande7" localSheetId="11">'Forma 12'!$G$169</definedName>
    <definedName name="VAS083_F_Ilgalaikioturt111Geriamojovande7">'Forma 12'!$G$169</definedName>
    <definedName name="VAS083_F_Ilgalaikioturt111Geriamojovande8" localSheetId="11">'Forma 12'!$H$169</definedName>
    <definedName name="VAS083_F_Ilgalaikioturt111Geriamojovande8">'Forma 12'!$H$169</definedName>
    <definedName name="VAS083_F_Ilgalaikioturt111Geriamojovande9" localSheetId="11">'Forma 12'!$I$169</definedName>
    <definedName name="VAS083_F_Ilgalaikioturt111Geriamojovande9">'Forma 12'!$I$169</definedName>
    <definedName name="VAS083_F_Ilgalaikioturt111Inventorinisnu1" localSheetId="11">'Forma 12'!$D$169</definedName>
    <definedName name="VAS083_F_Ilgalaikioturt111Inventorinisnu1">'Forma 12'!$D$169</definedName>
    <definedName name="VAS083_F_Ilgalaikioturt111Kitareguliuoja1" localSheetId="11">'Forma 12'!$O$169</definedName>
    <definedName name="VAS083_F_Ilgalaikioturt111Kitareguliuoja1">'Forma 12'!$O$169</definedName>
    <definedName name="VAS083_F_Ilgalaikioturt111Kitosveiklosne1" localSheetId="11">'Forma 12'!$P$169</definedName>
    <definedName name="VAS083_F_Ilgalaikioturt111Kitosveiklosne1">'Forma 12'!$P$169</definedName>
    <definedName name="VAS083_F_Ilgalaikioturt111Lrklimatokaito1" localSheetId="11">'Forma 12'!$E$169</definedName>
    <definedName name="VAS083_F_Ilgalaikioturt111Lrklimatokaito1">'Forma 12'!$E$169</definedName>
    <definedName name="VAS083_F_Ilgalaikioturt111Nuotekudumblot1" localSheetId="11">'Forma 12'!$L$169</definedName>
    <definedName name="VAS083_F_Ilgalaikioturt111Nuotekudumblot1">'Forma 12'!$L$169</definedName>
    <definedName name="VAS083_F_Ilgalaikioturt111Nuotekusurinki1" localSheetId="11">'Forma 12'!$J$169</definedName>
    <definedName name="VAS083_F_Ilgalaikioturt111Nuotekusurinki1">'Forma 12'!$J$169</definedName>
    <definedName name="VAS083_F_Ilgalaikioturt111Nuotekuvalymas1" localSheetId="11">'Forma 12'!$K$169</definedName>
    <definedName name="VAS083_F_Ilgalaikioturt111Nuotekuvalymas1">'Forma 12'!$K$169</definedName>
    <definedName name="VAS083_F_Ilgalaikioturt111Pavirsiniunuot1" localSheetId="11">'Forma 12'!$M$169</definedName>
    <definedName name="VAS083_F_Ilgalaikioturt111Pavirsiniunuot1">'Forma 12'!$M$169</definedName>
    <definedName name="VAS083_F_Ilgalaikioturt111Turtovienetask1" localSheetId="11">'Forma 12'!$F$169</definedName>
    <definedName name="VAS083_F_Ilgalaikioturt111Turtovienetask1">'Forma 12'!$F$169</definedName>
    <definedName name="VAS083_F_Ilgalaikioturt112Apskaitosveikla1" localSheetId="11">'Forma 12'!$N$171</definedName>
    <definedName name="VAS083_F_Ilgalaikioturt112Apskaitosveikla1">'Forma 12'!$N$171</definedName>
    <definedName name="VAS083_F_Ilgalaikioturt112Geriamojovande7" localSheetId="11">'Forma 12'!$G$171</definedName>
    <definedName name="VAS083_F_Ilgalaikioturt112Geriamojovande7">'Forma 12'!$G$171</definedName>
    <definedName name="VAS083_F_Ilgalaikioturt112Geriamojovande8" localSheetId="11">'Forma 12'!$H$171</definedName>
    <definedName name="VAS083_F_Ilgalaikioturt112Geriamojovande8">'Forma 12'!$H$171</definedName>
    <definedName name="VAS083_F_Ilgalaikioturt112Geriamojovande9" localSheetId="11">'Forma 12'!$I$171</definedName>
    <definedName name="VAS083_F_Ilgalaikioturt112Geriamojovande9">'Forma 12'!$I$171</definedName>
    <definedName name="VAS083_F_Ilgalaikioturt112Inventorinisnu1" localSheetId="11">'Forma 12'!$D$171</definedName>
    <definedName name="VAS083_F_Ilgalaikioturt112Inventorinisnu1">'Forma 12'!$D$171</definedName>
    <definedName name="VAS083_F_Ilgalaikioturt112Kitareguliuoja1" localSheetId="11">'Forma 12'!$O$171</definedName>
    <definedName name="VAS083_F_Ilgalaikioturt112Kitareguliuoja1">'Forma 12'!$O$171</definedName>
    <definedName name="VAS083_F_Ilgalaikioturt112Kitosveiklosne1" localSheetId="11">'Forma 12'!$P$171</definedName>
    <definedName name="VAS083_F_Ilgalaikioturt112Kitosveiklosne1">'Forma 12'!$P$171</definedName>
    <definedName name="VAS083_F_Ilgalaikioturt112Lrklimatokaito1" localSheetId="11">'Forma 12'!$E$171</definedName>
    <definedName name="VAS083_F_Ilgalaikioturt112Lrklimatokaito1">'Forma 12'!$E$171</definedName>
    <definedName name="VAS083_F_Ilgalaikioturt112Nuotekudumblot1" localSheetId="11">'Forma 12'!$L$171</definedName>
    <definedName name="VAS083_F_Ilgalaikioturt112Nuotekudumblot1">'Forma 12'!$L$171</definedName>
    <definedName name="VAS083_F_Ilgalaikioturt112Nuotekusurinki1" localSheetId="11">'Forma 12'!$J$171</definedName>
    <definedName name="VAS083_F_Ilgalaikioturt112Nuotekusurinki1">'Forma 12'!$J$171</definedName>
    <definedName name="VAS083_F_Ilgalaikioturt112Nuotekuvalymas1" localSheetId="11">'Forma 12'!$K$171</definedName>
    <definedName name="VAS083_F_Ilgalaikioturt112Nuotekuvalymas1">'Forma 12'!$K$171</definedName>
    <definedName name="VAS083_F_Ilgalaikioturt112Pavirsiniunuot1" localSheetId="11">'Forma 12'!$M$171</definedName>
    <definedName name="VAS083_F_Ilgalaikioturt112Pavirsiniunuot1">'Forma 12'!$M$171</definedName>
    <definedName name="VAS083_F_Ilgalaikioturt112Turtovienetask1" localSheetId="11">'Forma 12'!$F$171</definedName>
    <definedName name="VAS083_F_Ilgalaikioturt112Turtovienetask1">'Forma 12'!$F$171</definedName>
    <definedName name="VAS083_F_Ilgalaikioturt113Apskaitosveikla1" localSheetId="11">'Forma 12'!$N$172</definedName>
    <definedName name="VAS083_F_Ilgalaikioturt113Apskaitosveikla1">'Forma 12'!$N$172</definedName>
    <definedName name="VAS083_F_Ilgalaikioturt113Geriamojovande7" localSheetId="11">'Forma 12'!$G$172</definedName>
    <definedName name="VAS083_F_Ilgalaikioturt113Geriamojovande7">'Forma 12'!$G$172</definedName>
    <definedName name="VAS083_F_Ilgalaikioturt113Geriamojovande8" localSheetId="11">'Forma 12'!$H$172</definedName>
    <definedName name="VAS083_F_Ilgalaikioturt113Geriamojovande8">'Forma 12'!$H$172</definedName>
    <definedName name="VAS083_F_Ilgalaikioturt113Geriamojovande9" localSheetId="11">'Forma 12'!$I$172</definedName>
    <definedName name="VAS083_F_Ilgalaikioturt113Geriamojovande9">'Forma 12'!$I$172</definedName>
    <definedName name="VAS083_F_Ilgalaikioturt113Inventorinisnu1" localSheetId="11">'Forma 12'!$D$172</definedName>
    <definedName name="VAS083_F_Ilgalaikioturt113Inventorinisnu1">'Forma 12'!$D$172</definedName>
    <definedName name="VAS083_F_Ilgalaikioturt113Kitareguliuoja1" localSheetId="11">'Forma 12'!$O$172</definedName>
    <definedName name="VAS083_F_Ilgalaikioturt113Kitareguliuoja1">'Forma 12'!$O$172</definedName>
    <definedName name="VAS083_F_Ilgalaikioturt113Kitosveiklosne1" localSheetId="11">'Forma 12'!$P$172</definedName>
    <definedName name="VAS083_F_Ilgalaikioturt113Kitosveiklosne1">'Forma 12'!$P$172</definedName>
    <definedName name="VAS083_F_Ilgalaikioturt113Lrklimatokaito1" localSheetId="11">'Forma 12'!$E$172</definedName>
    <definedName name="VAS083_F_Ilgalaikioturt113Lrklimatokaito1">'Forma 12'!$E$172</definedName>
    <definedName name="VAS083_F_Ilgalaikioturt113Nuotekudumblot1" localSheetId="11">'Forma 12'!$L$172</definedName>
    <definedName name="VAS083_F_Ilgalaikioturt113Nuotekudumblot1">'Forma 12'!$L$172</definedName>
    <definedName name="VAS083_F_Ilgalaikioturt113Nuotekusurinki1" localSheetId="11">'Forma 12'!$J$172</definedName>
    <definedName name="VAS083_F_Ilgalaikioturt113Nuotekusurinki1">'Forma 12'!$J$172</definedName>
    <definedName name="VAS083_F_Ilgalaikioturt113Nuotekuvalymas1" localSheetId="11">'Forma 12'!$K$172</definedName>
    <definedName name="VAS083_F_Ilgalaikioturt113Nuotekuvalymas1">'Forma 12'!$K$172</definedName>
    <definedName name="VAS083_F_Ilgalaikioturt113Pavirsiniunuot1" localSheetId="11">'Forma 12'!$M$172</definedName>
    <definedName name="VAS083_F_Ilgalaikioturt113Pavirsiniunuot1">'Forma 12'!$M$172</definedName>
    <definedName name="VAS083_F_Ilgalaikioturt113Turtovienetask1" localSheetId="11">'Forma 12'!$F$172</definedName>
    <definedName name="VAS083_F_Ilgalaikioturt113Turtovienetask1">'Forma 12'!$F$172</definedName>
    <definedName name="VAS083_F_Ilgalaikioturt114Apskaitosveikla1" localSheetId="11">'Forma 12'!$N$173</definedName>
    <definedName name="VAS083_F_Ilgalaikioturt114Apskaitosveikla1">'Forma 12'!$N$173</definedName>
    <definedName name="VAS083_F_Ilgalaikioturt114Geriamojovande7" localSheetId="11">'Forma 12'!$G$173</definedName>
    <definedName name="VAS083_F_Ilgalaikioturt114Geriamojovande7">'Forma 12'!$G$173</definedName>
    <definedName name="VAS083_F_Ilgalaikioturt114Geriamojovande8" localSheetId="11">'Forma 12'!$H$173</definedName>
    <definedName name="VAS083_F_Ilgalaikioturt114Geriamojovande8">'Forma 12'!$H$173</definedName>
    <definedName name="VAS083_F_Ilgalaikioturt114Geriamojovande9" localSheetId="11">'Forma 12'!$I$173</definedName>
    <definedName name="VAS083_F_Ilgalaikioturt114Geriamojovande9">'Forma 12'!$I$173</definedName>
    <definedName name="VAS083_F_Ilgalaikioturt114Inventorinisnu1" localSheetId="11">'Forma 12'!$D$173</definedName>
    <definedName name="VAS083_F_Ilgalaikioturt114Inventorinisnu1">'Forma 12'!$D$173</definedName>
    <definedName name="VAS083_F_Ilgalaikioturt114Kitareguliuoja1" localSheetId="11">'Forma 12'!$O$173</definedName>
    <definedName name="VAS083_F_Ilgalaikioturt114Kitareguliuoja1">'Forma 12'!$O$173</definedName>
    <definedName name="VAS083_F_Ilgalaikioturt114Kitosveiklosne1" localSheetId="11">'Forma 12'!$P$173</definedName>
    <definedName name="VAS083_F_Ilgalaikioturt114Kitosveiklosne1">'Forma 12'!$P$173</definedName>
    <definedName name="VAS083_F_Ilgalaikioturt114Lrklimatokaito1" localSheetId="11">'Forma 12'!$E$173</definedName>
    <definedName name="VAS083_F_Ilgalaikioturt114Lrklimatokaito1">'Forma 12'!$E$173</definedName>
    <definedName name="VAS083_F_Ilgalaikioturt114Nuotekudumblot1" localSheetId="11">'Forma 12'!$L$173</definedName>
    <definedName name="VAS083_F_Ilgalaikioturt114Nuotekudumblot1">'Forma 12'!$L$173</definedName>
    <definedName name="VAS083_F_Ilgalaikioturt114Nuotekusurinki1" localSheetId="11">'Forma 12'!$J$173</definedName>
    <definedName name="VAS083_F_Ilgalaikioturt114Nuotekusurinki1">'Forma 12'!$J$173</definedName>
    <definedName name="VAS083_F_Ilgalaikioturt114Nuotekuvalymas1" localSheetId="11">'Forma 12'!$K$173</definedName>
    <definedName name="VAS083_F_Ilgalaikioturt114Nuotekuvalymas1">'Forma 12'!$K$173</definedName>
    <definedName name="VAS083_F_Ilgalaikioturt114Pavirsiniunuot1" localSheetId="11">'Forma 12'!$M$173</definedName>
    <definedName name="VAS083_F_Ilgalaikioturt114Pavirsiniunuot1">'Forma 12'!$M$173</definedName>
    <definedName name="VAS083_F_Ilgalaikioturt114Turtovienetask1" localSheetId="11">'Forma 12'!$F$173</definedName>
    <definedName name="VAS083_F_Ilgalaikioturt114Turtovienetask1">'Forma 12'!$F$173</definedName>
    <definedName name="VAS083_F_Ilgalaikioturt115Apskaitosveikla1" localSheetId="11">'Forma 12'!$N$177</definedName>
    <definedName name="VAS083_F_Ilgalaikioturt115Apskaitosveikla1">'Forma 12'!$N$177</definedName>
    <definedName name="VAS083_F_Ilgalaikioturt115Geriamojovande7" localSheetId="11">'Forma 12'!$G$177</definedName>
    <definedName name="VAS083_F_Ilgalaikioturt115Geriamojovande7">'Forma 12'!$G$177</definedName>
    <definedName name="VAS083_F_Ilgalaikioturt115Geriamojovande8" localSheetId="11">'Forma 12'!$H$177</definedName>
    <definedName name="VAS083_F_Ilgalaikioturt115Geriamojovande8">'Forma 12'!$H$177</definedName>
    <definedName name="VAS083_F_Ilgalaikioturt115Geriamojovande9" localSheetId="11">'Forma 12'!$I$177</definedName>
    <definedName name="VAS083_F_Ilgalaikioturt115Geriamojovande9">'Forma 12'!$I$177</definedName>
    <definedName name="VAS083_F_Ilgalaikioturt115Inventorinisnu1" localSheetId="11">'Forma 12'!$D$177</definedName>
    <definedName name="VAS083_F_Ilgalaikioturt115Inventorinisnu1">'Forma 12'!$D$177</definedName>
    <definedName name="VAS083_F_Ilgalaikioturt115Kitareguliuoja1" localSheetId="11">'Forma 12'!$O$177</definedName>
    <definedName name="VAS083_F_Ilgalaikioturt115Kitareguliuoja1">'Forma 12'!$O$177</definedName>
    <definedName name="VAS083_F_Ilgalaikioturt115Kitosveiklosne1" localSheetId="11">'Forma 12'!$P$177</definedName>
    <definedName name="VAS083_F_Ilgalaikioturt115Kitosveiklosne1">'Forma 12'!$P$177</definedName>
    <definedName name="VAS083_F_Ilgalaikioturt115Lrklimatokaito1" localSheetId="11">'Forma 12'!$E$177</definedName>
    <definedName name="VAS083_F_Ilgalaikioturt115Lrklimatokaito1">'Forma 12'!$E$177</definedName>
    <definedName name="VAS083_F_Ilgalaikioturt115Nuotekudumblot1" localSheetId="11">'Forma 12'!$L$177</definedName>
    <definedName name="VAS083_F_Ilgalaikioturt115Nuotekudumblot1">'Forma 12'!$L$177</definedName>
    <definedName name="VAS083_F_Ilgalaikioturt115Nuotekusurinki1" localSheetId="11">'Forma 12'!$J$177</definedName>
    <definedName name="VAS083_F_Ilgalaikioturt115Nuotekusurinki1">'Forma 12'!$J$177</definedName>
    <definedName name="VAS083_F_Ilgalaikioturt115Nuotekuvalymas1" localSheetId="11">'Forma 12'!$K$177</definedName>
    <definedName name="VAS083_F_Ilgalaikioturt115Nuotekuvalymas1">'Forma 12'!$K$177</definedName>
    <definedName name="VAS083_F_Ilgalaikioturt115Pavirsiniunuot1" localSheetId="11">'Forma 12'!$M$177</definedName>
    <definedName name="VAS083_F_Ilgalaikioturt115Pavirsiniunuot1">'Forma 12'!$M$177</definedName>
    <definedName name="VAS083_F_Ilgalaikioturt115Turtovienetask1" localSheetId="11">'Forma 12'!$F$177</definedName>
    <definedName name="VAS083_F_Ilgalaikioturt115Turtovienetask1">'Forma 12'!$F$177</definedName>
    <definedName name="VAS083_F_Ilgalaikioturt116Apskaitosveikla1" localSheetId="11">'Forma 12'!$N$178</definedName>
    <definedName name="VAS083_F_Ilgalaikioturt116Apskaitosveikla1">'Forma 12'!$N$178</definedName>
    <definedName name="VAS083_F_Ilgalaikioturt116Geriamojovande7" localSheetId="11">'Forma 12'!$G$178</definedName>
    <definedName name="VAS083_F_Ilgalaikioturt116Geriamojovande7">'Forma 12'!$G$178</definedName>
    <definedName name="VAS083_F_Ilgalaikioturt116Geriamojovande8" localSheetId="11">'Forma 12'!$H$178</definedName>
    <definedName name="VAS083_F_Ilgalaikioturt116Geriamojovande8">'Forma 12'!$H$178</definedName>
    <definedName name="VAS083_F_Ilgalaikioturt116Geriamojovande9" localSheetId="11">'Forma 12'!$I$178</definedName>
    <definedName name="VAS083_F_Ilgalaikioturt116Geriamojovande9">'Forma 12'!$I$178</definedName>
    <definedName name="VAS083_F_Ilgalaikioturt116Inventorinisnu1" localSheetId="11">'Forma 12'!$D$178</definedName>
    <definedName name="VAS083_F_Ilgalaikioturt116Inventorinisnu1">'Forma 12'!$D$178</definedName>
    <definedName name="VAS083_F_Ilgalaikioturt116Kitareguliuoja1" localSheetId="11">'Forma 12'!$O$178</definedName>
    <definedName name="VAS083_F_Ilgalaikioturt116Kitareguliuoja1">'Forma 12'!$O$178</definedName>
    <definedName name="VAS083_F_Ilgalaikioturt116Kitosveiklosne1" localSheetId="11">'Forma 12'!$P$178</definedName>
    <definedName name="VAS083_F_Ilgalaikioturt116Kitosveiklosne1">'Forma 12'!$P$178</definedName>
    <definedName name="VAS083_F_Ilgalaikioturt116Lrklimatokaito1" localSheetId="11">'Forma 12'!$E$178</definedName>
    <definedName name="VAS083_F_Ilgalaikioturt116Lrklimatokaito1">'Forma 12'!$E$178</definedName>
    <definedName name="VAS083_F_Ilgalaikioturt116Nuotekudumblot1" localSheetId="11">'Forma 12'!$L$178</definedName>
    <definedName name="VAS083_F_Ilgalaikioturt116Nuotekudumblot1">'Forma 12'!$L$178</definedName>
    <definedName name="VAS083_F_Ilgalaikioturt116Nuotekusurinki1" localSheetId="11">'Forma 12'!$J$178</definedName>
    <definedName name="VAS083_F_Ilgalaikioturt116Nuotekusurinki1">'Forma 12'!$J$178</definedName>
    <definedName name="VAS083_F_Ilgalaikioturt116Nuotekuvalymas1" localSheetId="11">'Forma 12'!$K$178</definedName>
    <definedName name="VAS083_F_Ilgalaikioturt116Nuotekuvalymas1">'Forma 12'!$K$178</definedName>
    <definedName name="VAS083_F_Ilgalaikioturt116Pavirsiniunuot1" localSheetId="11">'Forma 12'!$M$178</definedName>
    <definedName name="VAS083_F_Ilgalaikioturt116Pavirsiniunuot1">'Forma 12'!$M$178</definedName>
    <definedName name="VAS083_F_Ilgalaikioturt116Turtovienetask1" localSheetId="11">'Forma 12'!$F$178</definedName>
    <definedName name="VAS083_F_Ilgalaikioturt116Turtovienetask1">'Forma 12'!$F$178</definedName>
    <definedName name="VAS083_F_Ilgalaikioturt117Apskaitosveikla1" localSheetId="11">'Forma 12'!$N$179</definedName>
    <definedName name="VAS083_F_Ilgalaikioturt117Apskaitosveikla1">'Forma 12'!$N$179</definedName>
    <definedName name="VAS083_F_Ilgalaikioturt117Geriamojovande7" localSheetId="11">'Forma 12'!$G$179</definedName>
    <definedName name="VAS083_F_Ilgalaikioturt117Geriamojovande7">'Forma 12'!$G$179</definedName>
    <definedName name="VAS083_F_Ilgalaikioturt117Geriamojovande8" localSheetId="11">'Forma 12'!$H$179</definedName>
    <definedName name="VAS083_F_Ilgalaikioturt117Geriamojovande8">'Forma 12'!$H$179</definedName>
    <definedName name="VAS083_F_Ilgalaikioturt117Geriamojovande9" localSheetId="11">'Forma 12'!$I$179</definedName>
    <definedName name="VAS083_F_Ilgalaikioturt117Geriamojovande9">'Forma 12'!$I$179</definedName>
    <definedName name="VAS083_F_Ilgalaikioturt117Inventorinisnu1" localSheetId="11">'Forma 12'!$D$179</definedName>
    <definedName name="VAS083_F_Ilgalaikioturt117Inventorinisnu1">'Forma 12'!$D$179</definedName>
    <definedName name="VAS083_F_Ilgalaikioturt117Kitareguliuoja1" localSheetId="11">'Forma 12'!$O$179</definedName>
    <definedName name="VAS083_F_Ilgalaikioturt117Kitareguliuoja1">'Forma 12'!$O$179</definedName>
    <definedName name="VAS083_F_Ilgalaikioturt117Kitosveiklosne1" localSheetId="11">'Forma 12'!$P$179</definedName>
    <definedName name="VAS083_F_Ilgalaikioturt117Kitosveiklosne1">'Forma 12'!$P$179</definedName>
    <definedName name="VAS083_F_Ilgalaikioturt117Lrklimatokaito1" localSheetId="11">'Forma 12'!$E$179</definedName>
    <definedName name="VAS083_F_Ilgalaikioturt117Lrklimatokaito1">'Forma 12'!$E$179</definedName>
    <definedName name="VAS083_F_Ilgalaikioturt117Nuotekudumblot1" localSheetId="11">'Forma 12'!$L$179</definedName>
    <definedName name="VAS083_F_Ilgalaikioturt117Nuotekudumblot1">'Forma 12'!$L$179</definedName>
    <definedName name="VAS083_F_Ilgalaikioturt117Nuotekusurinki1" localSheetId="11">'Forma 12'!$J$179</definedName>
    <definedName name="VAS083_F_Ilgalaikioturt117Nuotekusurinki1">'Forma 12'!$J$179</definedName>
    <definedName name="VAS083_F_Ilgalaikioturt117Nuotekuvalymas1" localSheetId="11">'Forma 12'!$K$179</definedName>
    <definedName name="VAS083_F_Ilgalaikioturt117Nuotekuvalymas1">'Forma 12'!$K$179</definedName>
    <definedName name="VAS083_F_Ilgalaikioturt117Pavirsiniunuot1" localSheetId="11">'Forma 12'!$M$179</definedName>
    <definedName name="VAS083_F_Ilgalaikioturt117Pavirsiniunuot1">'Forma 12'!$M$179</definedName>
    <definedName name="VAS083_F_Ilgalaikioturt117Turtovienetask1" localSheetId="11">'Forma 12'!$F$179</definedName>
    <definedName name="VAS083_F_Ilgalaikioturt117Turtovienetask1">'Forma 12'!$F$179</definedName>
    <definedName name="VAS083_F_Ilgalaikioturt118Apskaitosveikla1" localSheetId="11">'Forma 12'!$N$181</definedName>
    <definedName name="VAS083_F_Ilgalaikioturt118Apskaitosveikla1">'Forma 12'!$N$181</definedName>
    <definedName name="VAS083_F_Ilgalaikioturt118Geriamojovande7" localSheetId="11">'Forma 12'!$G$181</definedName>
    <definedName name="VAS083_F_Ilgalaikioturt118Geriamojovande7">'Forma 12'!$G$181</definedName>
    <definedName name="VAS083_F_Ilgalaikioturt118Geriamojovande8" localSheetId="11">'Forma 12'!$H$181</definedName>
    <definedName name="VAS083_F_Ilgalaikioturt118Geriamojovande8">'Forma 12'!$H$181</definedName>
    <definedName name="VAS083_F_Ilgalaikioturt118Geriamojovande9" localSheetId="11">'Forma 12'!$I$181</definedName>
    <definedName name="VAS083_F_Ilgalaikioturt118Geriamojovande9">'Forma 12'!$I$181</definedName>
    <definedName name="VAS083_F_Ilgalaikioturt118Inventorinisnu1" localSheetId="11">'Forma 12'!$D$181</definedName>
    <definedName name="VAS083_F_Ilgalaikioturt118Inventorinisnu1">'Forma 12'!$D$181</definedName>
    <definedName name="VAS083_F_Ilgalaikioturt118Kitareguliuoja1" localSheetId="11">'Forma 12'!$O$181</definedName>
    <definedName name="VAS083_F_Ilgalaikioturt118Kitareguliuoja1">'Forma 12'!$O$181</definedName>
    <definedName name="VAS083_F_Ilgalaikioturt118Kitosveiklosne1" localSheetId="11">'Forma 12'!$P$181</definedName>
    <definedName name="VAS083_F_Ilgalaikioturt118Kitosveiklosne1">'Forma 12'!$P$181</definedName>
    <definedName name="VAS083_F_Ilgalaikioturt118Lrklimatokaito1" localSheetId="11">'Forma 12'!$E$181</definedName>
    <definedName name="VAS083_F_Ilgalaikioturt118Lrklimatokaito1">'Forma 12'!$E$181</definedName>
    <definedName name="VAS083_F_Ilgalaikioturt118Nuotekudumblot1" localSheetId="11">'Forma 12'!$L$181</definedName>
    <definedName name="VAS083_F_Ilgalaikioturt118Nuotekudumblot1">'Forma 12'!$L$181</definedName>
    <definedName name="VAS083_F_Ilgalaikioturt118Nuotekusurinki1" localSheetId="11">'Forma 12'!$J$181</definedName>
    <definedName name="VAS083_F_Ilgalaikioturt118Nuotekusurinki1">'Forma 12'!$J$181</definedName>
    <definedName name="VAS083_F_Ilgalaikioturt118Nuotekuvalymas1" localSheetId="11">'Forma 12'!$K$181</definedName>
    <definedName name="VAS083_F_Ilgalaikioturt118Nuotekuvalymas1">'Forma 12'!$K$181</definedName>
    <definedName name="VAS083_F_Ilgalaikioturt118Pavirsiniunuot1" localSheetId="11">'Forma 12'!$M$181</definedName>
    <definedName name="VAS083_F_Ilgalaikioturt118Pavirsiniunuot1">'Forma 12'!$M$181</definedName>
    <definedName name="VAS083_F_Ilgalaikioturt118Turtovienetask1" localSheetId="11">'Forma 12'!$F$181</definedName>
    <definedName name="VAS083_F_Ilgalaikioturt118Turtovienetask1">'Forma 12'!$F$181</definedName>
    <definedName name="VAS083_F_Ilgalaikioturt119Apskaitosveikla1" localSheetId="11">'Forma 12'!$N$182</definedName>
    <definedName name="VAS083_F_Ilgalaikioturt119Apskaitosveikla1">'Forma 12'!$N$182</definedName>
    <definedName name="VAS083_F_Ilgalaikioturt119Geriamojovande7" localSheetId="11">'Forma 12'!$G$182</definedName>
    <definedName name="VAS083_F_Ilgalaikioturt119Geriamojovande7">'Forma 12'!$G$182</definedName>
    <definedName name="VAS083_F_Ilgalaikioturt119Geriamojovande8" localSheetId="11">'Forma 12'!$H$182</definedName>
    <definedName name="VAS083_F_Ilgalaikioturt119Geriamojovande8">'Forma 12'!$H$182</definedName>
    <definedName name="VAS083_F_Ilgalaikioturt119Geriamojovande9" localSheetId="11">'Forma 12'!$I$182</definedName>
    <definedName name="VAS083_F_Ilgalaikioturt119Geriamojovande9">'Forma 12'!$I$182</definedName>
    <definedName name="VAS083_F_Ilgalaikioturt119Inventorinisnu1" localSheetId="11">'Forma 12'!$D$182</definedName>
    <definedName name="VAS083_F_Ilgalaikioturt119Inventorinisnu1">'Forma 12'!$D$182</definedName>
    <definedName name="VAS083_F_Ilgalaikioturt119Kitareguliuoja1" localSheetId="11">'Forma 12'!$O$182</definedName>
    <definedName name="VAS083_F_Ilgalaikioturt119Kitareguliuoja1">'Forma 12'!$O$182</definedName>
    <definedName name="VAS083_F_Ilgalaikioturt119Kitosveiklosne1" localSheetId="11">'Forma 12'!$P$182</definedName>
    <definedName name="VAS083_F_Ilgalaikioturt119Kitosveiklosne1">'Forma 12'!$P$182</definedName>
    <definedName name="VAS083_F_Ilgalaikioturt119Lrklimatokaito1" localSheetId="11">'Forma 12'!$E$182</definedName>
    <definedName name="VAS083_F_Ilgalaikioturt119Lrklimatokaito1">'Forma 12'!$E$182</definedName>
    <definedName name="VAS083_F_Ilgalaikioturt119Nuotekudumblot1" localSheetId="11">'Forma 12'!$L$182</definedName>
    <definedName name="VAS083_F_Ilgalaikioturt119Nuotekudumblot1">'Forma 12'!$L$182</definedName>
    <definedName name="VAS083_F_Ilgalaikioturt119Nuotekusurinki1" localSheetId="11">'Forma 12'!$J$182</definedName>
    <definedName name="VAS083_F_Ilgalaikioturt119Nuotekusurinki1">'Forma 12'!$J$182</definedName>
    <definedName name="VAS083_F_Ilgalaikioturt119Nuotekuvalymas1" localSheetId="11">'Forma 12'!$K$182</definedName>
    <definedName name="VAS083_F_Ilgalaikioturt119Nuotekuvalymas1">'Forma 12'!$K$182</definedName>
    <definedName name="VAS083_F_Ilgalaikioturt119Pavirsiniunuot1" localSheetId="11">'Forma 12'!$M$182</definedName>
    <definedName name="VAS083_F_Ilgalaikioturt119Pavirsiniunuot1">'Forma 12'!$M$182</definedName>
    <definedName name="VAS083_F_Ilgalaikioturt119Turtovienetask1" localSheetId="11">'Forma 12'!$F$182</definedName>
    <definedName name="VAS083_F_Ilgalaikioturt119Turtovienetask1">'Forma 12'!$F$182</definedName>
    <definedName name="VAS083_F_Ilgalaikioturt11Apskaitosveikla1" localSheetId="11">'Forma 12'!$N$27</definedName>
    <definedName name="VAS083_F_Ilgalaikioturt11Apskaitosveikla1">'Forma 12'!$N$27</definedName>
    <definedName name="VAS083_F_Ilgalaikioturt11Geriamojovande7" localSheetId="11">'Forma 12'!$G$27</definedName>
    <definedName name="VAS083_F_Ilgalaikioturt11Geriamojovande7">'Forma 12'!$G$27</definedName>
    <definedName name="VAS083_F_Ilgalaikioturt11Geriamojovande8" localSheetId="11">'Forma 12'!$H$27</definedName>
    <definedName name="VAS083_F_Ilgalaikioturt11Geriamojovande8">'Forma 12'!$H$27</definedName>
    <definedName name="VAS083_F_Ilgalaikioturt11Geriamojovande9" localSheetId="11">'Forma 12'!$I$27</definedName>
    <definedName name="VAS083_F_Ilgalaikioturt11Geriamojovande9">'Forma 12'!$I$27</definedName>
    <definedName name="VAS083_F_Ilgalaikioturt11Inventorinisnu1" localSheetId="11">'Forma 12'!$D$27</definedName>
    <definedName name="VAS083_F_Ilgalaikioturt11Inventorinisnu1">'Forma 12'!$D$27</definedName>
    <definedName name="VAS083_F_Ilgalaikioturt11Kitareguliuoja1" localSheetId="11">'Forma 12'!$O$27</definedName>
    <definedName name="VAS083_F_Ilgalaikioturt11Kitareguliuoja1">'Forma 12'!$O$27</definedName>
    <definedName name="VAS083_F_Ilgalaikioturt11Kitosveiklosne1" localSheetId="11">'Forma 12'!$P$27</definedName>
    <definedName name="VAS083_F_Ilgalaikioturt11Kitosveiklosne1">'Forma 12'!$P$27</definedName>
    <definedName name="VAS083_F_Ilgalaikioturt11Lrklimatokaito1" localSheetId="11">'Forma 12'!$E$27</definedName>
    <definedName name="VAS083_F_Ilgalaikioturt11Lrklimatokaito1">'Forma 12'!$E$27</definedName>
    <definedName name="VAS083_F_Ilgalaikioturt11Nuotekudumblot1" localSheetId="11">'Forma 12'!$L$27</definedName>
    <definedName name="VAS083_F_Ilgalaikioturt11Nuotekudumblot1">'Forma 12'!$L$27</definedName>
    <definedName name="VAS083_F_Ilgalaikioturt11Nuotekusurinki1" localSheetId="11">'Forma 12'!$J$27</definedName>
    <definedName name="VAS083_F_Ilgalaikioturt11Nuotekusurinki1">'Forma 12'!$J$27</definedName>
    <definedName name="VAS083_F_Ilgalaikioturt11Nuotekuvalymas1" localSheetId="11">'Forma 12'!$K$27</definedName>
    <definedName name="VAS083_F_Ilgalaikioturt11Nuotekuvalymas1">'Forma 12'!$K$27</definedName>
    <definedName name="VAS083_F_Ilgalaikioturt11Pavirsiniunuot1" localSheetId="11">'Forma 12'!$M$27</definedName>
    <definedName name="VAS083_F_Ilgalaikioturt11Pavirsiniunuot1">'Forma 12'!$M$27</definedName>
    <definedName name="VAS083_F_Ilgalaikioturt11Turtovienetask1" localSheetId="11">'Forma 12'!$F$27</definedName>
    <definedName name="VAS083_F_Ilgalaikioturt11Turtovienetask1">'Forma 12'!$F$27</definedName>
    <definedName name="VAS083_F_Ilgalaikioturt120Apskaitosveikla1" localSheetId="11">'Forma 12'!$N$183</definedName>
    <definedName name="VAS083_F_Ilgalaikioturt120Apskaitosveikla1">'Forma 12'!$N$183</definedName>
    <definedName name="VAS083_F_Ilgalaikioturt120Geriamojovande7" localSheetId="11">'Forma 12'!$G$183</definedName>
    <definedName name="VAS083_F_Ilgalaikioturt120Geriamojovande7">'Forma 12'!$G$183</definedName>
    <definedName name="VAS083_F_Ilgalaikioturt120Geriamojovande8" localSheetId="11">'Forma 12'!$H$183</definedName>
    <definedName name="VAS083_F_Ilgalaikioturt120Geriamojovande8">'Forma 12'!$H$183</definedName>
    <definedName name="VAS083_F_Ilgalaikioturt120Geriamojovande9" localSheetId="11">'Forma 12'!$I$183</definedName>
    <definedName name="VAS083_F_Ilgalaikioturt120Geriamojovande9">'Forma 12'!$I$183</definedName>
    <definedName name="VAS083_F_Ilgalaikioturt120Inventorinisnu1" localSheetId="11">'Forma 12'!$D$183</definedName>
    <definedName name="VAS083_F_Ilgalaikioturt120Inventorinisnu1">'Forma 12'!$D$183</definedName>
    <definedName name="VAS083_F_Ilgalaikioturt120Kitareguliuoja1" localSheetId="11">'Forma 12'!$O$183</definedName>
    <definedName name="VAS083_F_Ilgalaikioturt120Kitareguliuoja1">'Forma 12'!$O$183</definedName>
    <definedName name="VAS083_F_Ilgalaikioturt120Kitosveiklosne1" localSheetId="11">'Forma 12'!$P$183</definedName>
    <definedName name="VAS083_F_Ilgalaikioturt120Kitosveiklosne1">'Forma 12'!$P$183</definedName>
    <definedName name="VAS083_F_Ilgalaikioturt120Lrklimatokaito1" localSheetId="11">'Forma 12'!$E$183</definedName>
    <definedName name="VAS083_F_Ilgalaikioturt120Lrklimatokaito1">'Forma 12'!$E$183</definedName>
    <definedName name="VAS083_F_Ilgalaikioturt120Nuotekudumblot1" localSheetId="11">'Forma 12'!$L$183</definedName>
    <definedName name="VAS083_F_Ilgalaikioturt120Nuotekudumblot1">'Forma 12'!$L$183</definedName>
    <definedName name="VAS083_F_Ilgalaikioturt120Nuotekusurinki1" localSheetId="11">'Forma 12'!$J$183</definedName>
    <definedName name="VAS083_F_Ilgalaikioturt120Nuotekusurinki1">'Forma 12'!$J$183</definedName>
    <definedName name="VAS083_F_Ilgalaikioturt120Nuotekuvalymas1" localSheetId="11">'Forma 12'!$K$183</definedName>
    <definedName name="VAS083_F_Ilgalaikioturt120Nuotekuvalymas1">'Forma 12'!$K$183</definedName>
    <definedName name="VAS083_F_Ilgalaikioturt120Pavirsiniunuot1" localSheetId="11">'Forma 12'!$M$183</definedName>
    <definedName name="VAS083_F_Ilgalaikioturt120Pavirsiniunuot1">'Forma 12'!$M$183</definedName>
    <definedName name="VAS083_F_Ilgalaikioturt120Turtovienetask1" localSheetId="11">'Forma 12'!$F$183</definedName>
    <definedName name="VAS083_F_Ilgalaikioturt120Turtovienetask1">'Forma 12'!$F$183</definedName>
    <definedName name="VAS083_F_Ilgalaikioturt121Apskaitosveikla1" localSheetId="11">'Forma 12'!$N$185</definedName>
    <definedName name="VAS083_F_Ilgalaikioturt121Apskaitosveikla1">'Forma 12'!$N$185</definedName>
    <definedName name="VAS083_F_Ilgalaikioturt121Geriamojovande7" localSheetId="11">'Forma 12'!$G$185</definedName>
    <definedName name="VAS083_F_Ilgalaikioturt121Geriamojovande7">'Forma 12'!$G$185</definedName>
    <definedName name="VAS083_F_Ilgalaikioturt121Geriamojovande8" localSheetId="11">'Forma 12'!$H$185</definedName>
    <definedName name="VAS083_F_Ilgalaikioturt121Geriamojovande8">'Forma 12'!$H$185</definedName>
    <definedName name="VAS083_F_Ilgalaikioturt121Geriamojovande9" localSheetId="11">'Forma 12'!$I$185</definedName>
    <definedName name="VAS083_F_Ilgalaikioturt121Geriamojovande9">'Forma 12'!$I$185</definedName>
    <definedName name="VAS083_F_Ilgalaikioturt121Inventorinisnu1" localSheetId="11">'Forma 12'!$D$185</definedName>
    <definedName name="VAS083_F_Ilgalaikioturt121Inventorinisnu1">'Forma 12'!$D$185</definedName>
    <definedName name="VAS083_F_Ilgalaikioturt121Kitareguliuoja1" localSheetId="11">'Forma 12'!$O$185</definedName>
    <definedName name="VAS083_F_Ilgalaikioturt121Kitareguliuoja1">'Forma 12'!$O$185</definedName>
    <definedName name="VAS083_F_Ilgalaikioturt121Kitosveiklosne1" localSheetId="11">'Forma 12'!$P$185</definedName>
    <definedName name="VAS083_F_Ilgalaikioturt121Kitosveiklosne1">'Forma 12'!$P$185</definedName>
    <definedName name="VAS083_F_Ilgalaikioturt121Lrklimatokaito1" localSheetId="11">'Forma 12'!$E$185</definedName>
    <definedName name="VAS083_F_Ilgalaikioturt121Lrklimatokaito1">'Forma 12'!$E$185</definedName>
    <definedName name="VAS083_F_Ilgalaikioturt121Nuotekudumblot1" localSheetId="11">'Forma 12'!$L$185</definedName>
    <definedName name="VAS083_F_Ilgalaikioturt121Nuotekudumblot1">'Forma 12'!$L$185</definedName>
    <definedName name="VAS083_F_Ilgalaikioturt121Nuotekusurinki1" localSheetId="11">'Forma 12'!$J$185</definedName>
    <definedName name="VAS083_F_Ilgalaikioturt121Nuotekusurinki1">'Forma 12'!$J$185</definedName>
    <definedName name="VAS083_F_Ilgalaikioturt121Nuotekuvalymas1" localSheetId="11">'Forma 12'!$K$185</definedName>
    <definedName name="VAS083_F_Ilgalaikioturt121Nuotekuvalymas1">'Forma 12'!$K$185</definedName>
    <definedName name="VAS083_F_Ilgalaikioturt121Pavirsiniunuot1" localSheetId="11">'Forma 12'!$M$185</definedName>
    <definedName name="VAS083_F_Ilgalaikioturt121Pavirsiniunuot1">'Forma 12'!$M$185</definedName>
    <definedName name="VAS083_F_Ilgalaikioturt121Turtovienetask1" localSheetId="11">'Forma 12'!$F$185</definedName>
    <definedName name="VAS083_F_Ilgalaikioturt121Turtovienetask1">'Forma 12'!$F$185</definedName>
    <definedName name="VAS083_F_Ilgalaikioturt122Apskaitosveikla1" localSheetId="11">'Forma 12'!$N$186</definedName>
    <definedName name="VAS083_F_Ilgalaikioturt122Apskaitosveikla1">'Forma 12'!$N$186</definedName>
    <definedName name="VAS083_F_Ilgalaikioturt122Geriamojovande7" localSheetId="11">'Forma 12'!$G$186</definedName>
    <definedName name="VAS083_F_Ilgalaikioturt122Geriamojovande7">'Forma 12'!$G$186</definedName>
    <definedName name="VAS083_F_Ilgalaikioturt122Geriamojovande8" localSheetId="11">'Forma 12'!$H$186</definedName>
    <definedName name="VAS083_F_Ilgalaikioturt122Geriamojovande8">'Forma 12'!$H$186</definedName>
    <definedName name="VAS083_F_Ilgalaikioturt122Geriamojovande9" localSheetId="11">'Forma 12'!$I$186</definedName>
    <definedName name="VAS083_F_Ilgalaikioturt122Geriamojovande9">'Forma 12'!$I$186</definedName>
    <definedName name="VAS083_F_Ilgalaikioturt122Inventorinisnu1" localSheetId="11">'Forma 12'!$D$186</definedName>
    <definedName name="VAS083_F_Ilgalaikioturt122Inventorinisnu1">'Forma 12'!$D$186</definedName>
    <definedName name="VAS083_F_Ilgalaikioturt122Kitareguliuoja1" localSheetId="11">'Forma 12'!$O$186</definedName>
    <definedName name="VAS083_F_Ilgalaikioturt122Kitareguliuoja1">'Forma 12'!$O$186</definedName>
    <definedName name="VAS083_F_Ilgalaikioturt122Kitosveiklosne1" localSheetId="11">'Forma 12'!$P$186</definedName>
    <definedName name="VAS083_F_Ilgalaikioturt122Kitosveiklosne1">'Forma 12'!$P$186</definedName>
    <definedName name="VAS083_F_Ilgalaikioturt122Lrklimatokaito1" localSheetId="11">'Forma 12'!$E$186</definedName>
    <definedName name="VAS083_F_Ilgalaikioturt122Lrklimatokaito1">'Forma 12'!$E$186</definedName>
    <definedName name="VAS083_F_Ilgalaikioturt122Nuotekudumblot1" localSheetId="11">'Forma 12'!$L$186</definedName>
    <definedName name="VAS083_F_Ilgalaikioturt122Nuotekudumblot1">'Forma 12'!$L$186</definedName>
    <definedName name="VAS083_F_Ilgalaikioturt122Nuotekusurinki1" localSheetId="11">'Forma 12'!$J$186</definedName>
    <definedName name="VAS083_F_Ilgalaikioturt122Nuotekusurinki1">'Forma 12'!$J$186</definedName>
    <definedName name="VAS083_F_Ilgalaikioturt122Nuotekuvalymas1" localSheetId="11">'Forma 12'!$K$186</definedName>
    <definedName name="VAS083_F_Ilgalaikioturt122Nuotekuvalymas1">'Forma 12'!$K$186</definedName>
    <definedName name="VAS083_F_Ilgalaikioturt122Pavirsiniunuot1" localSheetId="11">'Forma 12'!$M$186</definedName>
    <definedName name="VAS083_F_Ilgalaikioturt122Pavirsiniunuot1">'Forma 12'!$M$186</definedName>
    <definedName name="VAS083_F_Ilgalaikioturt122Turtovienetask1" localSheetId="11">'Forma 12'!$F$186</definedName>
    <definedName name="VAS083_F_Ilgalaikioturt122Turtovienetask1">'Forma 12'!$F$186</definedName>
    <definedName name="VAS083_F_Ilgalaikioturt123Apskaitosveikla1" localSheetId="11">'Forma 12'!$N$187</definedName>
    <definedName name="VAS083_F_Ilgalaikioturt123Apskaitosveikla1">'Forma 12'!$N$187</definedName>
    <definedName name="VAS083_F_Ilgalaikioturt123Geriamojovande7" localSheetId="11">'Forma 12'!$G$187</definedName>
    <definedName name="VAS083_F_Ilgalaikioturt123Geriamojovande7">'Forma 12'!$G$187</definedName>
    <definedName name="VAS083_F_Ilgalaikioturt123Geriamojovande8" localSheetId="11">'Forma 12'!$H$187</definedName>
    <definedName name="VAS083_F_Ilgalaikioturt123Geriamojovande8">'Forma 12'!$H$187</definedName>
    <definedName name="VAS083_F_Ilgalaikioturt123Geriamojovande9" localSheetId="11">'Forma 12'!$I$187</definedName>
    <definedName name="VAS083_F_Ilgalaikioturt123Geriamojovande9">'Forma 12'!$I$187</definedName>
    <definedName name="VAS083_F_Ilgalaikioturt123Inventorinisnu1" localSheetId="11">'Forma 12'!$D$187</definedName>
    <definedName name="VAS083_F_Ilgalaikioturt123Inventorinisnu1">'Forma 12'!$D$187</definedName>
    <definedName name="VAS083_F_Ilgalaikioturt123Kitareguliuoja1" localSheetId="11">'Forma 12'!$O$187</definedName>
    <definedName name="VAS083_F_Ilgalaikioturt123Kitareguliuoja1">'Forma 12'!$O$187</definedName>
    <definedName name="VAS083_F_Ilgalaikioturt123Kitosveiklosne1" localSheetId="11">'Forma 12'!$P$187</definedName>
    <definedName name="VAS083_F_Ilgalaikioturt123Kitosveiklosne1">'Forma 12'!$P$187</definedName>
    <definedName name="VAS083_F_Ilgalaikioturt123Lrklimatokaito1" localSheetId="11">'Forma 12'!$E$187</definedName>
    <definedName name="VAS083_F_Ilgalaikioturt123Lrklimatokaito1">'Forma 12'!$E$187</definedName>
    <definedName name="VAS083_F_Ilgalaikioturt123Nuotekudumblot1" localSheetId="11">'Forma 12'!$L$187</definedName>
    <definedName name="VAS083_F_Ilgalaikioturt123Nuotekudumblot1">'Forma 12'!$L$187</definedName>
    <definedName name="VAS083_F_Ilgalaikioturt123Nuotekusurinki1" localSheetId="11">'Forma 12'!$J$187</definedName>
    <definedName name="VAS083_F_Ilgalaikioturt123Nuotekusurinki1">'Forma 12'!$J$187</definedName>
    <definedName name="VAS083_F_Ilgalaikioturt123Nuotekuvalymas1" localSheetId="11">'Forma 12'!$K$187</definedName>
    <definedName name="VAS083_F_Ilgalaikioturt123Nuotekuvalymas1">'Forma 12'!$K$187</definedName>
    <definedName name="VAS083_F_Ilgalaikioturt123Pavirsiniunuot1" localSheetId="11">'Forma 12'!$M$187</definedName>
    <definedName name="VAS083_F_Ilgalaikioturt123Pavirsiniunuot1">'Forma 12'!$M$187</definedName>
    <definedName name="VAS083_F_Ilgalaikioturt123Turtovienetask1" localSheetId="11">'Forma 12'!$F$187</definedName>
    <definedName name="VAS083_F_Ilgalaikioturt123Turtovienetask1">'Forma 12'!$F$187</definedName>
    <definedName name="VAS083_F_Ilgalaikioturt124Apskaitosveikla1" localSheetId="11">'Forma 12'!$N$190</definedName>
    <definedName name="VAS083_F_Ilgalaikioturt124Apskaitosveikla1">'Forma 12'!$N$190</definedName>
    <definedName name="VAS083_F_Ilgalaikioturt124Geriamojovande7" localSheetId="11">'Forma 12'!$G$190</definedName>
    <definedName name="VAS083_F_Ilgalaikioturt124Geriamojovande7">'Forma 12'!$G$190</definedName>
    <definedName name="VAS083_F_Ilgalaikioturt124Geriamojovande8" localSheetId="11">'Forma 12'!$H$190</definedName>
    <definedName name="VAS083_F_Ilgalaikioturt124Geriamojovande8">'Forma 12'!$H$190</definedName>
    <definedName name="VAS083_F_Ilgalaikioturt124Geriamojovande9" localSheetId="11">'Forma 12'!$I$190</definedName>
    <definedName name="VAS083_F_Ilgalaikioturt124Geriamojovande9">'Forma 12'!$I$190</definedName>
    <definedName name="VAS083_F_Ilgalaikioturt124Inventorinisnu1" localSheetId="11">'Forma 12'!$D$190</definedName>
    <definedName name="VAS083_F_Ilgalaikioturt124Inventorinisnu1">'Forma 12'!$D$190</definedName>
    <definedName name="VAS083_F_Ilgalaikioturt124Kitareguliuoja1" localSheetId="11">'Forma 12'!$O$190</definedName>
    <definedName name="VAS083_F_Ilgalaikioturt124Kitareguliuoja1">'Forma 12'!$O$190</definedName>
    <definedName name="VAS083_F_Ilgalaikioturt124Kitosveiklosne1" localSheetId="11">'Forma 12'!$P$190</definedName>
    <definedName name="VAS083_F_Ilgalaikioturt124Kitosveiklosne1">'Forma 12'!$P$190</definedName>
    <definedName name="VAS083_F_Ilgalaikioturt124Lrklimatokaito1" localSheetId="11">'Forma 12'!$E$190</definedName>
    <definedName name="VAS083_F_Ilgalaikioturt124Lrklimatokaito1">'Forma 12'!$E$190</definedName>
    <definedName name="VAS083_F_Ilgalaikioturt124Nuotekudumblot1" localSheetId="11">'Forma 12'!$L$190</definedName>
    <definedName name="VAS083_F_Ilgalaikioturt124Nuotekudumblot1">'Forma 12'!$L$190</definedName>
    <definedName name="VAS083_F_Ilgalaikioturt124Nuotekusurinki1" localSheetId="11">'Forma 12'!$J$190</definedName>
    <definedName name="VAS083_F_Ilgalaikioturt124Nuotekusurinki1">'Forma 12'!$J$190</definedName>
    <definedName name="VAS083_F_Ilgalaikioturt124Nuotekuvalymas1" localSheetId="11">'Forma 12'!$K$190</definedName>
    <definedName name="VAS083_F_Ilgalaikioturt124Nuotekuvalymas1">'Forma 12'!$K$190</definedName>
    <definedName name="VAS083_F_Ilgalaikioturt124Pavirsiniunuot1" localSheetId="11">'Forma 12'!$M$190</definedName>
    <definedName name="VAS083_F_Ilgalaikioturt124Pavirsiniunuot1">'Forma 12'!$M$190</definedName>
    <definedName name="VAS083_F_Ilgalaikioturt124Turtovienetask1" localSheetId="11">'Forma 12'!$F$190</definedName>
    <definedName name="VAS083_F_Ilgalaikioturt124Turtovienetask1">'Forma 12'!$F$190</definedName>
    <definedName name="VAS083_F_Ilgalaikioturt125Apskaitosveikla1" localSheetId="11">'Forma 12'!$N$191</definedName>
    <definedName name="VAS083_F_Ilgalaikioturt125Apskaitosveikla1">'Forma 12'!$N$191</definedName>
    <definedName name="VAS083_F_Ilgalaikioturt125Geriamojovande7" localSheetId="11">'Forma 12'!$G$191</definedName>
    <definedName name="VAS083_F_Ilgalaikioturt125Geriamojovande7">'Forma 12'!$G$191</definedName>
    <definedName name="VAS083_F_Ilgalaikioturt125Geriamojovande8" localSheetId="11">'Forma 12'!$H$191</definedName>
    <definedName name="VAS083_F_Ilgalaikioturt125Geriamojovande8">'Forma 12'!$H$191</definedName>
    <definedName name="VAS083_F_Ilgalaikioturt125Geriamojovande9" localSheetId="11">'Forma 12'!$I$191</definedName>
    <definedName name="VAS083_F_Ilgalaikioturt125Geriamojovande9">'Forma 12'!$I$191</definedName>
    <definedName name="VAS083_F_Ilgalaikioturt125Inventorinisnu1" localSheetId="11">'Forma 12'!$D$191</definedName>
    <definedName name="VAS083_F_Ilgalaikioturt125Inventorinisnu1">'Forma 12'!$D$191</definedName>
    <definedName name="VAS083_F_Ilgalaikioturt125Kitareguliuoja1" localSheetId="11">'Forma 12'!$O$191</definedName>
    <definedName name="VAS083_F_Ilgalaikioturt125Kitareguliuoja1">'Forma 12'!$O$191</definedName>
    <definedName name="VAS083_F_Ilgalaikioturt125Kitosveiklosne1" localSheetId="11">'Forma 12'!$P$191</definedName>
    <definedName name="VAS083_F_Ilgalaikioturt125Kitosveiklosne1">'Forma 12'!$P$191</definedName>
    <definedName name="VAS083_F_Ilgalaikioturt125Lrklimatokaito1" localSheetId="11">'Forma 12'!$E$191</definedName>
    <definedName name="VAS083_F_Ilgalaikioturt125Lrklimatokaito1">'Forma 12'!$E$191</definedName>
    <definedName name="VAS083_F_Ilgalaikioturt125Nuotekudumblot1" localSheetId="11">'Forma 12'!$L$191</definedName>
    <definedName name="VAS083_F_Ilgalaikioturt125Nuotekudumblot1">'Forma 12'!$L$191</definedName>
    <definedName name="VAS083_F_Ilgalaikioturt125Nuotekusurinki1" localSheetId="11">'Forma 12'!$J$191</definedName>
    <definedName name="VAS083_F_Ilgalaikioturt125Nuotekusurinki1">'Forma 12'!$J$191</definedName>
    <definedName name="VAS083_F_Ilgalaikioturt125Nuotekuvalymas1" localSheetId="11">'Forma 12'!$K$191</definedName>
    <definedName name="VAS083_F_Ilgalaikioturt125Nuotekuvalymas1">'Forma 12'!$K$191</definedName>
    <definedName name="VAS083_F_Ilgalaikioturt125Pavirsiniunuot1" localSheetId="11">'Forma 12'!$M$191</definedName>
    <definedName name="VAS083_F_Ilgalaikioturt125Pavirsiniunuot1">'Forma 12'!$M$191</definedName>
    <definedName name="VAS083_F_Ilgalaikioturt125Turtovienetask1" localSheetId="11">'Forma 12'!$F$191</definedName>
    <definedName name="VAS083_F_Ilgalaikioturt125Turtovienetask1">'Forma 12'!$F$191</definedName>
    <definedName name="VAS083_F_Ilgalaikioturt126Apskaitosveikla1" localSheetId="11">'Forma 12'!$N$192</definedName>
    <definedName name="VAS083_F_Ilgalaikioturt126Apskaitosveikla1">'Forma 12'!$N$192</definedName>
    <definedName name="VAS083_F_Ilgalaikioturt126Geriamojovande7" localSheetId="11">'Forma 12'!$G$192</definedName>
    <definedName name="VAS083_F_Ilgalaikioturt126Geriamojovande7">'Forma 12'!$G$192</definedName>
    <definedName name="VAS083_F_Ilgalaikioturt126Geriamojovande8" localSheetId="11">'Forma 12'!$H$192</definedName>
    <definedName name="VAS083_F_Ilgalaikioturt126Geriamojovande8">'Forma 12'!$H$192</definedName>
    <definedName name="VAS083_F_Ilgalaikioturt126Geriamojovande9" localSheetId="11">'Forma 12'!$I$192</definedName>
    <definedName name="VAS083_F_Ilgalaikioturt126Geriamojovande9">'Forma 12'!$I$192</definedName>
    <definedName name="VAS083_F_Ilgalaikioturt126Inventorinisnu1" localSheetId="11">'Forma 12'!$D$192</definedName>
    <definedName name="VAS083_F_Ilgalaikioturt126Inventorinisnu1">'Forma 12'!$D$192</definedName>
    <definedName name="VAS083_F_Ilgalaikioturt126Kitareguliuoja1" localSheetId="11">'Forma 12'!$O$192</definedName>
    <definedName name="VAS083_F_Ilgalaikioturt126Kitareguliuoja1">'Forma 12'!$O$192</definedName>
    <definedName name="VAS083_F_Ilgalaikioturt126Kitosveiklosne1" localSheetId="11">'Forma 12'!$P$192</definedName>
    <definedName name="VAS083_F_Ilgalaikioturt126Kitosveiklosne1">'Forma 12'!$P$192</definedName>
    <definedName name="VAS083_F_Ilgalaikioturt126Lrklimatokaito1" localSheetId="11">'Forma 12'!$E$192</definedName>
    <definedName name="VAS083_F_Ilgalaikioturt126Lrklimatokaito1">'Forma 12'!$E$192</definedName>
    <definedName name="VAS083_F_Ilgalaikioturt126Nuotekudumblot1" localSheetId="11">'Forma 12'!$L$192</definedName>
    <definedName name="VAS083_F_Ilgalaikioturt126Nuotekudumblot1">'Forma 12'!$L$192</definedName>
    <definedName name="VAS083_F_Ilgalaikioturt126Nuotekusurinki1" localSheetId="11">'Forma 12'!$J$192</definedName>
    <definedName name="VAS083_F_Ilgalaikioturt126Nuotekusurinki1">'Forma 12'!$J$192</definedName>
    <definedName name="VAS083_F_Ilgalaikioturt126Nuotekuvalymas1" localSheetId="11">'Forma 12'!$K$192</definedName>
    <definedName name="VAS083_F_Ilgalaikioturt126Nuotekuvalymas1">'Forma 12'!$K$192</definedName>
    <definedName name="VAS083_F_Ilgalaikioturt126Pavirsiniunuot1" localSheetId="11">'Forma 12'!$M$192</definedName>
    <definedName name="VAS083_F_Ilgalaikioturt126Pavirsiniunuot1">'Forma 12'!$M$192</definedName>
    <definedName name="VAS083_F_Ilgalaikioturt126Turtovienetask1" localSheetId="11">'Forma 12'!$F$192</definedName>
    <definedName name="VAS083_F_Ilgalaikioturt126Turtovienetask1">'Forma 12'!$F$192</definedName>
    <definedName name="VAS083_F_Ilgalaikioturt127Apskaitosveikla1" localSheetId="11">'Forma 12'!$N$194</definedName>
    <definedName name="VAS083_F_Ilgalaikioturt127Apskaitosveikla1">'Forma 12'!$N$194</definedName>
    <definedName name="VAS083_F_Ilgalaikioturt127Geriamojovande7" localSheetId="11">'Forma 12'!$G$194</definedName>
    <definedName name="VAS083_F_Ilgalaikioturt127Geriamojovande7">'Forma 12'!$G$194</definedName>
    <definedName name="VAS083_F_Ilgalaikioturt127Geriamojovande8" localSheetId="11">'Forma 12'!$H$194</definedName>
    <definedName name="VAS083_F_Ilgalaikioturt127Geriamojovande8">'Forma 12'!$H$194</definedName>
    <definedName name="VAS083_F_Ilgalaikioturt127Geriamojovande9" localSheetId="11">'Forma 12'!$I$194</definedName>
    <definedName name="VAS083_F_Ilgalaikioturt127Geriamojovande9">'Forma 12'!$I$194</definedName>
    <definedName name="VAS083_F_Ilgalaikioturt127Inventorinisnu1" localSheetId="11">'Forma 12'!$D$194</definedName>
    <definedName name="VAS083_F_Ilgalaikioturt127Inventorinisnu1">'Forma 12'!$D$194</definedName>
    <definedName name="VAS083_F_Ilgalaikioturt127Kitareguliuoja1" localSheetId="11">'Forma 12'!$O$194</definedName>
    <definedName name="VAS083_F_Ilgalaikioturt127Kitareguliuoja1">'Forma 12'!$O$194</definedName>
    <definedName name="VAS083_F_Ilgalaikioturt127Kitosveiklosne1" localSheetId="11">'Forma 12'!$P$194</definedName>
    <definedName name="VAS083_F_Ilgalaikioturt127Kitosveiklosne1">'Forma 12'!$P$194</definedName>
    <definedName name="VAS083_F_Ilgalaikioturt127Lrklimatokaito1" localSheetId="11">'Forma 12'!$E$194</definedName>
    <definedName name="VAS083_F_Ilgalaikioturt127Lrklimatokaito1">'Forma 12'!$E$194</definedName>
    <definedName name="VAS083_F_Ilgalaikioturt127Nuotekudumblot1" localSheetId="11">'Forma 12'!$L$194</definedName>
    <definedName name="VAS083_F_Ilgalaikioturt127Nuotekudumblot1">'Forma 12'!$L$194</definedName>
    <definedName name="VAS083_F_Ilgalaikioturt127Nuotekusurinki1" localSheetId="11">'Forma 12'!$J$194</definedName>
    <definedName name="VAS083_F_Ilgalaikioturt127Nuotekusurinki1">'Forma 12'!$J$194</definedName>
    <definedName name="VAS083_F_Ilgalaikioturt127Nuotekuvalymas1" localSheetId="11">'Forma 12'!$K$194</definedName>
    <definedName name="VAS083_F_Ilgalaikioturt127Nuotekuvalymas1">'Forma 12'!$K$194</definedName>
    <definedName name="VAS083_F_Ilgalaikioturt127Pavirsiniunuot1" localSheetId="11">'Forma 12'!$M$194</definedName>
    <definedName name="VAS083_F_Ilgalaikioturt127Pavirsiniunuot1">'Forma 12'!$M$194</definedName>
    <definedName name="VAS083_F_Ilgalaikioturt127Turtovienetask1" localSheetId="11">'Forma 12'!$F$194</definedName>
    <definedName name="VAS083_F_Ilgalaikioturt127Turtovienetask1">'Forma 12'!$F$194</definedName>
    <definedName name="VAS083_F_Ilgalaikioturt128Apskaitosveikla1" localSheetId="11">'Forma 12'!$N$195</definedName>
    <definedName name="VAS083_F_Ilgalaikioturt128Apskaitosveikla1">'Forma 12'!$N$195</definedName>
    <definedName name="VAS083_F_Ilgalaikioturt128Geriamojovande7" localSheetId="11">'Forma 12'!$G$195</definedName>
    <definedName name="VAS083_F_Ilgalaikioturt128Geriamojovande7">'Forma 12'!$G$195</definedName>
    <definedName name="VAS083_F_Ilgalaikioturt128Geriamojovande8" localSheetId="11">'Forma 12'!$H$195</definedName>
    <definedName name="VAS083_F_Ilgalaikioturt128Geriamojovande8">'Forma 12'!$H$195</definedName>
    <definedName name="VAS083_F_Ilgalaikioturt128Geriamojovande9" localSheetId="11">'Forma 12'!$I$195</definedName>
    <definedName name="VAS083_F_Ilgalaikioturt128Geriamojovande9">'Forma 12'!$I$195</definedName>
    <definedName name="VAS083_F_Ilgalaikioturt128Inventorinisnu1" localSheetId="11">'Forma 12'!$D$195</definedName>
    <definedName name="VAS083_F_Ilgalaikioturt128Inventorinisnu1">'Forma 12'!$D$195</definedName>
    <definedName name="VAS083_F_Ilgalaikioturt128Kitareguliuoja1" localSheetId="11">'Forma 12'!$O$195</definedName>
    <definedName name="VAS083_F_Ilgalaikioturt128Kitareguliuoja1">'Forma 12'!$O$195</definedName>
    <definedName name="VAS083_F_Ilgalaikioturt128Kitosveiklosne1" localSheetId="11">'Forma 12'!$P$195</definedName>
    <definedName name="VAS083_F_Ilgalaikioturt128Kitosveiklosne1">'Forma 12'!$P$195</definedName>
    <definedName name="VAS083_F_Ilgalaikioturt128Lrklimatokaito1" localSheetId="11">'Forma 12'!$E$195</definedName>
    <definedName name="VAS083_F_Ilgalaikioturt128Lrklimatokaito1">'Forma 12'!$E$195</definedName>
    <definedName name="VAS083_F_Ilgalaikioturt128Nuotekudumblot1" localSheetId="11">'Forma 12'!$L$195</definedName>
    <definedName name="VAS083_F_Ilgalaikioturt128Nuotekudumblot1">'Forma 12'!$L$195</definedName>
    <definedName name="VAS083_F_Ilgalaikioturt128Nuotekusurinki1" localSheetId="11">'Forma 12'!$J$195</definedName>
    <definedName name="VAS083_F_Ilgalaikioturt128Nuotekusurinki1">'Forma 12'!$J$195</definedName>
    <definedName name="VAS083_F_Ilgalaikioturt128Nuotekuvalymas1" localSheetId="11">'Forma 12'!$K$195</definedName>
    <definedName name="VAS083_F_Ilgalaikioturt128Nuotekuvalymas1">'Forma 12'!$K$195</definedName>
    <definedName name="VAS083_F_Ilgalaikioturt128Pavirsiniunuot1" localSheetId="11">'Forma 12'!$M$195</definedName>
    <definedName name="VAS083_F_Ilgalaikioturt128Pavirsiniunuot1">'Forma 12'!$M$195</definedName>
    <definedName name="VAS083_F_Ilgalaikioturt128Turtovienetask1" localSheetId="11">'Forma 12'!$F$195</definedName>
    <definedName name="VAS083_F_Ilgalaikioturt128Turtovienetask1">'Forma 12'!$F$195</definedName>
    <definedName name="VAS083_F_Ilgalaikioturt129Apskaitosveikla1" localSheetId="11">'Forma 12'!$N$196</definedName>
    <definedName name="VAS083_F_Ilgalaikioturt129Apskaitosveikla1">'Forma 12'!$N$196</definedName>
    <definedName name="VAS083_F_Ilgalaikioturt129Geriamojovande7" localSheetId="11">'Forma 12'!$G$196</definedName>
    <definedName name="VAS083_F_Ilgalaikioturt129Geriamojovande7">'Forma 12'!$G$196</definedName>
    <definedName name="VAS083_F_Ilgalaikioturt129Geriamojovande8" localSheetId="11">'Forma 12'!$H$196</definedName>
    <definedName name="VAS083_F_Ilgalaikioturt129Geriamojovande8">'Forma 12'!$H$196</definedName>
    <definedName name="VAS083_F_Ilgalaikioturt129Geriamojovande9" localSheetId="11">'Forma 12'!$I$196</definedName>
    <definedName name="VAS083_F_Ilgalaikioturt129Geriamojovande9">'Forma 12'!$I$196</definedName>
    <definedName name="VAS083_F_Ilgalaikioturt129Inventorinisnu1" localSheetId="11">'Forma 12'!$D$196</definedName>
    <definedName name="VAS083_F_Ilgalaikioturt129Inventorinisnu1">'Forma 12'!$D$196</definedName>
    <definedName name="VAS083_F_Ilgalaikioturt129Kitareguliuoja1" localSheetId="11">'Forma 12'!$O$196</definedName>
    <definedName name="VAS083_F_Ilgalaikioturt129Kitareguliuoja1">'Forma 12'!$O$196</definedName>
    <definedName name="VAS083_F_Ilgalaikioturt129Kitosveiklosne1" localSheetId="11">'Forma 12'!$P$196</definedName>
    <definedName name="VAS083_F_Ilgalaikioturt129Kitosveiklosne1">'Forma 12'!$P$196</definedName>
    <definedName name="VAS083_F_Ilgalaikioturt129Lrklimatokaito1" localSheetId="11">'Forma 12'!$E$196</definedName>
    <definedName name="VAS083_F_Ilgalaikioturt129Lrklimatokaito1">'Forma 12'!$E$196</definedName>
    <definedName name="VAS083_F_Ilgalaikioturt129Nuotekudumblot1" localSheetId="11">'Forma 12'!$L$196</definedName>
    <definedName name="VAS083_F_Ilgalaikioturt129Nuotekudumblot1">'Forma 12'!$L$196</definedName>
    <definedName name="VAS083_F_Ilgalaikioturt129Nuotekusurinki1" localSheetId="11">'Forma 12'!$J$196</definedName>
    <definedName name="VAS083_F_Ilgalaikioturt129Nuotekusurinki1">'Forma 12'!$J$196</definedName>
    <definedName name="VAS083_F_Ilgalaikioturt129Nuotekuvalymas1" localSheetId="11">'Forma 12'!$K$196</definedName>
    <definedName name="VAS083_F_Ilgalaikioturt129Nuotekuvalymas1">'Forma 12'!$K$196</definedName>
    <definedName name="VAS083_F_Ilgalaikioturt129Pavirsiniunuot1" localSheetId="11">'Forma 12'!$M$196</definedName>
    <definedName name="VAS083_F_Ilgalaikioturt129Pavirsiniunuot1">'Forma 12'!$M$196</definedName>
    <definedName name="VAS083_F_Ilgalaikioturt129Turtovienetask1" localSheetId="11">'Forma 12'!$F$196</definedName>
    <definedName name="VAS083_F_Ilgalaikioturt129Turtovienetask1">'Forma 12'!$F$196</definedName>
    <definedName name="VAS083_F_Ilgalaikioturt12Apskaitosveikla1" localSheetId="11">'Forma 12'!$N$28</definedName>
    <definedName name="VAS083_F_Ilgalaikioturt12Apskaitosveikla1">'Forma 12'!$N$28</definedName>
    <definedName name="VAS083_F_Ilgalaikioturt12Geriamojovande7" localSheetId="11">'Forma 12'!$G$28</definedName>
    <definedName name="VAS083_F_Ilgalaikioturt12Geriamojovande7">'Forma 12'!$G$28</definedName>
    <definedName name="VAS083_F_Ilgalaikioturt12Geriamojovande8" localSheetId="11">'Forma 12'!$H$28</definedName>
    <definedName name="VAS083_F_Ilgalaikioturt12Geriamojovande8">'Forma 12'!$H$28</definedName>
    <definedName name="VAS083_F_Ilgalaikioturt12Geriamojovande9" localSheetId="11">'Forma 12'!$I$28</definedName>
    <definedName name="VAS083_F_Ilgalaikioturt12Geriamojovande9">'Forma 12'!$I$28</definedName>
    <definedName name="VAS083_F_Ilgalaikioturt12Inventorinisnu1" localSheetId="11">'Forma 12'!$D$28</definedName>
    <definedName name="VAS083_F_Ilgalaikioturt12Inventorinisnu1">'Forma 12'!$D$28</definedName>
    <definedName name="VAS083_F_Ilgalaikioturt12Kitareguliuoja1" localSheetId="11">'Forma 12'!$O$28</definedName>
    <definedName name="VAS083_F_Ilgalaikioturt12Kitareguliuoja1">'Forma 12'!$O$28</definedName>
    <definedName name="VAS083_F_Ilgalaikioturt12Kitosveiklosne1" localSheetId="11">'Forma 12'!$P$28</definedName>
    <definedName name="VAS083_F_Ilgalaikioturt12Kitosveiklosne1">'Forma 12'!$P$28</definedName>
    <definedName name="VAS083_F_Ilgalaikioturt12Lrklimatokaito1" localSheetId="11">'Forma 12'!$E$28</definedName>
    <definedName name="VAS083_F_Ilgalaikioturt12Lrklimatokaito1">'Forma 12'!$E$28</definedName>
    <definedName name="VAS083_F_Ilgalaikioturt12Nuotekudumblot1" localSheetId="11">'Forma 12'!$L$28</definedName>
    <definedName name="VAS083_F_Ilgalaikioturt12Nuotekudumblot1">'Forma 12'!$L$28</definedName>
    <definedName name="VAS083_F_Ilgalaikioturt12Nuotekusurinki1" localSheetId="11">'Forma 12'!$J$28</definedName>
    <definedName name="VAS083_F_Ilgalaikioturt12Nuotekusurinki1">'Forma 12'!$J$28</definedName>
    <definedName name="VAS083_F_Ilgalaikioturt12Nuotekuvalymas1" localSheetId="11">'Forma 12'!$K$28</definedName>
    <definedName name="VAS083_F_Ilgalaikioturt12Nuotekuvalymas1">'Forma 12'!$K$28</definedName>
    <definedName name="VAS083_F_Ilgalaikioturt12Pavirsiniunuot1" localSheetId="11">'Forma 12'!$M$28</definedName>
    <definedName name="VAS083_F_Ilgalaikioturt12Pavirsiniunuot1">'Forma 12'!$M$28</definedName>
    <definedName name="VAS083_F_Ilgalaikioturt12Turtovienetask1" localSheetId="11">'Forma 12'!$F$28</definedName>
    <definedName name="VAS083_F_Ilgalaikioturt12Turtovienetask1">'Forma 12'!$F$28</definedName>
    <definedName name="VAS083_F_Ilgalaikioturt130Apskaitosveikla1" localSheetId="11">'Forma 12'!$N$198</definedName>
    <definedName name="VAS083_F_Ilgalaikioturt130Apskaitosveikla1">'Forma 12'!$N$198</definedName>
    <definedName name="VAS083_F_Ilgalaikioturt130Geriamojovande7" localSheetId="11">'Forma 12'!$G$198</definedName>
    <definedName name="VAS083_F_Ilgalaikioturt130Geriamojovande7">'Forma 12'!$G$198</definedName>
    <definedName name="VAS083_F_Ilgalaikioturt130Geriamojovande8" localSheetId="11">'Forma 12'!$H$198</definedName>
    <definedName name="VAS083_F_Ilgalaikioturt130Geriamojovande8">'Forma 12'!$H$198</definedName>
    <definedName name="VAS083_F_Ilgalaikioturt130Geriamojovande9" localSheetId="11">'Forma 12'!$I$198</definedName>
    <definedName name="VAS083_F_Ilgalaikioturt130Geriamojovande9">'Forma 12'!$I$198</definedName>
    <definedName name="VAS083_F_Ilgalaikioturt130Inventorinisnu1" localSheetId="11">'Forma 12'!$D$198</definedName>
    <definedName name="VAS083_F_Ilgalaikioturt130Inventorinisnu1">'Forma 12'!$D$198</definedName>
    <definedName name="VAS083_F_Ilgalaikioturt130Kitareguliuoja1" localSheetId="11">'Forma 12'!$O$198</definedName>
    <definedName name="VAS083_F_Ilgalaikioturt130Kitareguliuoja1">'Forma 12'!$O$198</definedName>
    <definedName name="VAS083_F_Ilgalaikioturt130Kitosveiklosne1" localSheetId="11">'Forma 12'!$P$198</definedName>
    <definedName name="VAS083_F_Ilgalaikioturt130Kitosveiklosne1">'Forma 12'!$P$198</definedName>
    <definedName name="VAS083_F_Ilgalaikioturt130Lrklimatokaito1" localSheetId="11">'Forma 12'!$E$198</definedName>
    <definedName name="VAS083_F_Ilgalaikioturt130Lrklimatokaito1">'Forma 12'!$E$198</definedName>
    <definedName name="VAS083_F_Ilgalaikioturt130Nuotekudumblot1" localSheetId="11">'Forma 12'!$L$198</definedName>
    <definedName name="VAS083_F_Ilgalaikioturt130Nuotekudumblot1">'Forma 12'!$L$198</definedName>
    <definedName name="VAS083_F_Ilgalaikioturt130Nuotekusurinki1" localSheetId="11">'Forma 12'!$J$198</definedName>
    <definedName name="VAS083_F_Ilgalaikioturt130Nuotekusurinki1">'Forma 12'!$J$198</definedName>
    <definedName name="VAS083_F_Ilgalaikioturt130Nuotekuvalymas1" localSheetId="11">'Forma 12'!$K$198</definedName>
    <definedName name="VAS083_F_Ilgalaikioturt130Nuotekuvalymas1">'Forma 12'!$K$198</definedName>
    <definedName name="VAS083_F_Ilgalaikioturt130Pavirsiniunuot1" localSheetId="11">'Forma 12'!$M$198</definedName>
    <definedName name="VAS083_F_Ilgalaikioturt130Pavirsiniunuot1">'Forma 12'!$M$198</definedName>
    <definedName name="VAS083_F_Ilgalaikioturt130Turtovienetask1" localSheetId="11">'Forma 12'!$F$198</definedName>
    <definedName name="VAS083_F_Ilgalaikioturt130Turtovienetask1">'Forma 12'!$F$198</definedName>
    <definedName name="VAS083_F_Ilgalaikioturt131Apskaitosveikla1" localSheetId="11">'Forma 12'!$N$199</definedName>
    <definedName name="VAS083_F_Ilgalaikioturt131Apskaitosveikla1">'Forma 12'!$N$199</definedName>
    <definedName name="VAS083_F_Ilgalaikioturt131Geriamojovande7" localSheetId="11">'Forma 12'!$G$199</definedName>
    <definedName name="VAS083_F_Ilgalaikioturt131Geriamojovande7">'Forma 12'!$G$199</definedName>
    <definedName name="VAS083_F_Ilgalaikioturt131Geriamojovande8" localSheetId="11">'Forma 12'!$H$199</definedName>
    <definedName name="VAS083_F_Ilgalaikioturt131Geriamojovande8">'Forma 12'!$H$199</definedName>
    <definedName name="VAS083_F_Ilgalaikioturt131Geriamojovande9" localSheetId="11">'Forma 12'!$I$199</definedName>
    <definedName name="VAS083_F_Ilgalaikioturt131Geriamojovande9">'Forma 12'!$I$199</definedName>
    <definedName name="VAS083_F_Ilgalaikioturt131Inventorinisnu1" localSheetId="11">'Forma 12'!$D$199</definedName>
    <definedName name="VAS083_F_Ilgalaikioturt131Inventorinisnu1">'Forma 12'!$D$199</definedName>
    <definedName name="VAS083_F_Ilgalaikioturt131Kitareguliuoja1" localSheetId="11">'Forma 12'!$O$199</definedName>
    <definedName name="VAS083_F_Ilgalaikioturt131Kitareguliuoja1">'Forma 12'!$O$199</definedName>
    <definedName name="VAS083_F_Ilgalaikioturt131Kitosveiklosne1" localSheetId="11">'Forma 12'!$P$199</definedName>
    <definedName name="VAS083_F_Ilgalaikioturt131Kitosveiklosne1">'Forma 12'!$P$199</definedName>
    <definedName name="VAS083_F_Ilgalaikioturt131Lrklimatokaito1" localSheetId="11">'Forma 12'!$E$199</definedName>
    <definedName name="VAS083_F_Ilgalaikioturt131Lrklimatokaito1">'Forma 12'!$E$199</definedName>
    <definedName name="VAS083_F_Ilgalaikioturt131Nuotekudumblot1" localSheetId="11">'Forma 12'!$L$199</definedName>
    <definedName name="VAS083_F_Ilgalaikioturt131Nuotekudumblot1">'Forma 12'!$L$199</definedName>
    <definedName name="VAS083_F_Ilgalaikioturt131Nuotekusurinki1" localSheetId="11">'Forma 12'!$J$199</definedName>
    <definedName name="VAS083_F_Ilgalaikioturt131Nuotekusurinki1">'Forma 12'!$J$199</definedName>
    <definedName name="VAS083_F_Ilgalaikioturt131Nuotekuvalymas1" localSheetId="11">'Forma 12'!$K$199</definedName>
    <definedName name="VAS083_F_Ilgalaikioturt131Nuotekuvalymas1">'Forma 12'!$K$199</definedName>
    <definedName name="VAS083_F_Ilgalaikioturt131Pavirsiniunuot1" localSheetId="11">'Forma 12'!$M$199</definedName>
    <definedName name="VAS083_F_Ilgalaikioturt131Pavirsiniunuot1">'Forma 12'!$M$199</definedName>
    <definedName name="VAS083_F_Ilgalaikioturt131Turtovienetask1" localSheetId="11">'Forma 12'!$F$199</definedName>
    <definedName name="VAS083_F_Ilgalaikioturt131Turtovienetask1">'Forma 12'!$F$199</definedName>
    <definedName name="VAS083_F_Ilgalaikioturt132Apskaitosveikla1" localSheetId="11">'Forma 12'!$N$200</definedName>
    <definedName name="VAS083_F_Ilgalaikioturt132Apskaitosveikla1">'Forma 12'!$N$200</definedName>
    <definedName name="VAS083_F_Ilgalaikioturt132Geriamojovande7" localSheetId="11">'Forma 12'!$G$200</definedName>
    <definedName name="VAS083_F_Ilgalaikioturt132Geriamojovande7">'Forma 12'!$G$200</definedName>
    <definedName name="VAS083_F_Ilgalaikioturt132Geriamojovande8" localSheetId="11">'Forma 12'!$H$200</definedName>
    <definedName name="VAS083_F_Ilgalaikioturt132Geriamojovande8">'Forma 12'!$H$200</definedName>
    <definedName name="VAS083_F_Ilgalaikioturt132Geriamojovande9" localSheetId="11">'Forma 12'!$I$200</definedName>
    <definedName name="VAS083_F_Ilgalaikioturt132Geriamojovande9">'Forma 12'!$I$200</definedName>
    <definedName name="VAS083_F_Ilgalaikioturt132Inventorinisnu1" localSheetId="11">'Forma 12'!$D$200</definedName>
    <definedName name="VAS083_F_Ilgalaikioturt132Inventorinisnu1">'Forma 12'!$D$200</definedName>
    <definedName name="VAS083_F_Ilgalaikioturt132Kitareguliuoja1" localSheetId="11">'Forma 12'!$O$200</definedName>
    <definedName name="VAS083_F_Ilgalaikioturt132Kitareguliuoja1">'Forma 12'!$O$200</definedName>
    <definedName name="VAS083_F_Ilgalaikioturt132Kitosveiklosne1" localSheetId="11">'Forma 12'!$P$200</definedName>
    <definedName name="VAS083_F_Ilgalaikioturt132Kitosveiklosne1">'Forma 12'!$P$200</definedName>
    <definedName name="VAS083_F_Ilgalaikioturt132Lrklimatokaito1" localSheetId="11">'Forma 12'!$E$200</definedName>
    <definedName name="VAS083_F_Ilgalaikioturt132Lrklimatokaito1">'Forma 12'!$E$200</definedName>
    <definedName name="VAS083_F_Ilgalaikioturt132Nuotekudumblot1" localSheetId="11">'Forma 12'!$L$200</definedName>
    <definedName name="VAS083_F_Ilgalaikioturt132Nuotekudumblot1">'Forma 12'!$L$200</definedName>
    <definedName name="VAS083_F_Ilgalaikioturt132Nuotekusurinki1" localSheetId="11">'Forma 12'!$J$200</definedName>
    <definedName name="VAS083_F_Ilgalaikioturt132Nuotekusurinki1">'Forma 12'!$J$200</definedName>
    <definedName name="VAS083_F_Ilgalaikioturt132Nuotekuvalymas1" localSheetId="11">'Forma 12'!$K$200</definedName>
    <definedName name="VAS083_F_Ilgalaikioturt132Nuotekuvalymas1">'Forma 12'!$K$200</definedName>
    <definedName name="VAS083_F_Ilgalaikioturt132Pavirsiniunuot1" localSheetId="11">'Forma 12'!$M$200</definedName>
    <definedName name="VAS083_F_Ilgalaikioturt132Pavirsiniunuot1">'Forma 12'!$M$200</definedName>
    <definedName name="VAS083_F_Ilgalaikioturt132Turtovienetask1" localSheetId="11">'Forma 12'!$F$200</definedName>
    <definedName name="VAS083_F_Ilgalaikioturt132Turtovienetask1">'Forma 12'!$F$200</definedName>
    <definedName name="VAS083_F_Ilgalaikioturt133Apskaitosveikla1" localSheetId="11">'Forma 12'!$N$202</definedName>
    <definedName name="VAS083_F_Ilgalaikioturt133Apskaitosveikla1">'Forma 12'!$N$202</definedName>
    <definedName name="VAS083_F_Ilgalaikioturt133Geriamojovande7" localSheetId="11">'Forma 12'!$G$202</definedName>
    <definedName name="VAS083_F_Ilgalaikioturt133Geriamojovande7">'Forma 12'!$G$202</definedName>
    <definedName name="VAS083_F_Ilgalaikioturt133Geriamojovande8" localSheetId="11">'Forma 12'!$H$202</definedName>
    <definedName name="VAS083_F_Ilgalaikioturt133Geriamojovande8">'Forma 12'!$H$202</definedName>
    <definedName name="VAS083_F_Ilgalaikioturt133Geriamojovande9" localSheetId="11">'Forma 12'!$I$202</definedName>
    <definedName name="VAS083_F_Ilgalaikioturt133Geriamojovande9">'Forma 12'!$I$202</definedName>
    <definedName name="VAS083_F_Ilgalaikioturt133Inventorinisnu1" localSheetId="11">'Forma 12'!$D$202</definedName>
    <definedName name="VAS083_F_Ilgalaikioturt133Inventorinisnu1">'Forma 12'!$D$202</definedName>
    <definedName name="VAS083_F_Ilgalaikioturt133Kitareguliuoja1" localSheetId="11">'Forma 12'!$O$202</definedName>
    <definedName name="VAS083_F_Ilgalaikioturt133Kitareguliuoja1">'Forma 12'!$O$202</definedName>
    <definedName name="VAS083_F_Ilgalaikioturt133Kitosveiklosne1" localSheetId="11">'Forma 12'!$P$202</definedName>
    <definedName name="VAS083_F_Ilgalaikioturt133Kitosveiklosne1">'Forma 12'!$P$202</definedName>
    <definedName name="VAS083_F_Ilgalaikioturt133Lrklimatokaito1" localSheetId="11">'Forma 12'!$E$202</definedName>
    <definedName name="VAS083_F_Ilgalaikioturt133Lrklimatokaito1">'Forma 12'!$E$202</definedName>
    <definedName name="VAS083_F_Ilgalaikioturt133Nuotekudumblot1" localSheetId="11">'Forma 12'!$L$202</definedName>
    <definedName name="VAS083_F_Ilgalaikioturt133Nuotekudumblot1">'Forma 12'!$L$202</definedName>
    <definedName name="VAS083_F_Ilgalaikioturt133Nuotekusurinki1" localSheetId="11">'Forma 12'!$J$202</definedName>
    <definedName name="VAS083_F_Ilgalaikioturt133Nuotekusurinki1">'Forma 12'!$J$202</definedName>
    <definedName name="VAS083_F_Ilgalaikioturt133Nuotekuvalymas1" localSheetId="11">'Forma 12'!$K$202</definedName>
    <definedName name="VAS083_F_Ilgalaikioturt133Nuotekuvalymas1">'Forma 12'!$K$202</definedName>
    <definedName name="VAS083_F_Ilgalaikioturt133Pavirsiniunuot1" localSheetId="11">'Forma 12'!$M$202</definedName>
    <definedName name="VAS083_F_Ilgalaikioturt133Pavirsiniunuot1">'Forma 12'!$M$202</definedName>
    <definedName name="VAS083_F_Ilgalaikioturt133Turtovienetask1" localSheetId="11">'Forma 12'!$F$202</definedName>
    <definedName name="VAS083_F_Ilgalaikioturt133Turtovienetask1">'Forma 12'!$F$202</definedName>
    <definedName name="VAS083_F_Ilgalaikioturt134Apskaitosveikla1" localSheetId="11">'Forma 12'!$N$203</definedName>
    <definedName name="VAS083_F_Ilgalaikioturt134Apskaitosveikla1">'Forma 12'!$N$203</definedName>
    <definedName name="VAS083_F_Ilgalaikioturt134Geriamojovande7" localSheetId="11">'Forma 12'!$G$203</definedName>
    <definedName name="VAS083_F_Ilgalaikioturt134Geriamojovande7">'Forma 12'!$G$203</definedName>
    <definedName name="VAS083_F_Ilgalaikioturt134Geriamojovande8" localSheetId="11">'Forma 12'!$H$203</definedName>
    <definedName name="VAS083_F_Ilgalaikioturt134Geriamojovande8">'Forma 12'!$H$203</definedName>
    <definedName name="VAS083_F_Ilgalaikioturt134Geriamojovande9" localSheetId="11">'Forma 12'!$I$203</definedName>
    <definedName name="VAS083_F_Ilgalaikioturt134Geriamojovande9">'Forma 12'!$I$203</definedName>
    <definedName name="VAS083_F_Ilgalaikioturt134Inventorinisnu1" localSheetId="11">'Forma 12'!$D$203</definedName>
    <definedName name="VAS083_F_Ilgalaikioturt134Inventorinisnu1">'Forma 12'!$D$203</definedName>
    <definedName name="VAS083_F_Ilgalaikioturt134Kitareguliuoja1" localSheetId="11">'Forma 12'!$O$203</definedName>
    <definedName name="VAS083_F_Ilgalaikioturt134Kitareguliuoja1">'Forma 12'!$O$203</definedName>
    <definedName name="VAS083_F_Ilgalaikioturt134Kitosveiklosne1" localSheetId="11">'Forma 12'!$P$203</definedName>
    <definedName name="VAS083_F_Ilgalaikioturt134Kitosveiklosne1">'Forma 12'!$P$203</definedName>
    <definedName name="VAS083_F_Ilgalaikioturt134Lrklimatokaito1" localSheetId="11">'Forma 12'!$E$203</definedName>
    <definedName name="VAS083_F_Ilgalaikioturt134Lrklimatokaito1">'Forma 12'!$E$203</definedName>
    <definedName name="VAS083_F_Ilgalaikioturt134Nuotekudumblot1" localSheetId="11">'Forma 12'!$L$203</definedName>
    <definedName name="VAS083_F_Ilgalaikioturt134Nuotekudumblot1">'Forma 12'!$L$203</definedName>
    <definedName name="VAS083_F_Ilgalaikioturt134Nuotekusurinki1" localSheetId="11">'Forma 12'!$J$203</definedName>
    <definedName name="VAS083_F_Ilgalaikioturt134Nuotekusurinki1">'Forma 12'!$J$203</definedName>
    <definedName name="VAS083_F_Ilgalaikioturt134Nuotekuvalymas1" localSheetId="11">'Forma 12'!$K$203</definedName>
    <definedName name="VAS083_F_Ilgalaikioturt134Nuotekuvalymas1">'Forma 12'!$K$203</definedName>
    <definedName name="VAS083_F_Ilgalaikioturt134Pavirsiniunuot1" localSheetId="11">'Forma 12'!$M$203</definedName>
    <definedName name="VAS083_F_Ilgalaikioturt134Pavirsiniunuot1">'Forma 12'!$M$203</definedName>
    <definedName name="VAS083_F_Ilgalaikioturt134Turtovienetask1" localSheetId="11">'Forma 12'!$F$203</definedName>
    <definedName name="VAS083_F_Ilgalaikioturt134Turtovienetask1">'Forma 12'!$F$203</definedName>
    <definedName name="VAS083_F_Ilgalaikioturt135Apskaitosveikla1" localSheetId="11">'Forma 12'!$N$204</definedName>
    <definedName name="VAS083_F_Ilgalaikioturt135Apskaitosveikla1">'Forma 12'!$N$204</definedName>
    <definedName name="VAS083_F_Ilgalaikioturt135Geriamojovande7" localSheetId="11">'Forma 12'!$G$204</definedName>
    <definedName name="VAS083_F_Ilgalaikioturt135Geriamojovande7">'Forma 12'!$G$204</definedName>
    <definedName name="VAS083_F_Ilgalaikioturt135Geriamojovande8" localSheetId="11">'Forma 12'!$H$204</definedName>
    <definedName name="VAS083_F_Ilgalaikioturt135Geriamojovande8">'Forma 12'!$H$204</definedName>
    <definedName name="VAS083_F_Ilgalaikioturt135Geriamojovande9" localSheetId="11">'Forma 12'!$I$204</definedName>
    <definedName name="VAS083_F_Ilgalaikioturt135Geriamojovande9">'Forma 12'!$I$204</definedName>
    <definedName name="VAS083_F_Ilgalaikioturt135Inventorinisnu1" localSheetId="11">'Forma 12'!$D$204</definedName>
    <definedName name="VAS083_F_Ilgalaikioturt135Inventorinisnu1">'Forma 12'!$D$204</definedName>
    <definedName name="VAS083_F_Ilgalaikioturt135Kitareguliuoja1" localSheetId="11">'Forma 12'!$O$204</definedName>
    <definedName name="VAS083_F_Ilgalaikioturt135Kitareguliuoja1">'Forma 12'!$O$204</definedName>
    <definedName name="VAS083_F_Ilgalaikioturt135Kitosveiklosne1" localSheetId="11">'Forma 12'!$P$204</definedName>
    <definedName name="VAS083_F_Ilgalaikioturt135Kitosveiklosne1">'Forma 12'!$P$204</definedName>
    <definedName name="VAS083_F_Ilgalaikioturt135Lrklimatokaito1" localSheetId="11">'Forma 12'!$E$204</definedName>
    <definedName name="VAS083_F_Ilgalaikioturt135Lrklimatokaito1">'Forma 12'!$E$204</definedName>
    <definedName name="VAS083_F_Ilgalaikioturt135Nuotekudumblot1" localSheetId="11">'Forma 12'!$L$204</definedName>
    <definedName name="VAS083_F_Ilgalaikioturt135Nuotekudumblot1">'Forma 12'!$L$204</definedName>
    <definedName name="VAS083_F_Ilgalaikioturt135Nuotekusurinki1" localSheetId="11">'Forma 12'!$J$204</definedName>
    <definedName name="VAS083_F_Ilgalaikioturt135Nuotekusurinki1">'Forma 12'!$J$204</definedName>
    <definedName name="VAS083_F_Ilgalaikioturt135Nuotekuvalymas1" localSheetId="11">'Forma 12'!$K$204</definedName>
    <definedName name="VAS083_F_Ilgalaikioturt135Nuotekuvalymas1">'Forma 12'!$K$204</definedName>
    <definedName name="VAS083_F_Ilgalaikioturt135Pavirsiniunuot1" localSheetId="11">'Forma 12'!$M$204</definedName>
    <definedName name="VAS083_F_Ilgalaikioturt135Pavirsiniunuot1">'Forma 12'!$M$204</definedName>
    <definedName name="VAS083_F_Ilgalaikioturt135Turtovienetask1" localSheetId="11">'Forma 12'!$F$204</definedName>
    <definedName name="VAS083_F_Ilgalaikioturt135Turtovienetask1">'Forma 12'!$F$204</definedName>
    <definedName name="VAS083_F_Ilgalaikioturt136Apskaitosveikla1" localSheetId="11">'Forma 12'!$N$206</definedName>
    <definedName name="VAS083_F_Ilgalaikioturt136Apskaitosveikla1">'Forma 12'!$N$206</definedName>
    <definedName name="VAS083_F_Ilgalaikioturt136Geriamojovande7" localSheetId="11">'Forma 12'!$G$206</definedName>
    <definedName name="VAS083_F_Ilgalaikioturt136Geriamojovande7">'Forma 12'!$G$206</definedName>
    <definedName name="VAS083_F_Ilgalaikioturt136Geriamojovande8" localSheetId="11">'Forma 12'!$H$206</definedName>
    <definedName name="VAS083_F_Ilgalaikioturt136Geriamojovande8">'Forma 12'!$H$206</definedName>
    <definedName name="VAS083_F_Ilgalaikioturt136Geriamojovande9" localSheetId="11">'Forma 12'!$I$206</definedName>
    <definedName name="VAS083_F_Ilgalaikioturt136Geriamojovande9">'Forma 12'!$I$206</definedName>
    <definedName name="VAS083_F_Ilgalaikioturt136Inventorinisnu1" localSheetId="11">'Forma 12'!$D$206</definedName>
    <definedName name="VAS083_F_Ilgalaikioturt136Inventorinisnu1">'Forma 12'!$D$206</definedName>
    <definedName name="VAS083_F_Ilgalaikioturt136Kitareguliuoja1" localSheetId="11">'Forma 12'!$O$206</definedName>
    <definedName name="VAS083_F_Ilgalaikioturt136Kitareguliuoja1">'Forma 12'!$O$206</definedName>
    <definedName name="VAS083_F_Ilgalaikioturt136Kitosveiklosne1" localSheetId="11">'Forma 12'!$P$206</definedName>
    <definedName name="VAS083_F_Ilgalaikioturt136Kitosveiklosne1">'Forma 12'!$P$206</definedName>
    <definedName name="VAS083_F_Ilgalaikioturt136Lrklimatokaito1" localSheetId="11">'Forma 12'!$E$206</definedName>
    <definedName name="VAS083_F_Ilgalaikioturt136Lrklimatokaito1">'Forma 12'!$E$206</definedName>
    <definedName name="VAS083_F_Ilgalaikioturt136Nuotekudumblot1" localSheetId="11">'Forma 12'!$L$206</definedName>
    <definedName name="VAS083_F_Ilgalaikioturt136Nuotekudumblot1">'Forma 12'!$L$206</definedName>
    <definedName name="VAS083_F_Ilgalaikioturt136Nuotekusurinki1" localSheetId="11">'Forma 12'!$J$206</definedName>
    <definedName name="VAS083_F_Ilgalaikioturt136Nuotekusurinki1">'Forma 12'!$J$206</definedName>
    <definedName name="VAS083_F_Ilgalaikioturt136Nuotekuvalymas1" localSheetId="11">'Forma 12'!$K$206</definedName>
    <definedName name="VAS083_F_Ilgalaikioturt136Nuotekuvalymas1">'Forma 12'!$K$206</definedName>
    <definedName name="VAS083_F_Ilgalaikioturt136Pavirsiniunuot1" localSheetId="11">'Forma 12'!$M$206</definedName>
    <definedName name="VAS083_F_Ilgalaikioturt136Pavirsiniunuot1">'Forma 12'!$M$206</definedName>
    <definedName name="VAS083_F_Ilgalaikioturt136Turtovienetask1" localSheetId="11">'Forma 12'!$F$206</definedName>
    <definedName name="VAS083_F_Ilgalaikioturt136Turtovienetask1">'Forma 12'!$F$206</definedName>
    <definedName name="VAS083_F_Ilgalaikioturt137Apskaitosveikla1" localSheetId="11">'Forma 12'!$N$207</definedName>
    <definedName name="VAS083_F_Ilgalaikioturt137Apskaitosveikla1">'Forma 12'!$N$207</definedName>
    <definedName name="VAS083_F_Ilgalaikioturt137Geriamojovande7" localSheetId="11">'Forma 12'!$G$207</definedName>
    <definedName name="VAS083_F_Ilgalaikioturt137Geriamojovande7">'Forma 12'!$G$207</definedName>
    <definedName name="VAS083_F_Ilgalaikioturt137Geriamojovande8" localSheetId="11">'Forma 12'!$H$207</definedName>
    <definedName name="VAS083_F_Ilgalaikioturt137Geriamojovande8">'Forma 12'!$H$207</definedName>
    <definedName name="VAS083_F_Ilgalaikioturt137Geriamojovande9" localSheetId="11">'Forma 12'!$I$207</definedName>
    <definedName name="VAS083_F_Ilgalaikioturt137Geriamojovande9">'Forma 12'!$I$207</definedName>
    <definedName name="VAS083_F_Ilgalaikioturt137Inventorinisnu1" localSheetId="11">'Forma 12'!$D$207</definedName>
    <definedName name="VAS083_F_Ilgalaikioturt137Inventorinisnu1">'Forma 12'!$D$207</definedName>
    <definedName name="VAS083_F_Ilgalaikioturt137Kitareguliuoja1" localSheetId="11">'Forma 12'!$O$207</definedName>
    <definedName name="VAS083_F_Ilgalaikioturt137Kitareguliuoja1">'Forma 12'!$O$207</definedName>
    <definedName name="VAS083_F_Ilgalaikioturt137Kitosveiklosne1" localSheetId="11">'Forma 12'!$P$207</definedName>
    <definedName name="VAS083_F_Ilgalaikioturt137Kitosveiklosne1">'Forma 12'!$P$207</definedName>
    <definedName name="VAS083_F_Ilgalaikioturt137Lrklimatokaito1" localSheetId="11">'Forma 12'!$E$207</definedName>
    <definedName name="VAS083_F_Ilgalaikioturt137Lrklimatokaito1">'Forma 12'!$E$207</definedName>
    <definedName name="VAS083_F_Ilgalaikioturt137Nuotekudumblot1" localSheetId="11">'Forma 12'!$L$207</definedName>
    <definedName name="VAS083_F_Ilgalaikioturt137Nuotekudumblot1">'Forma 12'!$L$207</definedName>
    <definedName name="VAS083_F_Ilgalaikioturt137Nuotekusurinki1" localSheetId="11">'Forma 12'!$J$207</definedName>
    <definedName name="VAS083_F_Ilgalaikioturt137Nuotekusurinki1">'Forma 12'!$J$207</definedName>
    <definedName name="VAS083_F_Ilgalaikioturt137Nuotekuvalymas1" localSheetId="11">'Forma 12'!$K$207</definedName>
    <definedName name="VAS083_F_Ilgalaikioturt137Nuotekuvalymas1">'Forma 12'!$K$207</definedName>
    <definedName name="VAS083_F_Ilgalaikioturt137Pavirsiniunuot1" localSheetId="11">'Forma 12'!$M$207</definedName>
    <definedName name="VAS083_F_Ilgalaikioturt137Pavirsiniunuot1">'Forma 12'!$M$207</definedName>
    <definedName name="VAS083_F_Ilgalaikioturt137Turtovienetask1" localSheetId="11">'Forma 12'!$F$207</definedName>
    <definedName name="VAS083_F_Ilgalaikioturt137Turtovienetask1">'Forma 12'!$F$207</definedName>
    <definedName name="VAS083_F_Ilgalaikioturt138Apskaitosveikla1" localSheetId="11">'Forma 12'!$N$208</definedName>
    <definedName name="VAS083_F_Ilgalaikioturt138Apskaitosveikla1">'Forma 12'!$N$208</definedName>
    <definedName name="VAS083_F_Ilgalaikioturt138Geriamojovande7" localSheetId="11">'Forma 12'!$G$208</definedName>
    <definedName name="VAS083_F_Ilgalaikioturt138Geriamojovande7">'Forma 12'!$G$208</definedName>
    <definedName name="VAS083_F_Ilgalaikioturt138Geriamojovande8" localSheetId="11">'Forma 12'!$H$208</definedName>
    <definedName name="VAS083_F_Ilgalaikioturt138Geriamojovande8">'Forma 12'!$H$208</definedName>
    <definedName name="VAS083_F_Ilgalaikioturt138Geriamojovande9" localSheetId="11">'Forma 12'!$I$208</definedName>
    <definedName name="VAS083_F_Ilgalaikioturt138Geriamojovande9">'Forma 12'!$I$208</definedName>
    <definedName name="VAS083_F_Ilgalaikioturt138Inventorinisnu1" localSheetId="11">'Forma 12'!$D$208</definedName>
    <definedName name="VAS083_F_Ilgalaikioturt138Inventorinisnu1">'Forma 12'!$D$208</definedName>
    <definedName name="VAS083_F_Ilgalaikioturt138Kitareguliuoja1" localSheetId="11">'Forma 12'!$O$208</definedName>
    <definedName name="VAS083_F_Ilgalaikioturt138Kitareguliuoja1">'Forma 12'!$O$208</definedName>
    <definedName name="VAS083_F_Ilgalaikioturt138Kitosveiklosne1" localSheetId="11">'Forma 12'!$P$208</definedName>
    <definedName name="VAS083_F_Ilgalaikioturt138Kitosveiklosne1">'Forma 12'!$P$208</definedName>
    <definedName name="VAS083_F_Ilgalaikioturt138Lrklimatokaito1" localSheetId="11">'Forma 12'!$E$208</definedName>
    <definedName name="VAS083_F_Ilgalaikioturt138Lrklimatokaito1">'Forma 12'!$E$208</definedName>
    <definedName name="VAS083_F_Ilgalaikioturt138Nuotekudumblot1" localSheetId="11">'Forma 12'!$L$208</definedName>
    <definedName name="VAS083_F_Ilgalaikioturt138Nuotekudumblot1">'Forma 12'!$L$208</definedName>
    <definedName name="VAS083_F_Ilgalaikioturt138Nuotekusurinki1" localSheetId="11">'Forma 12'!$J$208</definedName>
    <definedName name="VAS083_F_Ilgalaikioturt138Nuotekusurinki1">'Forma 12'!$J$208</definedName>
    <definedName name="VAS083_F_Ilgalaikioturt138Nuotekuvalymas1" localSheetId="11">'Forma 12'!$K$208</definedName>
    <definedName name="VAS083_F_Ilgalaikioturt138Nuotekuvalymas1">'Forma 12'!$K$208</definedName>
    <definedName name="VAS083_F_Ilgalaikioturt138Pavirsiniunuot1" localSheetId="11">'Forma 12'!$M$208</definedName>
    <definedName name="VAS083_F_Ilgalaikioturt138Pavirsiniunuot1">'Forma 12'!$M$208</definedName>
    <definedName name="VAS083_F_Ilgalaikioturt138Turtovienetask1" localSheetId="11">'Forma 12'!$F$208</definedName>
    <definedName name="VAS083_F_Ilgalaikioturt138Turtovienetask1">'Forma 12'!$F$208</definedName>
    <definedName name="VAS083_F_Ilgalaikioturt139Apskaitosveikla1" localSheetId="11">'Forma 12'!$N$210</definedName>
    <definedName name="VAS083_F_Ilgalaikioturt139Apskaitosveikla1">'Forma 12'!$N$210</definedName>
    <definedName name="VAS083_F_Ilgalaikioturt139Geriamojovande7" localSheetId="11">'Forma 12'!$G$210</definedName>
    <definedName name="VAS083_F_Ilgalaikioturt139Geriamojovande7">'Forma 12'!$G$210</definedName>
    <definedName name="VAS083_F_Ilgalaikioturt139Geriamojovande8" localSheetId="11">'Forma 12'!$H$210</definedName>
    <definedName name="VAS083_F_Ilgalaikioturt139Geriamojovande8">'Forma 12'!$H$210</definedName>
    <definedName name="VAS083_F_Ilgalaikioturt139Geriamojovande9" localSheetId="11">'Forma 12'!$I$210</definedName>
    <definedName name="VAS083_F_Ilgalaikioturt139Geriamojovande9">'Forma 12'!$I$210</definedName>
    <definedName name="VAS083_F_Ilgalaikioturt139Inventorinisnu1" localSheetId="11">'Forma 12'!$D$210</definedName>
    <definedName name="VAS083_F_Ilgalaikioturt139Inventorinisnu1">'Forma 12'!$D$210</definedName>
    <definedName name="VAS083_F_Ilgalaikioturt139Kitareguliuoja1" localSheetId="11">'Forma 12'!$O$210</definedName>
    <definedName name="VAS083_F_Ilgalaikioturt139Kitareguliuoja1">'Forma 12'!$O$210</definedName>
    <definedName name="VAS083_F_Ilgalaikioturt139Kitosveiklosne1" localSheetId="11">'Forma 12'!$P$210</definedName>
    <definedName name="VAS083_F_Ilgalaikioturt139Kitosveiklosne1">'Forma 12'!$P$210</definedName>
    <definedName name="VAS083_F_Ilgalaikioturt139Lrklimatokaito1" localSheetId="11">'Forma 12'!$E$210</definedName>
    <definedName name="VAS083_F_Ilgalaikioturt139Lrklimatokaito1">'Forma 12'!$E$210</definedName>
    <definedName name="VAS083_F_Ilgalaikioturt139Nuotekudumblot1" localSheetId="11">'Forma 12'!$L$210</definedName>
    <definedName name="VAS083_F_Ilgalaikioturt139Nuotekudumblot1">'Forma 12'!$L$210</definedName>
    <definedName name="VAS083_F_Ilgalaikioturt139Nuotekusurinki1" localSheetId="11">'Forma 12'!$J$210</definedName>
    <definedName name="VAS083_F_Ilgalaikioturt139Nuotekusurinki1">'Forma 12'!$J$210</definedName>
    <definedName name="VAS083_F_Ilgalaikioturt139Nuotekuvalymas1" localSheetId="11">'Forma 12'!$K$210</definedName>
    <definedName name="VAS083_F_Ilgalaikioturt139Nuotekuvalymas1">'Forma 12'!$K$210</definedName>
    <definedName name="VAS083_F_Ilgalaikioturt139Pavirsiniunuot1" localSheetId="11">'Forma 12'!$M$210</definedName>
    <definedName name="VAS083_F_Ilgalaikioturt139Pavirsiniunuot1">'Forma 12'!$M$210</definedName>
    <definedName name="VAS083_F_Ilgalaikioturt139Turtovienetask1" localSheetId="11">'Forma 12'!$F$210</definedName>
    <definedName name="VAS083_F_Ilgalaikioturt139Turtovienetask1">'Forma 12'!$F$210</definedName>
    <definedName name="VAS083_F_Ilgalaikioturt13Apskaitosveikla1" localSheetId="11">'Forma 12'!$N$30</definedName>
    <definedName name="VAS083_F_Ilgalaikioturt13Apskaitosveikla1">'Forma 12'!$N$30</definedName>
    <definedName name="VAS083_F_Ilgalaikioturt13Geriamojovande7" localSheetId="11">'Forma 12'!$G$30</definedName>
    <definedName name="VAS083_F_Ilgalaikioturt13Geriamojovande7">'Forma 12'!$G$30</definedName>
    <definedName name="VAS083_F_Ilgalaikioturt13Geriamojovande8" localSheetId="11">'Forma 12'!$H$30</definedName>
    <definedName name="VAS083_F_Ilgalaikioturt13Geriamojovande8">'Forma 12'!$H$30</definedName>
    <definedName name="VAS083_F_Ilgalaikioturt13Geriamojovande9" localSheetId="11">'Forma 12'!$I$30</definedName>
    <definedName name="VAS083_F_Ilgalaikioturt13Geriamojovande9">'Forma 12'!$I$30</definedName>
    <definedName name="VAS083_F_Ilgalaikioturt13Inventorinisnu1" localSheetId="11">'Forma 12'!$D$30</definedName>
    <definedName name="VAS083_F_Ilgalaikioturt13Inventorinisnu1">'Forma 12'!$D$30</definedName>
    <definedName name="VAS083_F_Ilgalaikioturt13Kitareguliuoja1" localSheetId="11">'Forma 12'!$O$30</definedName>
    <definedName name="VAS083_F_Ilgalaikioturt13Kitareguliuoja1">'Forma 12'!$O$30</definedName>
    <definedName name="VAS083_F_Ilgalaikioturt13Kitosveiklosne1" localSheetId="11">'Forma 12'!$P$30</definedName>
    <definedName name="VAS083_F_Ilgalaikioturt13Kitosveiklosne1">'Forma 12'!$P$30</definedName>
    <definedName name="VAS083_F_Ilgalaikioturt13Lrklimatokaito1" localSheetId="11">'Forma 12'!$E$30</definedName>
    <definedName name="VAS083_F_Ilgalaikioturt13Lrklimatokaito1">'Forma 12'!$E$30</definedName>
    <definedName name="VAS083_F_Ilgalaikioturt13Nuotekudumblot1" localSheetId="11">'Forma 12'!$L$30</definedName>
    <definedName name="VAS083_F_Ilgalaikioturt13Nuotekudumblot1">'Forma 12'!$L$30</definedName>
    <definedName name="VAS083_F_Ilgalaikioturt13Nuotekusurinki1" localSheetId="11">'Forma 12'!$J$30</definedName>
    <definedName name="VAS083_F_Ilgalaikioturt13Nuotekusurinki1">'Forma 12'!$J$30</definedName>
    <definedName name="VAS083_F_Ilgalaikioturt13Nuotekuvalymas1" localSheetId="11">'Forma 12'!$K$30</definedName>
    <definedName name="VAS083_F_Ilgalaikioturt13Nuotekuvalymas1">'Forma 12'!$K$30</definedName>
    <definedName name="VAS083_F_Ilgalaikioturt13Pavirsiniunuot1" localSheetId="11">'Forma 12'!$M$30</definedName>
    <definedName name="VAS083_F_Ilgalaikioturt13Pavirsiniunuot1">'Forma 12'!$M$30</definedName>
    <definedName name="VAS083_F_Ilgalaikioturt13Turtovienetask1" localSheetId="11">'Forma 12'!$F$30</definedName>
    <definedName name="VAS083_F_Ilgalaikioturt13Turtovienetask1">'Forma 12'!$F$30</definedName>
    <definedName name="VAS083_F_Ilgalaikioturt140Apskaitosveikla1" localSheetId="11">'Forma 12'!$N$211</definedName>
    <definedName name="VAS083_F_Ilgalaikioturt140Apskaitosveikla1">'Forma 12'!$N$211</definedName>
    <definedName name="VAS083_F_Ilgalaikioturt140Geriamojovande7" localSheetId="11">'Forma 12'!$G$211</definedName>
    <definedName name="VAS083_F_Ilgalaikioturt140Geriamojovande7">'Forma 12'!$G$211</definedName>
    <definedName name="VAS083_F_Ilgalaikioturt140Geriamojovande8" localSheetId="11">'Forma 12'!$H$211</definedName>
    <definedName name="VAS083_F_Ilgalaikioturt140Geriamojovande8">'Forma 12'!$H$211</definedName>
    <definedName name="VAS083_F_Ilgalaikioturt140Geriamojovande9" localSheetId="11">'Forma 12'!$I$211</definedName>
    <definedName name="VAS083_F_Ilgalaikioturt140Geriamojovande9">'Forma 12'!$I$211</definedName>
    <definedName name="VAS083_F_Ilgalaikioturt140Inventorinisnu1" localSheetId="11">'Forma 12'!$D$211</definedName>
    <definedName name="VAS083_F_Ilgalaikioturt140Inventorinisnu1">'Forma 12'!$D$211</definedName>
    <definedName name="VAS083_F_Ilgalaikioturt140Kitareguliuoja1" localSheetId="11">'Forma 12'!$O$211</definedName>
    <definedName name="VAS083_F_Ilgalaikioturt140Kitareguliuoja1">'Forma 12'!$O$211</definedName>
    <definedName name="VAS083_F_Ilgalaikioturt140Kitosveiklosne1" localSheetId="11">'Forma 12'!$P$211</definedName>
    <definedName name="VAS083_F_Ilgalaikioturt140Kitosveiklosne1">'Forma 12'!$P$211</definedName>
    <definedName name="VAS083_F_Ilgalaikioturt140Lrklimatokaito1" localSheetId="11">'Forma 12'!$E$211</definedName>
    <definedName name="VAS083_F_Ilgalaikioturt140Lrklimatokaito1">'Forma 12'!$E$211</definedName>
    <definedName name="VAS083_F_Ilgalaikioturt140Nuotekudumblot1" localSheetId="11">'Forma 12'!$L$211</definedName>
    <definedName name="VAS083_F_Ilgalaikioturt140Nuotekudumblot1">'Forma 12'!$L$211</definedName>
    <definedName name="VAS083_F_Ilgalaikioturt140Nuotekusurinki1" localSheetId="11">'Forma 12'!$J$211</definedName>
    <definedName name="VAS083_F_Ilgalaikioturt140Nuotekusurinki1">'Forma 12'!$J$211</definedName>
    <definedName name="VAS083_F_Ilgalaikioturt140Nuotekuvalymas1" localSheetId="11">'Forma 12'!$K$211</definedName>
    <definedName name="VAS083_F_Ilgalaikioturt140Nuotekuvalymas1">'Forma 12'!$K$211</definedName>
    <definedName name="VAS083_F_Ilgalaikioturt140Pavirsiniunuot1" localSheetId="11">'Forma 12'!$M$211</definedName>
    <definedName name="VAS083_F_Ilgalaikioturt140Pavirsiniunuot1">'Forma 12'!$M$211</definedName>
    <definedName name="VAS083_F_Ilgalaikioturt140Turtovienetask1" localSheetId="11">'Forma 12'!$F$211</definedName>
    <definedName name="VAS083_F_Ilgalaikioturt140Turtovienetask1">'Forma 12'!$F$211</definedName>
    <definedName name="VAS083_F_Ilgalaikioturt141Apskaitosveikla1" localSheetId="11">'Forma 12'!$N$212</definedName>
    <definedName name="VAS083_F_Ilgalaikioturt141Apskaitosveikla1">'Forma 12'!$N$212</definedName>
    <definedName name="VAS083_F_Ilgalaikioturt141Geriamojovande7" localSheetId="11">'Forma 12'!$G$212</definedName>
    <definedName name="VAS083_F_Ilgalaikioturt141Geriamojovande7">'Forma 12'!$G$212</definedName>
    <definedName name="VAS083_F_Ilgalaikioturt141Geriamojovande8" localSheetId="11">'Forma 12'!$H$212</definedName>
    <definedName name="VAS083_F_Ilgalaikioturt141Geriamojovande8">'Forma 12'!$H$212</definedName>
    <definedName name="VAS083_F_Ilgalaikioturt141Geriamojovande9" localSheetId="11">'Forma 12'!$I$212</definedName>
    <definedName name="VAS083_F_Ilgalaikioturt141Geriamojovande9">'Forma 12'!$I$212</definedName>
    <definedName name="VAS083_F_Ilgalaikioturt141Inventorinisnu1" localSheetId="11">'Forma 12'!$D$212</definedName>
    <definedName name="VAS083_F_Ilgalaikioturt141Inventorinisnu1">'Forma 12'!$D$212</definedName>
    <definedName name="VAS083_F_Ilgalaikioturt141Kitareguliuoja1" localSheetId="11">'Forma 12'!$O$212</definedName>
    <definedName name="VAS083_F_Ilgalaikioturt141Kitareguliuoja1">'Forma 12'!$O$212</definedName>
    <definedName name="VAS083_F_Ilgalaikioturt141Kitosveiklosne1" localSheetId="11">'Forma 12'!$P$212</definedName>
    <definedName name="VAS083_F_Ilgalaikioturt141Kitosveiklosne1">'Forma 12'!$P$212</definedName>
    <definedName name="VAS083_F_Ilgalaikioturt141Lrklimatokaito1" localSheetId="11">'Forma 12'!$E$212</definedName>
    <definedName name="VAS083_F_Ilgalaikioturt141Lrklimatokaito1">'Forma 12'!$E$212</definedName>
    <definedName name="VAS083_F_Ilgalaikioturt141Nuotekudumblot1" localSheetId="11">'Forma 12'!$L$212</definedName>
    <definedName name="VAS083_F_Ilgalaikioturt141Nuotekudumblot1">'Forma 12'!$L$212</definedName>
    <definedName name="VAS083_F_Ilgalaikioturt141Nuotekusurinki1" localSheetId="11">'Forma 12'!$J$212</definedName>
    <definedName name="VAS083_F_Ilgalaikioturt141Nuotekusurinki1">'Forma 12'!$J$212</definedName>
    <definedName name="VAS083_F_Ilgalaikioturt141Nuotekuvalymas1" localSheetId="11">'Forma 12'!$K$212</definedName>
    <definedName name="VAS083_F_Ilgalaikioturt141Nuotekuvalymas1">'Forma 12'!$K$212</definedName>
    <definedName name="VAS083_F_Ilgalaikioturt141Pavirsiniunuot1" localSheetId="11">'Forma 12'!$M$212</definedName>
    <definedName name="VAS083_F_Ilgalaikioturt141Pavirsiniunuot1">'Forma 12'!$M$212</definedName>
    <definedName name="VAS083_F_Ilgalaikioturt141Turtovienetask1" localSheetId="11">'Forma 12'!$F$212</definedName>
    <definedName name="VAS083_F_Ilgalaikioturt141Turtovienetask1">'Forma 12'!$F$212</definedName>
    <definedName name="VAS083_F_Ilgalaikioturt142Apskaitosveikla1" localSheetId="11">'Forma 12'!$N$215</definedName>
    <definedName name="VAS083_F_Ilgalaikioturt142Apskaitosveikla1">'Forma 12'!$N$215</definedName>
    <definedName name="VAS083_F_Ilgalaikioturt142Geriamojovande7" localSheetId="11">'Forma 12'!$G$215</definedName>
    <definedName name="VAS083_F_Ilgalaikioturt142Geriamojovande7">'Forma 12'!$G$215</definedName>
    <definedName name="VAS083_F_Ilgalaikioturt142Geriamojovande8" localSheetId="11">'Forma 12'!$H$215</definedName>
    <definedName name="VAS083_F_Ilgalaikioturt142Geriamojovande8">'Forma 12'!$H$215</definedName>
    <definedName name="VAS083_F_Ilgalaikioturt142Geriamojovande9" localSheetId="11">'Forma 12'!$I$215</definedName>
    <definedName name="VAS083_F_Ilgalaikioturt142Geriamojovande9">'Forma 12'!$I$215</definedName>
    <definedName name="VAS083_F_Ilgalaikioturt142Inventorinisnu1" localSheetId="11">'Forma 12'!$D$215</definedName>
    <definedName name="VAS083_F_Ilgalaikioturt142Inventorinisnu1">'Forma 12'!$D$215</definedName>
    <definedName name="VAS083_F_Ilgalaikioturt142Kitareguliuoja1" localSheetId="11">'Forma 12'!$O$215</definedName>
    <definedName name="VAS083_F_Ilgalaikioturt142Kitareguliuoja1">'Forma 12'!$O$215</definedName>
    <definedName name="VAS083_F_Ilgalaikioturt142Kitosveiklosne1" localSheetId="11">'Forma 12'!$P$215</definedName>
    <definedName name="VAS083_F_Ilgalaikioturt142Kitosveiklosne1">'Forma 12'!$P$215</definedName>
    <definedName name="VAS083_F_Ilgalaikioturt142Lrklimatokaito1" localSheetId="11">'Forma 12'!$E$215</definedName>
    <definedName name="VAS083_F_Ilgalaikioturt142Lrklimatokaito1">'Forma 12'!$E$215</definedName>
    <definedName name="VAS083_F_Ilgalaikioturt142Nuotekudumblot1" localSheetId="11">'Forma 12'!$L$215</definedName>
    <definedName name="VAS083_F_Ilgalaikioturt142Nuotekudumblot1">'Forma 12'!$L$215</definedName>
    <definedName name="VAS083_F_Ilgalaikioturt142Nuotekusurinki1" localSheetId="11">'Forma 12'!$J$215</definedName>
    <definedName name="VAS083_F_Ilgalaikioturt142Nuotekusurinki1">'Forma 12'!$J$215</definedName>
    <definedName name="VAS083_F_Ilgalaikioturt142Nuotekuvalymas1" localSheetId="11">'Forma 12'!$K$215</definedName>
    <definedName name="VAS083_F_Ilgalaikioturt142Nuotekuvalymas1">'Forma 12'!$K$215</definedName>
    <definedName name="VAS083_F_Ilgalaikioturt142Pavirsiniunuot1" localSheetId="11">'Forma 12'!$M$215</definedName>
    <definedName name="VAS083_F_Ilgalaikioturt142Pavirsiniunuot1">'Forma 12'!$M$215</definedName>
    <definedName name="VAS083_F_Ilgalaikioturt142Turtovienetask1" localSheetId="11">'Forma 12'!$F$215</definedName>
    <definedName name="VAS083_F_Ilgalaikioturt142Turtovienetask1">'Forma 12'!$F$215</definedName>
    <definedName name="VAS083_F_Ilgalaikioturt143Apskaitosveikla1" localSheetId="11">'Forma 12'!$N$216</definedName>
    <definedName name="VAS083_F_Ilgalaikioturt143Apskaitosveikla1">'Forma 12'!$N$216</definedName>
    <definedName name="VAS083_F_Ilgalaikioturt143Geriamojovande7" localSheetId="11">'Forma 12'!$G$216</definedName>
    <definedName name="VAS083_F_Ilgalaikioturt143Geriamojovande7">'Forma 12'!$G$216</definedName>
    <definedName name="VAS083_F_Ilgalaikioturt143Geriamojovande8" localSheetId="11">'Forma 12'!$H$216</definedName>
    <definedName name="VAS083_F_Ilgalaikioturt143Geriamojovande8">'Forma 12'!$H$216</definedName>
    <definedName name="VAS083_F_Ilgalaikioturt143Geriamojovande9" localSheetId="11">'Forma 12'!$I$216</definedName>
    <definedName name="VAS083_F_Ilgalaikioturt143Geriamojovande9">'Forma 12'!$I$216</definedName>
    <definedName name="VAS083_F_Ilgalaikioturt143Inventorinisnu1" localSheetId="11">'Forma 12'!$D$216</definedName>
    <definedName name="VAS083_F_Ilgalaikioturt143Inventorinisnu1">'Forma 12'!$D$216</definedName>
    <definedName name="VAS083_F_Ilgalaikioturt143Kitareguliuoja1" localSheetId="11">'Forma 12'!$O$216</definedName>
    <definedName name="VAS083_F_Ilgalaikioturt143Kitareguliuoja1">'Forma 12'!$O$216</definedName>
    <definedName name="VAS083_F_Ilgalaikioturt143Kitosveiklosne1" localSheetId="11">'Forma 12'!$P$216</definedName>
    <definedName name="VAS083_F_Ilgalaikioturt143Kitosveiklosne1">'Forma 12'!$P$216</definedName>
    <definedName name="VAS083_F_Ilgalaikioturt143Lrklimatokaito1" localSheetId="11">'Forma 12'!$E$216</definedName>
    <definedName name="VAS083_F_Ilgalaikioturt143Lrklimatokaito1">'Forma 12'!$E$216</definedName>
    <definedName name="VAS083_F_Ilgalaikioturt143Nuotekudumblot1" localSheetId="11">'Forma 12'!$L$216</definedName>
    <definedName name="VAS083_F_Ilgalaikioturt143Nuotekudumblot1">'Forma 12'!$L$216</definedName>
    <definedName name="VAS083_F_Ilgalaikioturt143Nuotekusurinki1" localSheetId="11">'Forma 12'!$J$216</definedName>
    <definedName name="VAS083_F_Ilgalaikioturt143Nuotekusurinki1">'Forma 12'!$J$216</definedName>
    <definedName name="VAS083_F_Ilgalaikioturt143Nuotekuvalymas1" localSheetId="11">'Forma 12'!$K$216</definedName>
    <definedName name="VAS083_F_Ilgalaikioturt143Nuotekuvalymas1">'Forma 12'!$K$216</definedName>
    <definedName name="VAS083_F_Ilgalaikioturt143Pavirsiniunuot1" localSheetId="11">'Forma 12'!$M$216</definedName>
    <definedName name="VAS083_F_Ilgalaikioturt143Pavirsiniunuot1">'Forma 12'!$M$216</definedName>
    <definedName name="VAS083_F_Ilgalaikioturt143Turtovienetask1" localSheetId="11">'Forma 12'!$F$216</definedName>
    <definedName name="VAS083_F_Ilgalaikioturt143Turtovienetask1">'Forma 12'!$F$216</definedName>
    <definedName name="VAS083_F_Ilgalaikioturt144Apskaitosveikla1" localSheetId="11">'Forma 12'!$N$217</definedName>
    <definedName name="VAS083_F_Ilgalaikioturt144Apskaitosveikla1">'Forma 12'!$N$217</definedName>
    <definedName name="VAS083_F_Ilgalaikioturt144Geriamojovande7" localSheetId="11">'Forma 12'!$G$217</definedName>
    <definedName name="VAS083_F_Ilgalaikioturt144Geriamojovande7">'Forma 12'!$G$217</definedName>
    <definedName name="VAS083_F_Ilgalaikioturt144Geriamojovande8" localSheetId="11">'Forma 12'!$H$217</definedName>
    <definedName name="VAS083_F_Ilgalaikioturt144Geriamojovande8">'Forma 12'!$H$217</definedName>
    <definedName name="VAS083_F_Ilgalaikioturt144Geriamojovande9" localSheetId="11">'Forma 12'!$I$217</definedName>
    <definedName name="VAS083_F_Ilgalaikioturt144Geriamojovande9">'Forma 12'!$I$217</definedName>
    <definedName name="VAS083_F_Ilgalaikioturt144Inventorinisnu1" localSheetId="11">'Forma 12'!$D$217</definedName>
    <definedName name="VAS083_F_Ilgalaikioturt144Inventorinisnu1">'Forma 12'!$D$217</definedName>
    <definedName name="VAS083_F_Ilgalaikioturt144Kitareguliuoja1" localSheetId="11">'Forma 12'!$O$217</definedName>
    <definedName name="VAS083_F_Ilgalaikioturt144Kitareguliuoja1">'Forma 12'!$O$217</definedName>
    <definedName name="VAS083_F_Ilgalaikioturt144Kitosveiklosne1" localSheetId="11">'Forma 12'!$P$217</definedName>
    <definedName name="VAS083_F_Ilgalaikioturt144Kitosveiklosne1">'Forma 12'!$P$217</definedName>
    <definedName name="VAS083_F_Ilgalaikioturt144Lrklimatokaito1" localSheetId="11">'Forma 12'!$E$217</definedName>
    <definedName name="VAS083_F_Ilgalaikioturt144Lrklimatokaito1">'Forma 12'!$E$217</definedName>
    <definedName name="VAS083_F_Ilgalaikioturt144Nuotekudumblot1" localSheetId="11">'Forma 12'!$L$217</definedName>
    <definedName name="VAS083_F_Ilgalaikioturt144Nuotekudumblot1">'Forma 12'!$L$217</definedName>
    <definedName name="VAS083_F_Ilgalaikioturt144Nuotekusurinki1" localSheetId="11">'Forma 12'!$J$217</definedName>
    <definedName name="VAS083_F_Ilgalaikioturt144Nuotekusurinki1">'Forma 12'!$J$217</definedName>
    <definedName name="VAS083_F_Ilgalaikioturt144Nuotekuvalymas1" localSheetId="11">'Forma 12'!$K$217</definedName>
    <definedName name="VAS083_F_Ilgalaikioturt144Nuotekuvalymas1">'Forma 12'!$K$217</definedName>
    <definedName name="VAS083_F_Ilgalaikioturt144Pavirsiniunuot1" localSheetId="11">'Forma 12'!$M$217</definedName>
    <definedName name="VAS083_F_Ilgalaikioturt144Pavirsiniunuot1">'Forma 12'!$M$217</definedName>
    <definedName name="VAS083_F_Ilgalaikioturt144Turtovienetask1" localSheetId="11">'Forma 12'!$F$217</definedName>
    <definedName name="VAS083_F_Ilgalaikioturt144Turtovienetask1">'Forma 12'!$F$217</definedName>
    <definedName name="VAS083_F_Ilgalaikioturt145Apskaitosveikla1" localSheetId="11">'Forma 12'!$N$219</definedName>
    <definedName name="VAS083_F_Ilgalaikioturt145Apskaitosveikla1">'Forma 12'!$N$219</definedName>
    <definedName name="VAS083_F_Ilgalaikioturt145Geriamojovande7" localSheetId="11">'Forma 12'!$G$219</definedName>
    <definedName name="VAS083_F_Ilgalaikioturt145Geriamojovande7">'Forma 12'!$G$219</definedName>
    <definedName name="VAS083_F_Ilgalaikioturt145Geriamojovande8" localSheetId="11">'Forma 12'!$H$219</definedName>
    <definedName name="VAS083_F_Ilgalaikioturt145Geriamojovande8">'Forma 12'!$H$219</definedName>
    <definedName name="VAS083_F_Ilgalaikioturt145Geriamojovande9" localSheetId="11">'Forma 12'!$I$219</definedName>
    <definedName name="VAS083_F_Ilgalaikioturt145Geriamojovande9">'Forma 12'!$I$219</definedName>
    <definedName name="VAS083_F_Ilgalaikioturt145Inventorinisnu1" localSheetId="11">'Forma 12'!$D$219</definedName>
    <definedName name="VAS083_F_Ilgalaikioturt145Inventorinisnu1">'Forma 12'!$D$219</definedName>
    <definedName name="VAS083_F_Ilgalaikioturt145Kitareguliuoja1" localSheetId="11">'Forma 12'!$O$219</definedName>
    <definedName name="VAS083_F_Ilgalaikioturt145Kitareguliuoja1">'Forma 12'!$O$219</definedName>
    <definedName name="VAS083_F_Ilgalaikioturt145Kitosveiklosne1" localSheetId="11">'Forma 12'!$P$219</definedName>
    <definedName name="VAS083_F_Ilgalaikioturt145Kitosveiklosne1">'Forma 12'!$P$219</definedName>
    <definedName name="VAS083_F_Ilgalaikioturt145Lrklimatokaito1" localSheetId="11">'Forma 12'!$E$219</definedName>
    <definedName name="VAS083_F_Ilgalaikioturt145Lrklimatokaito1">'Forma 12'!$E$219</definedName>
    <definedName name="VAS083_F_Ilgalaikioturt145Nuotekudumblot1" localSheetId="11">'Forma 12'!$L$219</definedName>
    <definedName name="VAS083_F_Ilgalaikioturt145Nuotekudumblot1">'Forma 12'!$L$219</definedName>
    <definedName name="VAS083_F_Ilgalaikioturt145Nuotekusurinki1" localSheetId="11">'Forma 12'!$J$219</definedName>
    <definedName name="VAS083_F_Ilgalaikioturt145Nuotekusurinki1">'Forma 12'!$J$219</definedName>
    <definedName name="VAS083_F_Ilgalaikioturt145Nuotekuvalymas1" localSheetId="11">'Forma 12'!$K$219</definedName>
    <definedName name="VAS083_F_Ilgalaikioturt145Nuotekuvalymas1">'Forma 12'!$K$219</definedName>
    <definedName name="VAS083_F_Ilgalaikioturt145Pavirsiniunuot1" localSheetId="11">'Forma 12'!$M$219</definedName>
    <definedName name="VAS083_F_Ilgalaikioturt145Pavirsiniunuot1">'Forma 12'!$M$219</definedName>
    <definedName name="VAS083_F_Ilgalaikioturt145Turtovienetask1" localSheetId="11">'Forma 12'!$F$219</definedName>
    <definedName name="VAS083_F_Ilgalaikioturt145Turtovienetask1">'Forma 12'!$F$219</definedName>
    <definedName name="VAS083_F_Ilgalaikioturt146Apskaitosveikla1" localSheetId="11">'Forma 12'!$N$220</definedName>
    <definedName name="VAS083_F_Ilgalaikioturt146Apskaitosveikla1">'Forma 12'!$N$220</definedName>
    <definedName name="VAS083_F_Ilgalaikioturt146Geriamojovande7" localSheetId="11">'Forma 12'!$G$220</definedName>
    <definedName name="VAS083_F_Ilgalaikioturt146Geriamojovande7">'Forma 12'!$G$220</definedName>
    <definedName name="VAS083_F_Ilgalaikioturt146Geriamojovande8" localSheetId="11">'Forma 12'!$H$220</definedName>
    <definedName name="VAS083_F_Ilgalaikioturt146Geriamojovande8">'Forma 12'!$H$220</definedName>
    <definedName name="VAS083_F_Ilgalaikioturt146Geriamojovande9" localSheetId="11">'Forma 12'!$I$220</definedName>
    <definedName name="VAS083_F_Ilgalaikioturt146Geriamojovande9">'Forma 12'!$I$220</definedName>
    <definedName name="VAS083_F_Ilgalaikioturt146Inventorinisnu1" localSheetId="11">'Forma 12'!$D$220</definedName>
    <definedName name="VAS083_F_Ilgalaikioturt146Inventorinisnu1">'Forma 12'!$D$220</definedName>
    <definedName name="VAS083_F_Ilgalaikioturt146Kitareguliuoja1" localSheetId="11">'Forma 12'!$O$220</definedName>
    <definedName name="VAS083_F_Ilgalaikioturt146Kitareguliuoja1">'Forma 12'!$O$220</definedName>
    <definedName name="VAS083_F_Ilgalaikioturt146Kitosveiklosne1" localSheetId="11">'Forma 12'!$P$220</definedName>
    <definedName name="VAS083_F_Ilgalaikioturt146Kitosveiklosne1">'Forma 12'!$P$220</definedName>
    <definedName name="VAS083_F_Ilgalaikioturt146Lrklimatokaito1" localSheetId="11">'Forma 12'!$E$220</definedName>
    <definedName name="VAS083_F_Ilgalaikioturt146Lrklimatokaito1">'Forma 12'!$E$220</definedName>
    <definedName name="VAS083_F_Ilgalaikioturt146Nuotekudumblot1" localSheetId="11">'Forma 12'!$L$220</definedName>
    <definedName name="VAS083_F_Ilgalaikioturt146Nuotekudumblot1">'Forma 12'!$L$220</definedName>
    <definedName name="VAS083_F_Ilgalaikioturt146Nuotekusurinki1" localSheetId="11">'Forma 12'!$J$220</definedName>
    <definedName name="VAS083_F_Ilgalaikioturt146Nuotekusurinki1">'Forma 12'!$J$220</definedName>
    <definedName name="VAS083_F_Ilgalaikioturt146Nuotekuvalymas1" localSheetId="11">'Forma 12'!$K$220</definedName>
    <definedName name="VAS083_F_Ilgalaikioturt146Nuotekuvalymas1">'Forma 12'!$K$220</definedName>
    <definedName name="VAS083_F_Ilgalaikioturt146Pavirsiniunuot1" localSheetId="11">'Forma 12'!$M$220</definedName>
    <definedName name="VAS083_F_Ilgalaikioturt146Pavirsiniunuot1">'Forma 12'!$M$220</definedName>
    <definedName name="VAS083_F_Ilgalaikioturt146Turtovienetask1" localSheetId="11">'Forma 12'!$F$220</definedName>
    <definedName name="VAS083_F_Ilgalaikioturt146Turtovienetask1">'Forma 12'!$F$220</definedName>
    <definedName name="VAS083_F_Ilgalaikioturt147Apskaitosveikla1" localSheetId="11">'Forma 12'!$N$221</definedName>
    <definedName name="VAS083_F_Ilgalaikioturt147Apskaitosveikla1">'Forma 12'!$N$221</definedName>
    <definedName name="VAS083_F_Ilgalaikioturt147Geriamojovande7" localSheetId="11">'Forma 12'!$G$221</definedName>
    <definedName name="VAS083_F_Ilgalaikioturt147Geriamojovande7">'Forma 12'!$G$221</definedName>
    <definedName name="VAS083_F_Ilgalaikioturt147Geriamojovande8" localSheetId="11">'Forma 12'!$H$221</definedName>
    <definedName name="VAS083_F_Ilgalaikioturt147Geriamojovande8">'Forma 12'!$H$221</definedName>
    <definedName name="VAS083_F_Ilgalaikioturt147Geriamojovande9" localSheetId="11">'Forma 12'!$I$221</definedName>
    <definedName name="VAS083_F_Ilgalaikioturt147Geriamojovande9">'Forma 12'!$I$221</definedName>
    <definedName name="VAS083_F_Ilgalaikioturt147Inventorinisnu1" localSheetId="11">'Forma 12'!$D$221</definedName>
    <definedName name="VAS083_F_Ilgalaikioturt147Inventorinisnu1">'Forma 12'!$D$221</definedName>
    <definedName name="VAS083_F_Ilgalaikioturt147Kitareguliuoja1" localSheetId="11">'Forma 12'!$O$221</definedName>
    <definedName name="VAS083_F_Ilgalaikioturt147Kitareguliuoja1">'Forma 12'!$O$221</definedName>
    <definedName name="VAS083_F_Ilgalaikioturt147Kitosveiklosne1" localSheetId="11">'Forma 12'!$P$221</definedName>
    <definedName name="VAS083_F_Ilgalaikioturt147Kitosveiklosne1">'Forma 12'!$P$221</definedName>
    <definedName name="VAS083_F_Ilgalaikioturt147Lrklimatokaito1" localSheetId="11">'Forma 12'!$E$221</definedName>
    <definedName name="VAS083_F_Ilgalaikioturt147Lrklimatokaito1">'Forma 12'!$E$221</definedName>
    <definedName name="VAS083_F_Ilgalaikioturt147Nuotekudumblot1" localSheetId="11">'Forma 12'!$L$221</definedName>
    <definedName name="VAS083_F_Ilgalaikioturt147Nuotekudumblot1">'Forma 12'!$L$221</definedName>
    <definedName name="VAS083_F_Ilgalaikioturt147Nuotekusurinki1" localSheetId="11">'Forma 12'!$J$221</definedName>
    <definedName name="VAS083_F_Ilgalaikioturt147Nuotekusurinki1">'Forma 12'!$J$221</definedName>
    <definedName name="VAS083_F_Ilgalaikioturt147Nuotekuvalymas1" localSheetId="11">'Forma 12'!$K$221</definedName>
    <definedName name="VAS083_F_Ilgalaikioturt147Nuotekuvalymas1">'Forma 12'!$K$221</definedName>
    <definedName name="VAS083_F_Ilgalaikioturt147Pavirsiniunuot1" localSheetId="11">'Forma 12'!$M$221</definedName>
    <definedName name="VAS083_F_Ilgalaikioturt147Pavirsiniunuot1">'Forma 12'!$M$221</definedName>
    <definedName name="VAS083_F_Ilgalaikioturt147Turtovienetask1" localSheetId="11">'Forma 12'!$F$221</definedName>
    <definedName name="VAS083_F_Ilgalaikioturt147Turtovienetask1">'Forma 12'!$F$221</definedName>
    <definedName name="VAS083_F_Ilgalaikioturt148Apskaitosveikla1" localSheetId="11">'Forma 12'!$N$224</definedName>
    <definedName name="VAS083_F_Ilgalaikioturt148Apskaitosveikla1">'Forma 12'!$N$224</definedName>
    <definedName name="VAS083_F_Ilgalaikioturt148Geriamojovande7" localSheetId="11">'Forma 12'!$G$224</definedName>
    <definedName name="VAS083_F_Ilgalaikioturt148Geriamojovande7">'Forma 12'!$G$224</definedName>
    <definedName name="VAS083_F_Ilgalaikioturt148Geriamojovande8" localSheetId="11">'Forma 12'!$H$224</definedName>
    <definedName name="VAS083_F_Ilgalaikioturt148Geriamojovande8">'Forma 12'!$H$224</definedName>
    <definedName name="VAS083_F_Ilgalaikioturt148Geriamojovande9" localSheetId="11">'Forma 12'!$I$224</definedName>
    <definedName name="VAS083_F_Ilgalaikioturt148Geriamojovande9">'Forma 12'!$I$224</definedName>
    <definedName name="VAS083_F_Ilgalaikioturt148Inventorinisnu1" localSheetId="11">'Forma 12'!$D$224</definedName>
    <definedName name="VAS083_F_Ilgalaikioturt148Inventorinisnu1">'Forma 12'!$D$224</definedName>
    <definedName name="VAS083_F_Ilgalaikioturt148Kitareguliuoja1" localSheetId="11">'Forma 12'!$O$224</definedName>
    <definedName name="VAS083_F_Ilgalaikioturt148Kitareguliuoja1">'Forma 12'!$O$224</definedName>
    <definedName name="VAS083_F_Ilgalaikioturt148Kitosveiklosne1" localSheetId="11">'Forma 12'!$P$224</definedName>
    <definedName name="VAS083_F_Ilgalaikioturt148Kitosveiklosne1">'Forma 12'!$P$224</definedName>
    <definedName name="VAS083_F_Ilgalaikioturt148Lrklimatokaito1" localSheetId="11">'Forma 12'!$E$224</definedName>
    <definedName name="VAS083_F_Ilgalaikioturt148Lrklimatokaito1">'Forma 12'!$E$224</definedName>
    <definedName name="VAS083_F_Ilgalaikioturt148Nuotekudumblot1" localSheetId="11">'Forma 12'!$L$224</definedName>
    <definedName name="VAS083_F_Ilgalaikioturt148Nuotekudumblot1">'Forma 12'!$L$224</definedName>
    <definedName name="VAS083_F_Ilgalaikioturt148Nuotekusurinki1" localSheetId="11">'Forma 12'!$J$224</definedName>
    <definedName name="VAS083_F_Ilgalaikioturt148Nuotekusurinki1">'Forma 12'!$J$224</definedName>
    <definedName name="VAS083_F_Ilgalaikioturt148Nuotekuvalymas1" localSheetId="11">'Forma 12'!$K$224</definedName>
    <definedName name="VAS083_F_Ilgalaikioturt148Nuotekuvalymas1">'Forma 12'!$K$224</definedName>
    <definedName name="VAS083_F_Ilgalaikioturt148Pavirsiniunuot1" localSheetId="11">'Forma 12'!$M$224</definedName>
    <definedName name="VAS083_F_Ilgalaikioturt148Pavirsiniunuot1">'Forma 12'!$M$224</definedName>
    <definedName name="VAS083_F_Ilgalaikioturt148Turtovienetask1" localSheetId="11">'Forma 12'!$F$224</definedName>
    <definedName name="VAS083_F_Ilgalaikioturt148Turtovienetask1">'Forma 12'!$F$224</definedName>
    <definedName name="VAS083_F_Ilgalaikioturt149Apskaitosveikla1" localSheetId="11">'Forma 12'!$N$225</definedName>
    <definedName name="VAS083_F_Ilgalaikioturt149Apskaitosveikla1">'Forma 12'!$N$225</definedName>
    <definedName name="VAS083_F_Ilgalaikioturt149Geriamojovande7" localSheetId="11">'Forma 12'!$G$225</definedName>
    <definedName name="VAS083_F_Ilgalaikioturt149Geriamojovande7">'Forma 12'!$G$225</definedName>
    <definedName name="VAS083_F_Ilgalaikioturt149Geriamojovande8" localSheetId="11">'Forma 12'!$H$225</definedName>
    <definedName name="VAS083_F_Ilgalaikioturt149Geriamojovande8">'Forma 12'!$H$225</definedName>
    <definedName name="VAS083_F_Ilgalaikioturt149Geriamojovande9" localSheetId="11">'Forma 12'!$I$225</definedName>
    <definedName name="VAS083_F_Ilgalaikioturt149Geriamojovande9">'Forma 12'!$I$225</definedName>
    <definedName name="VAS083_F_Ilgalaikioturt149Inventorinisnu1" localSheetId="11">'Forma 12'!$D$225</definedName>
    <definedName name="VAS083_F_Ilgalaikioturt149Inventorinisnu1">'Forma 12'!$D$225</definedName>
    <definedName name="VAS083_F_Ilgalaikioturt149Kitareguliuoja1" localSheetId="11">'Forma 12'!$O$225</definedName>
    <definedName name="VAS083_F_Ilgalaikioturt149Kitareguliuoja1">'Forma 12'!$O$225</definedName>
    <definedName name="VAS083_F_Ilgalaikioturt149Kitosveiklosne1" localSheetId="11">'Forma 12'!$P$225</definedName>
    <definedName name="VAS083_F_Ilgalaikioturt149Kitosveiklosne1">'Forma 12'!$P$225</definedName>
    <definedName name="VAS083_F_Ilgalaikioturt149Lrklimatokaito1" localSheetId="11">'Forma 12'!$E$225</definedName>
    <definedName name="VAS083_F_Ilgalaikioturt149Lrklimatokaito1">'Forma 12'!$E$225</definedName>
    <definedName name="VAS083_F_Ilgalaikioturt149Nuotekudumblot1" localSheetId="11">'Forma 12'!$L$225</definedName>
    <definedName name="VAS083_F_Ilgalaikioturt149Nuotekudumblot1">'Forma 12'!$L$225</definedName>
    <definedName name="VAS083_F_Ilgalaikioturt149Nuotekusurinki1" localSheetId="11">'Forma 12'!$J$225</definedName>
    <definedName name="VAS083_F_Ilgalaikioturt149Nuotekusurinki1">'Forma 12'!$J$225</definedName>
    <definedName name="VAS083_F_Ilgalaikioturt149Nuotekuvalymas1" localSheetId="11">'Forma 12'!$K$225</definedName>
    <definedName name="VAS083_F_Ilgalaikioturt149Nuotekuvalymas1">'Forma 12'!$K$225</definedName>
    <definedName name="VAS083_F_Ilgalaikioturt149Pavirsiniunuot1" localSheetId="11">'Forma 12'!$M$225</definedName>
    <definedName name="VAS083_F_Ilgalaikioturt149Pavirsiniunuot1">'Forma 12'!$M$225</definedName>
    <definedName name="VAS083_F_Ilgalaikioturt149Turtovienetask1" localSheetId="11">'Forma 12'!$F$225</definedName>
    <definedName name="VAS083_F_Ilgalaikioturt149Turtovienetask1">'Forma 12'!$F$225</definedName>
    <definedName name="VAS083_F_Ilgalaikioturt14Apskaitosveikla1" localSheetId="11">'Forma 12'!$N$31</definedName>
    <definedName name="VAS083_F_Ilgalaikioturt14Apskaitosveikla1">'Forma 12'!$N$31</definedName>
    <definedName name="VAS083_F_Ilgalaikioturt14Geriamojovande7" localSheetId="11">'Forma 12'!$G$31</definedName>
    <definedName name="VAS083_F_Ilgalaikioturt14Geriamojovande7">'Forma 12'!$G$31</definedName>
    <definedName name="VAS083_F_Ilgalaikioturt14Geriamojovande8" localSheetId="11">'Forma 12'!$H$31</definedName>
    <definedName name="VAS083_F_Ilgalaikioturt14Geriamojovande8">'Forma 12'!$H$31</definedName>
    <definedName name="VAS083_F_Ilgalaikioturt14Geriamojovande9" localSheetId="11">'Forma 12'!$I$31</definedName>
    <definedName name="VAS083_F_Ilgalaikioturt14Geriamojovande9">'Forma 12'!$I$31</definedName>
    <definedName name="VAS083_F_Ilgalaikioturt14Inventorinisnu1" localSheetId="11">'Forma 12'!$D$31</definedName>
    <definedName name="VAS083_F_Ilgalaikioturt14Inventorinisnu1">'Forma 12'!$D$31</definedName>
    <definedName name="VAS083_F_Ilgalaikioturt14Kitareguliuoja1" localSheetId="11">'Forma 12'!$O$31</definedName>
    <definedName name="VAS083_F_Ilgalaikioturt14Kitareguliuoja1">'Forma 12'!$O$31</definedName>
    <definedName name="VAS083_F_Ilgalaikioturt14Kitosveiklosne1" localSheetId="11">'Forma 12'!$P$31</definedName>
    <definedName name="VAS083_F_Ilgalaikioturt14Kitosveiklosne1">'Forma 12'!$P$31</definedName>
    <definedName name="VAS083_F_Ilgalaikioturt14Lrklimatokaito1" localSheetId="11">'Forma 12'!$E$31</definedName>
    <definedName name="VAS083_F_Ilgalaikioturt14Lrklimatokaito1">'Forma 12'!$E$31</definedName>
    <definedName name="VAS083_F_Ilgalaikioturt14Nuotekudumblot1" localSheetId="11">'Forma 12'!$L$31</definedName>
    <definedName name="VAS083_F_Ilgalaikioturt14Nuotekudumblot1">'Forma 12'!$L$31</definedName>
    <definedName name="VAS083_F_Ilgalaikioturt14Nuotekusurinki1" localSheetId="11">'Forma 12'!$J$31</definedName>
    <definedName name="VAS083_F_Ilgalaikioturt14Nuotekusurinki1">'Forma 12'!$J$31</definedName>
    <definedName name="VAS083_F_Ilgalaikioturt14Nuotekuvalymas1" localSheetId="11">'Forma 12'!$K$31</definedName>
    <definedName name="VAS083_F_Ilgalaikioturt14Nuotekuvalymas1">'Forma 12'!$K$31</definedName>
    <definedName name="VAS083_F_Ilgalaikioturt14Pavirsiniunuot1" localSheetId="11">'Forma 12'!$M$31</definedName>
    <definedName name="VAS083_F_Ilgalaikioturt14Pavirsiniunuot1">'Forma 12'!$M$31</definedName>
    <definedName name="VAS083_F_Ilgalaikioturt14Turtovienetask1" localSheetId="11">'Forma 12'!$F$31</definedName>
    <definedName name="VAS083_F_Ilgalaikioturt14Turtovienetask1">'Forma 12'!$F$31</definedName>
    <definedName name="VAS083_F_Ilgalaikioturt150Apskaitosveikla1" localSheetId="11">'Forma 12'!$N$226</definedName>
    <definedName name="VAS083_F_Ilgalaikioturt150Apskaitosveikla1">'Forma 12'!$N$226</definedName>
    <definedName name="VAS083_F_Ilgalaikioturt150Geriamojovande7" localSheetId="11">'Forma 12'!$G$226</definedName>
    <definedName name="VAS083_F_Ilgalaikioturt150Geriamojovande7">'Forma 12'!$G$226</definedName>
    <definedName name="VAS083_F_Ilgalaikioturt150Geriamojovande8" localSheetId="11">'Forma 12'!$H$226</definedName>
    <definedName name="VAS083_F_Ilgalaikioturt150Geriamojovande8">'Forma 12'!$H$226</definedName>
    <definedName name="VAS083_F_Ilgalaikioturt150Geriamojovande9" localSheetId="11">'Forma 12'!$I$226</definedName>
    <definedName name="VAS083_F_Ilgalaikioturt150Geriamojovande9">'Forma 12'!$I$226</definedName>
    <definedName name="VAS083_F_Ilgalaikioturt150Inventorinisnu1" localSheetId="11">'Forma 12'!$D$226</definedName>
    <definedName name="VAS083_F_Ilgalaikioturt150Inventorinisnu1">'Forma 12'!$D$226</definedName>
    <definedName name="VAS083_F_Ilgalaikioturt150Kitareguliuoja1" localSheetId="11">'Forma 12'!$O$226</definedName>
    <definedName name="VAS083_F_Ilgalaikioturt150Kitareguliuoja1">'Forma 12'!$O$226</definedName>
    <definedName name="VAS083_F_Ilgalaikioturt150Kitosveiklosne1" localSheetId="11">'Forma 12'!$P$226</definedName>
    <definedName name="VAS083_F_Ilgalaikioturt150Kitosveiklosne1">'Forma 12'!$P$226</definedName>
    <definedName name="VAS083_F_Ilgalaikioturt150Lrklimatokaito1" localSheetId="11">'Forma 12'!$E$226</definedName>
    <definedName name="VAS083_F_Ilgalaikioturt150Lrklimatokaito1">'Forma 12'!$E$226</definedName>
    <definedName name="VAS083_F_Ilgalaikioturt150Nuotekudumblot1" localSheetId="11">'Forma 12'!$L$226</definedName>
    <definedName name="VAS083_F_Ilgalaikioturt150Nuotekudumblot1">'Forma 12'!$L$226</definedName>
    <definedName name="VAS083_F_Ilgalaikioturt150Nuotekusurinki1" localSheetId="11">'Forma 12'!$J$226</definedName>
    <definedName name="VAS083_F_Ilgalaikioturt150Nuotekusurinki1">'Forma 12'!$J$226</definedName>
    <definedName name="VAS083_F_Ilgalaikioturt150Nuotekuvalymas1" localSheetId="11">'Forma 12'!$K$226</definedName>
    <definedName name="VAS083_F_Ilgalaikioturt150Nuotekuvalymas1">'Forma 12'!$K$226</definedName>
    <definedName name="VAS083_F_Ilgalaikioturt150Pavirsiniunuot1" localSheetId="11">'Forma 12'!$M$226</definedName>
    <definedName name="VAS083_F_Ilgalaikioturt150Pavirsiniunuot1">'Forma 12'!$M$226</definedName>
    <definedName name="VAS083_F_Ilgalaikioturt150Turtovienetask1" localSheetId="11">'Forma 12'!$F$226</definedName>
    <definedName name="VAS083_F_Ilgalaikioturt150Turtovienetask1">'Forma 12'!$F$226</definedName>
    <definedName name="VAS083_F_Ilgalaikioturt151Apskaitosveikla1" localSheetId="11">'Forma 12'!$N$228</definedName>
    <definedName name="VAS083_F_Ilgalaikioturt151Apskaitosveikla1">'Forma 12'!$N$228</definedName>
    <definedName name="VAS083_F_Ilgalaikioturt151Geriamojovande7" localSheetId="11">'Forma 12'!$G$228</definedName>
    <definedName name="VAS083_F_Ilgalaikioturt151Geriamojovande7">'Forma 12'!$G$228</definedName>
    <definedName name="VAS083_F_Ilgalaikioturt151Geriamojovande8" localSheetId="11">'Forma 12'!$H$228</definedName>
    <definedName name="VAS083_F_Ilgalaikioturt151Geriamojovande8">'Forma 12'!$H$228</definedName>
    <definedName name="VAS083_F_Ilgalaikioturt151Geriamojovande9" localSheetId="11">'Forma 12'!$I$228</definedName>
    <definedName name="VAS083_F_Ilgalaikioturt151Geriamojovande9">'Forma 12'!$I$228</definedName>
    <definedName name="VAS083_F_Ilgalaikioturt151Inventorinisnu1" localSheetId="11">'Forma 12'!$D$228</definedName>
    <definedName name="VAS083_F_Ilgalaikioturt151Inventorinisnu1">'Forma 12'!$D$228</definedName>
    <definedName name="VAS083_F_Ilgalaikioturt151Kitareguliuoja1" localSheetId="11">'Forma 12'!$O$228</definedName>
    <definedName name="VAS083_F_Ilgalaikioturt151Kitareguliuoja1">'Forma 12'!$O$228</definedName>
    <definedName name="VAS083_F_Ilgalaikioturt151Kitosveiklosne1" localSheetId="11">'Forma 12'!$P$228</definedName>
    <definedName name="VAS083_F_Ilgalaikioturt151Kitosveiklosne1">'Forma 12'!$P$228</definedName>
    <definedName name="VAS083_F_Ilgalaikioturt151Lrklimatokaito1" localSheetId="11">'Forma 12'!$E$228</definedName>
    <definedName name="VAS083_F_Ilgalaikioturt151Lrklimatokaito1">'Forma 12'!$E$228</definedName>
    <definedName name="VAS083_F_Ilgalaikioturt151Nuotekudumblot1" localSheetId="11">'Forma 12'!$L$228</definedName>
    <definedName name="VAS083_F_Ilgalaikioturt151Nuotekudumblot1">'Forma 12'!$L$228</definedName>
    <definedName name="VAS083_F_Ilgalaikioturt151Nuotekusurinki1" localSheetId="11">'Forma 12'!$J$228</definedName>
    <definedName name="VAS083_F_Ilgalaikioturt151Nuotekusurinki1">'Forma 12'!$J$228</definedName>
    <definedName name="VAS083_F_Ilgalaikioturt151Nuotekuvalymas1" localSheetId="11">'Forma 12'!$K$228</definedName>
    <definedName name="VAS083_F_Ilgalaikioturt151Nuotekuvalymas1">'Forma 12'!$K$228</definedName>
    <definedName name="VAS083_F_Ilgalaikioturt151Pavirsiniunuot1" localSheetId="11">'Forma 12'!$M$228</definedName>
    <definedName name="VAS083_F_Ilgalaikioturt151Pavirsiniunuot1">'Forma 12'!$M$228</definedName>
    <definedName name="VAS083_F_Ilgalaikioturt151Turtovienetask1" localSheetId="11">'Forma 12'!$F$228</definedName>
    <definedName name="VAS083_F_Ilgalaikioturt151Turtovienetask1">'Forma 12'!$F$228</definedName>
    <definedName name="VAS083_F_Ilgalaikioturt152Apskaitosveikla1" localSheetId="11">'Forma 12'!$N$229</definedName>
    <definedName name="VAS083_F_Ilgalaikioturt152Apskaitosveikla1">'Forma 12'!$N$229</definedName>
    <definedName name="VAS083_F_Ilgalaikioturt152Geriamojovande7" localSheetId="11">'Forma 12'!$G$229</definedName>
    <definedName name="VAS083_F_Ilgalaikioturt152Geriamojovande7">'Forma 12'!$G$229</definedName>
    <definedName name="VAS083_F_Ilgalaikioturt152Geriamojovande8" localSheetId="11">'Forma 12'!$H$229</definedName>
    <definedName name="VAS083_F_Ilgalaikioturt152Geriamojovande8">'Forma 12'!$H$229</definedName>
    <definedName name="VAS083_F_Ilgalaikioturt152Geriamojovande9" localSheetId="11">'Forma 12'!$I$229</definedName>
    <definedName name="VAS083_F_Ilgalaikioturt152Geriamojovande9">'Forma 12'!$I$229</definedName>
    <definedName name="VAS083_F_Ilgalaikioturt152Inventorinisnu1" localSheetId="11">'Forma 12'!$D$229</definedName>
    <definedName name="VAS083_F_Ilgalaikioturt152Inventorinisnu1">'Forma 12'!$D$229</definedName>
    <definedName name="VAS083_F_Ilgalaikioturt152Kitareguliuoja1" localSheetId="11">'Forma 12'!$O$229</definedName>
    <definedName name="VAS083_F_Ilgalaikioturt152Kitareguliuoja1">'Forma 12'!$O$229</definedName>
    <definedName name="VAS083_F_Ilgalaikioturt152Kitosveiklosne1" localSheetId="11">'Forma 12'!$P$229</definedName>
    <definedName name="VAS083_F_Ilgalaikioturt152Kitosveiklosne1">'Forma 12'!$P$229</definedName>
    <definedName name="VAS083_F_Ilgalaikioturt152Lrklimatokaito1" localSheetId="11">'Forma 12'!$E$229</definedName>
    <definedName name="VAS083_F_Ilgalaikioturt152Lrklimatokaito1">'Forma 12'!$E$229</definedName>
    <definedName name="VAS083_F_Ilgalaikioturt152Nuotekudumblot1" localSheetId="11">'Forma 12'!$L$229</definedName>
    <definedName name="VAS083_F_Ilgalaikioturt152Nuotekudumblot1">'Forma 12'!$L$229</definedName>
    <definedName name="VAS083_F_Ilgalaikioturt152Nuotekusurinki1" localSheetId="11">'Forma 12'!$J$229</definedName>
    <definedName name="VAS083_F_Ilgalaikioturt152Nuotekusurinki1">'Forma 12'!$J$229</definedName>
    <definedName name="VAS083_F_Ilgalaikioturt152Nuotekuvalymas1" localSheetId="11">'Forma 12'!$K$229</definedName>
    <definedName name="VAS083_F_Ilgalaikioturt152Nuotekuvalymas1">'Forma 12'!$K$229</definedName>
    <definedName name="VAS083_F_Ilgalaikioturt152Pavirsiniunuot1" localSheetId="11">'Forma 12'!$M$229</definedName>
    <definedName name="VAS083_F_Ilgalaikioturt152Pavirsiniunuot1">'Forma 12'!$M$229</definedName>
    <definedName name="VAS083_F_Ilgalaikioturt152Turtovienetask1" localSheetId="11">'Forma 12'!$F$229</definedName>
    <definedName name="VAS083_F_Ilgalaikioturt152Turtovienetask1">'Forma 12'!$F$229</definedName>
    <definedName name="VAS083_F_Ilgalaikioturt153Apskaitosveikla1" localSheetId="11">'Forma 12'!$N$230</definedName>
    <definedName name="VAS083_F_Ilgalaikioturt153Apskaitosveikla1">'Forma 12'!$N$230</definedName>
    <definedName name="VAS083_F_Ilgalaikioturt153Geriamojovande7" localSheetId="11">'Forma 12'!$G$230</definedName>
    <definedName name="VAS083_F_Ilgalaikioturt153Geriamojovande7">'Forma 12'!$G$230</definedName>
    <definedName name="VAS083_F_Ilgalaikioturt153Geriamojovande8" localSheetId="11">'Forma 12'!$H$230</definedName>
    <definedName name="VAS083_F_Ilgalaikioturt153Geriamojovande8">'Forma 12'!$H$230</definedName>
    <definedName name="VAS083_F_Ilgalaikioturt153Geriamojovande9" localSheetId="11">'Forma 12'!$I$230</definedName>
    <definedName name="VAS083_F_Ilgalaikioturt153Geriamojovande9">'Forma 12'!$I$230</definedName>
    <definedName name="VAS083_F_Ilgalaikioturt153Inventorinisnu1" localSheetId="11">'Forma 12'!$D$230</definedName>
    <definedName name="VAS083_F_Ilgalaikioturt153Inventorinisnu1">'Forma 12'!$D$230</definedName>
    <definedName name="VAS083_F_Ilgalaikioturt153Kitareguliuoja1" localSheetId="11">'Forma 12'!$O$230</definedName>
    <definedName name="VAS083_F_Ilgalaikioturt153Kitareguliuoja1">'Forma 12'!$O$230</definedName>
    <definedName name="VAS083_F_Ilgalaikioturt153Kitosveiklosne1" localSheetId="11">'Forma 12'!$P$230</definedName>
    <definedName name="VAS083_F_Ilgalaikioturt153Kitosveiklosne1">'Forma 12'!$P$230</definedName>
    <definedName name="VAS083_F_Ilgalaikioturt153Lrklimatokaito1" localSheetId="11">'Forma 12'!$E$230</definedName>
    <definedName name="VAS083_F_Ilgalaikioturt153Lrklimatokaito1">'Forma 12'!$E$230</definedName>
    <definedName name="VAS083_F_Ilgalaikioturt153Nuotekudumblot1" localSheetId="11">'Forma 12'!$L$230</definedName>
    <definedName name="VAS083_F_Ilgalaikioturt153Nuotekudumblot1">'Forma 12'!$L$230</definedName>
    <definedName name="VAS083_F_Ilgalaikioturt153Nuotekusurinki1" localSheetId="11">'Forma 12'!$J$230</definedName>
    <definedName name="VAS083_F_Ilgalaikioturt153Nuotekusurinki1">'Forma 12'!$J$230</definedName>
    <definedName name="VAS083_F_Ilgalaikioturt153Nuotekuvalymas1" localSheetId="11">'Forma 12'!$K$230</definedName>
    <definedName name="VAS083_F_Ilgalaikioturt153Nuotekuvalymas1">'Forma 12'!$K$230</definedName>
    <definedName name="VAS083_F_Ilgalaikioturt153Pavirsiniunuot1" localSheetId="11">'Forma 12'!$M$230</definedName>
    <definedName name="VAS083_F_Ilgalaikioturt153Pavirsiniunuot1">'Forma 12'!$M$230</definedName>
    <definedName name="VAS083_F_Ilgalaikioturt153Turtovienetask1" localSheetId="11">'Forma 12'!$F$230</definedName>
    <definedName name="VAS083_F_Ilgalaikioturt153Turtovienetask1">'Forma 12'!$F$230</definedName>
    <definedName name="VAS083_F_Ilgalaikioturt154Apskaitosveikla1" localSheetId="11">'Forma 12'!$N$232</definedName>
    <definedName name="VAS083_F_Ilgalaikioturt154Apskaitosveikla1">'Forma 12'!$N$232</definedName>
    <definedName name="VAS083_F_Ilgalaikioturt154Geriamojovande7" localSheetId="11">'Forma 12'!$G$232</definedName>
    <definedName name="VAS083_F_Ilgalaikioturt154Geriamojovande7">'Forma 12'!$G$232</definedName>
    <definedName name="VAS083_F_Ilgalaikioturt154Geriamojovande8" localSheetId="11">'Forma 12'!$H$232</definedName>
    <definedName name="VAS083_F_Ilgalaikioturt154Geriamojovande8">'Forma 12'!$H$232</definedName>
    <definedName name="VAS083_F_Ilgalaikioturt154Geriamojovande9" localSheetId="11">'Forma 12'!$I$232</definedName>
    <definedName name="VAS083_F_Ilgalaikioturt154Geriamojovande9">'Forma 12'!$I$232</definedName>
    <definedName name="VAS083_F_Ilgalaikioturt154Inventorinisnu1" localSheetId="11">'Forma 12'!$D$232</definedName>
    <definedName name="VAS083_F_Ilgalaikioturt154Inventorinisnu1">'Forma 12'!$D$232</definedName>
    <definedName name="VAS083_F_Ilgalaikioturt154Kitareguliuoja1" localSheetId="11">'Forma 12'!$O$232</definedName>
    <definedName name="VAS083_F_Ilgalaikioturt154Kitareguliuoja1">'Forma 12'!$O$232</definedName>
    <definedName name="VAS083_F_Ilgalaikioturt154Kitosveiklosne1" localSheetId="11">'Forma 12'!$P$232</definedName>
    <definedName name="VAS083_F_Ilgalaikioturt154Kitosveiklosne1">'Forma 12'!$P$232</definedName>
    <definedName name="VAS083_F_Ilgalaikioturt154Lrklimatokaito1" localSheetId="11">'Forma 12'!$E$232</definedName>
    <definedName name="VAS083_F_Ilgalaikioturt154Lrklimatokaito1">'Forma 12'!$E$232</definedName>
    <definedName name="VAS083_F_Ilgalaikioturt154Nuotekudumblot1" localSheetId="11">'Forma 12'!$L$232</definedName>
    <definedName name="VAS083_F_Ilgalaikioturt154Nuotekudumblot1">'Forma 12'!$L$232</definedName>
    <definedName name="VAS083_F_Ilgalaikioturt154Nuotekusurinki1" localSheetId="11">'Forma 12'!$J$232</definedName>
    <definedName name="VAS083_F_Ilgalaikioturt154Nuotekusurinki1">'Forma 12'!$J$232</definedName>
    <definedName name="VAS083_F_Ilgalaikioturt154Nuotekuvalymas1" localSheetId="11">'Forma 12'!$K$232</definedName>
    <definedName name="VAS083_F_Ilgalaikioturt154Nuotekuvalymas1">'Forma 12'!$K$232</definedName>
    <definedName name="VAS083_F_Ilgalaikioturt154Pavirsiniunuot1" localSheetId="11">'Forma 12'!$M$232</definedName>
    <definedName name="VAS083_F_Ilgalaikioturt154Pavirsiniunuot1">'Forma 12'!$M$232</definedName>
    <definedName name="VAS083_F_Ilgalaikioturt154Turtovienetask1" localSheetId="11">'Forma 12'!$F$232</definedName>
    <definedName name="VAS083_F_Ilgalaikioturt154Turtovienetask1">'Forma 12'!$F$232</definedName>
    <definedName name="VAS083_F_Ilgalaikioturt155Apskaitosveikla1" localSheetId="11">'Forma 12'!$N$233</definedName>
    <definedName name="VAS083_F_Ilgalaikioturt155Apskaitosveikla1">'Forma 12'!$N$233</definedName>
    <definedName name="VAS083_F_Ilgalaikioturt155Geriamojovande7" localSheetId="11">'Forma 12'!$G$233</definedName>
    <definedName name="VAS083_F_Ilgalaikioturt155Geriamojovande7">'Forma 12'!$G$233</definedName>
    <definedName name="VAS083_F_Ilgalaikioturt155Geriamojovande8" localSheetId="11">'Forma 12'!$H$233</definedName>
    <definedName name="VAS083_F_Ilgalaikioturt155Geriamojovande8">'Forma 12'!$H$233</definedName>
    <definedName name="VAS083_F_Ilgalaikioturt155Geriamojovande9" localSheetId="11">'Forma 12'!$I$233</definedName>
    <definedName name="VAS083_F_Ilgalaikioturt155Geriamojovande9">'Forma 12'!$I$233</definedName>
    <definedName name="VAS083_F_Ilgalaikioturt155Inventorinisnu1" localSheetId="11">'Forma 12'!$D$233</definedName>
    <definedName name="VAS083_F_Ilgalaikioturt155Inventorinisnu1">'Forma 12'!$D$233</definedName>
    <definedName name="VAS083_F_Ilgalaikioturt155Kitareguliuoja1" localSheetId="11">'Forma 12'!$O$233</definedName>
    <definedName name="VAS083_F_Ilgalaikioturt155Kitareguliuoja1">'Forma 12'!$O$233</definedName>
    <definedName name="VAS083_F_Ilgalaikioturt155Kitosveiklosne1" localSheetId="11">'Forma 12'!$P$233</definedName>
    <definedName name="VAS083_F_Ilgalaikioturt155Kitosveiklosne1">'Forma 12'!$P$233</definedName>
    <definedName name="VAS083_F_Ilgalaikioturt155Lrklimatokaito1" localSheetId="11">'Forma 12'!$E$233</definedName>
    <definedName name="VAS083_F_Ilgalaikioturt155Lrklimatokaito1">'Forma 12'!$E$233</definedName>
    <definedName name="VAS083_F_Ilgalaikioturt155Nuotekudumblot1" localSheetId="11">'Forma 12'!$L$233</definedName>
    <definedName name="VAS083_F_Ilgalaikioturt155Nuotekudumblot1">'Forma 12'!$L$233</definedName>
    <definedName name="VAS083_F_Ilgalaikioturt155Nuotekusurinki1" localSheetId="11">'Forma 12'!$J$233</definedName>
    <definedName name="VAS083_F_Ilgalaikioturt155Nuotekusurinki1">'Forma 12'!$J$233</definedName>
    <definedName name="VAS083_F_Ilgalaikioturt155Nuotekuvalymas1" localSheetId="11">'Forma 12'!$K$233</definedName>
    <definedName name="VAS083_F_Ilgalaikioturt155Nuotekuvalymas1">'Forma 12'!$K$233</definedName>
    <definedName name="VAS083_F_Ilgalaikioturt155Pavirsiniunuot1" localSheetId="11">'Forma 12'!$M$233</definedName>
    <definedName name="VAS083_F_Ilgalaikioturt155Pavirsiniunuot1">'Forma 12'!$M$233</definedName>
    <definedName name="VAS083_F_Ilgalaikioturt155Turtovienetask1" localSheetId="11">'Forma 12'!$F$233</definedName>
    <definedName name="VAS083_F_Ilgalaikioturt155Turtovienetask1">'Forma 12'!$F$233</definedName>
    <definedName name="VAS083_F_Ilgalaikioturt156Apskaitosveikla1" localSheetId="11">'Forma 12'!$N$234</definedName>
    <definedName name="VAS083_F_Ilgalaikioturt156Apskaitosveikla1">'Forma 12'!$N$234</definedName>
    <definedName name="VAS083_F_Ilgalaikioturt156Geriamojovande7" localSheetId="11">'Forma 12'!$G$234</definedName>
    <definedName name="VAS083_F_Ilgalaikioturt156Geriamojovande7">'Forma 12'!$G$234</definedName>
    <definedName name="VAS083_F_Ilgalaikioturt156Geriamojovande8" localSheetId="11">'Forma 12'!$H$234</definedName>
    <definedName name="VAS083_F_Ilgalaikioturt156Geriamojovande8">'Forma 12'!$H$234</definedName>
    <definedName name="VAS083_F_Ilgalaikioturt156Geriamojovande9" localSheetId="11">'Forma 12'!$I$234</definedName>
    <definedName name="VAS083_F_Ilgalaikioturt156Geriamojovande9">'Forma 12'!$I$234</definedName>
    <definedName name="VAS083_F_Ilgalaikioturt156Inventorinisnu1" localSheetId="11">'Forma 12'!$D$234</definedName>
    <definedName name="VAS083_F_Ilgalaikioturt156Inventorinisnu1">'Forma 12'!$D$234</definedName>
    <definedName name="VAS083_F_Ilgalaikioturt156Kitareguliuoja1" localSheetId="11">'Forma 12'!$O$234</definedName>
    <definedName name="VAS083_F_Ilgalaikioturt156Kitareguliuoja1">'Forma 12'!$O$234</definedName>
    <definedName name="VAS083_F_Ilgalaikioturt156Kitosveiklosne1" localSheetId="11">'Forma 12'!$P$234</definedName>
    <definedName name="VAS083_F_Ilgalaikioturt156Kitosveiklosne1">'Forma 12'!$P$234</definedName>
    <definedName name="VAS083_F_Ilgalaikioturt156Lrklimatokaito1" localSheetId="11">'Forma 12'!$E$234</definedName>
    <definedName name="VAS083_F_Ilgalaikioturt156Lrklimatokaito1">'Forma 12'!$E$234</definedName>
    <definedName name="VAS083_F_Ilgalaikioturt156Nuotekudumblot1" localSheetId="11">'Forma 12'!$L$234</definedName>
    <definedName name="VAS083_F_Ilgalaikioturt156Nuotekudumblot1">'Forma 12'!$L$234</definedName>
    <definedName name="VAS083_F_Ilgalaikioturt156Nuotekusurinki1" localSheetId="11">'Forma 12'!$J$234</definedName>
    <definedName name="VAS083_F_Ilgalaikioturt156Nuotekusurinki1">'Forma 12'!$J$234</definedName>
    <definedName name="VAS083_F_Ilgalaikioturt156Nuotekuvalymas1" localSheetId="11">'Forma 12'!$K$234</definedName>
    <definedName name="VAS083_F_Ilgalaikioturt156Nuotekuvalymas1">'Forma 12'!$K$234</definedName>
    <definedName name="VAS083_F_Ilgalaikioturt156Pavirsiniunuot1" localSheetId="11">'Forma 12'!$M$234</definedName>
    <definedName name="VAS083_F_Ilgalaikioturt156Pavirsiniunuot1">'Forma 12'!$M$234</definedName>
    <definedName name="VAS083_F_Ilgalaikioturt156Turtovienetask1" localSheetId="11">'Forma 12'!$F$234</definedName>
    <definedName name="VAS083_F_Ilgalaikioturt156Turtovienetask1">'Forma 12'!$F$234</definedName>
    <definedName name="VAS083_F_Ilgalaikioturt157Apskaitosveikla1" localSheetId="11">'Forma 12'!$N$236</definedName>
    <definedName name="VAS083_F_Ilgalaikioturt157Apskaitosveikla1">'Forma 12'!$N$236</definedName>
    <definedName name="VAS083_F_Ilgalaikioturt157Geriamojovande7" localSheetId="11">'Forma 12'!$G$236</definedName>
    <definedName name="VAS083_F_Ilgalaikioturt157Geriamojovande7">'Forma 12'!$G$236</definedName>
    <definedName name="VAS083_F_Ilgalaikioturt157Geriamojovande8" localSheetId="11">'Forma 12'!$H$236</definedName>
    <definedName name="VAS083_F_Ilgalaikioturt157Geriamojovande8">'Forma 12'!$H$236</definedName>
    <definedName name="VAS083_F_Ilgalaikioturt157Geriamojovande9" localSheetId="11">'Forma 12'!$I$236</definedName>
    <definedName name="VAS083_F_Ilgalaikioturt157Geriamojovande9">'Forma 12'!$I$236</definedName>
    <definedName name="VAS083_F_Ilgalaikioturt157Inventorinisnu1" localSheetId="11">'Forma 12'!$D$236</definedName>
    <definedName name="VAS083_F_Ilgalaikioturt157Inventorinisnu1">'Forma 12'!$D$236</definedName>
    <definedName name="VAS083_F_Ilgalaikioturt157Kitareguliuoja1" localSheetId="11">'Forma 12'!$O$236</definedName>
    <definedName name="VAS083_F_Ilgalaikioturt157Kitareguliuoja1">'Forma 12'!$O$236</definedName>
    <definedName name="VAS083_F_Ilgalaikioturt157Kitosveiklosne1" localSheetId="11">'Forma 12'!$P$236</definedName>
    <definedName name="VAS083_F_Ilgalaikioturt157Kitosveiklosne1">'Forma 12'!$P$236</definedName>
    <definedName name="VAS083_F_Ilgalaikioturt157Lrklimatokaito1" localSheetId="11">'Forma 12'!$E$236</definedName>
    <definedName name="VAS083_F_Ilgalaikioturt157Lrklimatokaito1">'Forma 12'!$E$236</definedName>
    <definedName name="VAS083_F_Ilgalaikioturt157Nuotekudumblot1" localSheetId="11">'Forma 12'!$L$236</definedName>
    <definedName name="VAS083_F_Ilgalaikioturt157Nuotekudumblot1">'Forma 12'!$L$236</definedName>
    <definedName name="VAS083_F_Ilgalaikioturt157Nuotekusurinki1" localSheetId="11">'Forma 12'!$J$236</definedName>
    <definedName name="VAS083_F_Ilgalaikioturt157Nuotekusurinki1">'Forma 12'!$J$236</definedName>
    <definedName name="VAS083_F_Ilgalaikioturt157Nuotekuvalymas1" localSheetId="11">'Forma 12'!$K$236</definedName>
    <definedName name="VAS083_F_Ilgalaikioturt157Nuotekuvalymas1">'Forma 12'!$K$236</definedName>
    <definedName name="VAS083_F_Ilgalaikioturt157Pavirsiniunuot1" localSheetId="11">'Forma 12'!$M$236</definedName>
    <definedName name="VAS083_F_Ilgalaikioturt157Pavirsiniunuot1">'Forma 12'!$M$236</definedName>
    <definedName name="VAS083_F_Ilgalaikioturt157Turtovienetask1" localSheetId="11">'Forma 12'!$F$236</definedName>
    <definedName name="VAS083_F_Ilgalaikioturt157Turtovienetask1">'Forma 12'!$F$236</definedName>
    <definedName name="VAS083_F_Ilgalaikioturt158Apskaitosveikla1" localSheetId="11">'Forma 12'!$N$237</definedName>
    <definedName name="VAS083_F_Ilgalaikioturt158Apskaitosveikla1">'Forma 12'!$N$237</definedName>
    <definedName name="VAS083_F_Ilgalaikioturt158Geriamojovande7" localSheetId="11">'Forma 12'!$G$237</definedName>
    <definedName name="VAS083_F_Ilgalaikioturt158Geriamojovande7">'Forma 12'!$G$237</definedName>
    <definedName name="VAS083_F_Ilgalaikioturt158Geriamojovande8" localSheetId="11">'Forma 12'!$H$237</definedName>
    <definedName name="VAS083_F_Ilgalaikioturt158Geriamojovande8">'Forma 12'!$H$237</definedName>
    <definedName name="VAS083_F_Ilgalaikioturt158Geriamojovande9" localSheetId="11">'Forma 12'!$I$237</definedName>
    <definedName name="VAS083_F_Ilgalaikioturt158Geriamojovande9">'Forma 12'!$I$237</definedName>
    <definedName name="VAS083_F_Ilgalaikioturt158Inventorinisnu1" localSheetId="11">'Forma 12'!$D$237</definedName>
    <definedName name="VAS083_F_Ilgalaikioturt158Inventorinisnu1">'Forma 12'!$D$237</definedName>
    <definedName name="VAS083_F_Ilgalaikioturt158Kitareguliuoja1" localSheetId="11">'Forma 12'!$O$237</definedName>
    <definedName name="VAS083_F_Ilgalaikioturt158Kitareguliuoja1">'Forma 12'!$O$237</definedName>
    <definedName name="VAS083_F_Ilgalaikioturt158Kitosveiklosne1" localSheetId="11">'Forma 12'!$P$237</definedName>
    <definedName name="VAS083_F_Ilgalaikioturt158Kitosveiklosne1">'Forma 12'!$P$237</definedName>
    <definedName name="VAS083_F_Ilgalaikioturt158Lrklimatokaito1" localSheetId="11">'Forma 12'!$E$237</definedName>
    <definedName name="VAS083_F_Ilgalaikioturt158Lrklimatokaito1">'Forma 12'!$E$237</definedName>
    <definedName name="VAS083_F_Ilgalaikioturt158Nuotekudumblot1" localSheetId="11">'Forma 12'!$L$237</definedName>
    <definedName name="VAS083_F_Ilgalaikioturt158Nuotekudumblot1">'Forma 12'!$L$237</definedName>
    <definedName name="VAS083_F_Ilgalaikioturt158Nuotekusurinki1" localSheetId="11">'Forma 12'!$J$237</definedName>
    <definedName name="VAS083_F_Ilgalaikioturt158Nuotekusurinki1">'Forma 12'!$J$237</definedName>
    <definedName name="VAS083_F_Ilgalaikioturt158Nuotekuvalymas1" localSheetId="11">'Forma 12'!$K$237</definedName>
    <definedName name="VAS083_F_Ilgalaikioturt158Nuotekuvalymas1">'Forma 12'!$K$237</definedName>
    <definedName name="VAS083_F_Ilgalaikioturt158Pavirsiniunuot1" localSheetId="11">'Forma 12'!$M$237</definedName>
    <definedName name="VAS083_F_Ilgalaikioturt158Pavirsiniunuot1">'Forma 12'!$M$237</definedName>
    <definedName name="VAS083_F_Ilgalaikioturt158Turtovienetask1" localSheetId="11">'Forma 12'!$F$237</definedName>
    <definedName name="VAS083_F_Ilgalaikioturt158Turtovienetask1">'Forma 12'!$F$237</definedName>
    <definedName name="VAS083_F_Ilgalaikioturt159Apskaitosveikla1" localSheetId="11">'Forma 12'!$N$238</definedName>
    <definedName name="VAS083_F_Ilgalaikioturt159Apskaitosveikla1">'Forma 12'!$N$238</definedName>
    <definedName name="VAS083_F_Ilgalaikioturt159Geriamojovande7" localSheetId="11">'Forma 12'!$G$238</definedName>
    <definedName name="VAS083_F_Ilgalaikioturt159Geriamojovande7">'Forma 12'!$G$238</definedName>
    <definedName name="VAS083_F_Ilgalaikioturt159Geriamojovande8" localSheetId="11">'Forma 12'!$H$238</definedName>
    <definedName name="VAS083_F_Ilgalaikioturt159Geriamojovande8">'Forma 12'!$H$238</definedName>
    <definedName name="VAS083_F_Ilgalaikioturt159Geriamojovande9" localSheetId="11">'Forma 12'!$I$238</definedName>
    <definedName name="VAS083_F_Ilgalaikioturt159Geriamojovande9">'Forma 12'!$I$238</definedName>
    <definedName name="VAS083_F_Ilgalaikioturt159Inventorinisnu1" localSheetId="11">'Forma 12'!$D$238</definedName>
    <definedName name="VAS083_F_Ilgalaikioturt159Inventorinisnu1">'Forma 12'!$D$238</definedName>
    <definedName name="VAS083_F_Ilgalaikioturt159Kitareguliuoja1" localSheetId="11">'Forma 12'!$O$238</definedName>
    <definedName name="VAS083_F_Ilgalaikioturt159Kitareguliuoja1">'Forma 12'!$O$238</definedName>
    <definedName name="VAS083_F_Ilgalaikioturt159Kitosveiklosne1" localSheetId="11">'Forma 12'!$P$238</definedName>
    <definedName name="VAS083_F_Ilgalaikioturt159Kitosveiklosne1">'Forma 12'!$P$238</definedName>
    <definedName name="VAS083_F_Ilgalaikioturt159Lrklimatokaito1" localSheetId="11">'Forma 12'!$E$238</definedName>
    <definedName name="VAS083_F_Ilgalaikioturt159Lrklimatokaito1">'Forma 12'!$E$238</definedName>
    <definedName name="VAS083_F_Ilgalaikioturt159Nuotekudumblot1" localSheetId="11">'Forma 12'!$L$238</definedName>
    <definedName name="VAS083_F_Ilgalaikioturt159Nuotekudumblot1">'Forma 12'!$L$238</definedName>
    <definedName name="VAS083_F_Ilgalaikioturt159Nuotekusurinki1" localSheetId="11">'Forma 12'!$J$238</definedName>
    <definedName name="VAS083_F_Ilgalaikioturt159Nuotekusurinki1">'Forma 12'!$J$238</definedName>
    <definedName name="VAS083_F_Ilgalaikioturt159Nuotekuvalymas1" localSheetId="11">'Forma 12'!$K$238</definedName>
    <definedName name="VAS083_F_Ilgalaikioturt159Nuotekuvalymas1">'Forma 12'!$K$238</definedName>
    <definedName name="VAS083_F_Ilgalaikioturt159Pavirsiniunuot1" localSheetId="11">'Forma 12'!$M$238</definedName>
    <definedName name="VAS083_F_Ilgalaikioturt159Pavirsiniunuot1">'Forma 12'!$M$238</definedName>
    <definedName name="VAS083_F_Ilgalaikioturt159Turtovienetask1" localSheetId="11">'Forma 12'!$F$238</definedName>
    <definedName name="VAS083_F_Ilgalaikioturt159Turtovienetask1">'Forma 12'!$F$238</definedName>
    <definedName name="VAS083_F_Ilgalaikioturt15Apskaitosveikla1" localSheetId="11">'Forma 12'!$N$32</definedName>
    <definedName name="VAS083_F_Ilgalaikioturt15Apskaitosveikla1">'Forma 12'!$N$32</definedName>
    <definedName name="VAS083_F_Ilgalaikioturt15Geriamojovande7" localSheetId="11">'Forma 12'!$G$32</definedName>
    <definedName name="VAS083_F_Ilgalaikioturt15Geriamojovande7">'Forma 12'!$G$32</definedName>
    <definedName name="VAS083_F_Ilgalaikioturt15Geriamojovande8" localSheetId="11">'Forma 12'!$H$32</definedName>
    <definedName name="VAS083_F_Ilgalaikioturt15Geriamojovande8">'Forma 12'!$H$32</definedName>
    <definedName name="VAS083_F_Ilgalaikioturt15Geriamojovande9" localSheetId="11">'Forma 12'!$I$32</definedName>
    <definedName name="VAS083_F_Ilgalaikioturt15Geriamojovande9">'Forma 12'!$I$32</definedName>
    <definedName name="VAS083_F_Ilgalaikioturt15Inventorinisnu1" localSheetId="11">'Forma 12'!$D$32</definedName>
    <definedName name="VAS083_F_Ilgalaikioturt15Inventorinisnu1">'Forma 12'!$D$32</definedName>
    <definedName name="VAS083_F_Ilgalaikioturt15Kitareguliuoja1" localSheetId="11">'Forma 12'!$O$32</definedName>
    <definedName name="VAS083_F_Ilgalaikioturt15Kitareguliuoja1">'Forma 12'!$O$32</definedName>
    <definedName name="VAS083_F_Ilgalaikioturt15Kitosveiklosne1" localSheetId="11">'Forma 12'!$P$32</definedName>
    <definedName name="VAS083_F_Ilgalaikioturt15Kitosveiklosne1">'Forma 12'!$P$32</definedName>
    <definedName name="VAS083_F_Ilgalaikioturt15Lrklimatokaito1" localSheetId="11">'Forma 12'!$E$32</definedName>
    <definedName name="VAS083_F_Ilgalaikioturt15Lrklimatokaito1">'Forma 12'!$E$32</definedName>
    <definedName name="VAS083_F_Ilgalaikioturt15Nuotekudumblot1" localSheetId="11">'Forma 12'!$L$32</definedName>
    <definedName name="VAS083_F_Ilgalaikioturt15Nuotekudumblot1">'Forma 12'!$L$32</definedName>
    <definedName name="VAS083_F_Ilgalaikioturt15Nuotekusurinki1" localSheetId="11">'Forma 12'!$J$32</definedName>
    <definedName name="VAS083_F_Ilgalaikioturt15Nuotekusurinki1">'Forma 12'!$J$32</definedName>
    <definedName name="VAS083_F_Ilgalaikioturt15Nuotekuvalymas1" localSheetId="11">'Forma 12'!$K$32</definedName>
    <definedName name="VAS083_F_Ilgalaikioturt15Nuotekuvalymas1">'Forma 12'!$K$32</definedName>
    <definedName name="VAS083_F_Ilgalaikioturt15Pavirsiniunuot1" localSheetId="11">'Forma 12'!$M$32</definedName>
    <definedName name="VAS083_F_Ilgalaikioturt15Pavirsiniunuot1">'Forma 12'!$M$32</definedName>
    <definedName name="VAS083_F_Ilgalaikioturt15Turtovienetask1" localSheetId="11">'Forma 12'!$F$32</definedName>
    <definedName name="VAS083_F_Ilgalaikioturt15Turtovienetask1">'Forma 12'!$F$32</definedName>
    <definedName name="VAS083_F_Ilgalaikioturt160Apskaitosveikla1" localSheetId="11">'Forma 12'!$N$240</definedName>
    <definedName name="VAS083_F_Ilgalaikioturt160Apskaitosveikla1">'Forma 12'!$N$240</definedName>
    <definedName name="VAS083_F_Ilgalaikioturt160Geriamojovande7" localSheetId="11">'Forma 12'!$G$240</definedName>
    <definedName name="VAS083_F_Ilgalaikioturt160Geriamojovande7">'Forma 12'!$G$240</definedName>
    <definedName name="VAS083_F_Ilgalaikioturt160Geriamojovande8" localSheetId="11">'Forma 12'!$H$240</definedName>
    <definedName name="VAS083_F_Ilgalaikioturt160Geriamojovande8">'Forma 12'!$H$240</definedName>
    <definedName name="VAS083_F_Ilgalaikioturt160Geriamojovande9" localSheetId="11">'Forma 12'!$I$240</definedName>
    <definedName name="VAS083_F_Ilgalaikioturt160Geriamojovande9">'Forma 12'!$I$240</definedName>
    <definedName name="VAS083_F_Ilgalaikioturt160Inventorinisnu1" localSheetId="11">'Forma 12'!$D$240</definedName>
    <definedName name="VAS083_F_Ilgalaikioturt160Inventorinisnu1">'Forma 12'!$D$240</definedName>
    <definedName name="VAS083_F_Ilgalaikioturt160Kitareguliuoja1" localSheetId="11">'Forma 12'!$O$240</definedName>
    <definedName name="VAS083_F_Ilgalaikioturt160Kitareguliuoja1">'Forma 12'!$O$240</definedName>
    <definedName name="VAS083_F_Ilgalaikioturt160Kitosveiklosne1" localSheetId="11">'Forma 12'!$P$240</definedName>
    <definedName name="VAS083_F_Ilgalaikioturt160Kitosveiklosne1">'Forma 12'!$P$240</definedName>
    <definedName name="VAS083_F_Ilgalaikioturt160Lrklimatokaito1" localSheetId="11">'Forma 12'!$E$240</definedName>
    <definedName name="VAS083_F_Ilgalaikioturt160Lrklimatokaito1">'Forma 12'!$E$240</definedName>
    <definedName name="VAS083_F_Ilgalaikioturt160Nuotekudumblot1" localSheetId="11">'Forma 12'!$L$240</definedName>
    <definedName name="VAS083_F_Ilgalaikioturt160Nuotekudumblot1">'Forma 12'!$L$240</definedName>
    <definedName name="VAS083_F_Ilgalaikioturt160Nuotekusurinki1" localSheetId="11">'Forma 12'!$J$240</definedName>
    <definedName name="VAS083_F_Ilgalaikioturt160Nuotekusurinki1">'Forma 12'!$J$240</definedName>
    <definedName name="VAS083_F_Ilgalaikioturt160Nuotekuvalymas1" localSheetId="11">'Forma 12'!$K$240</definedName>
    <definedName name="VAS083_F_Ilgalaikioturt160Nuotekuvalymas1">'Forma 12'!$K$240</definedName>
    <definedName name="VAS083_F_Ilgalaikioturt160Pavirsiniunuot1" localSheetId="11">'Forma 12'!$M$240</definedName>
    <definedName name="VAS083_F_Ilgalaikioturt160Pavirsiniunuot1">'Forma 12'!$M$240</definedName>
    <definedName name="VAS083_F_Ilgalaikioturt160Turtovienetask1" localSheetId="11">'Forma 12'!$F$240</definedName>
    <definedName name="VAS083_F_Ilgalaikioturt160Turtovienetask1">'Forma 12'!$F$240</definedName>
    <definedName name="VAS083_F_Ilgalaikioturt161Apskaitosveikla1" localSheetId="11">'Forma 12'!$N$241</definedName>
    <definedName name="VAS083_F_Ilgalaikioturt161Apskaitosveikla1">'Forma 12'!$N$241</definedName>
    <definedName name="VAS083_F_Ilgalaikioturt161Geriamojovande7" localSheetId="11">'Forma 12'!$G$241</definedName>
    <definedName name="VAS083_F_Ilgalaikioturt161Geriamojovande7">'Forma 12'!$G$241</definedName>
    <definedName name="VAS083_F_Ilgalaikioturt161Geriamojovande8" localSheetId="11">'Forma 12'!$H$241</definedName>
    <definedName name="VAS083_F_Ilgalaikioturt161Geriamojovande8">'Forma 12'!$H$241</definedName>
    <definedName name="VAS083_F_Ilgalaikioturt161Geriamojovande9" localSheetId="11">'Forma 12'!$I$241</definedName>
    <definedName name="VAS083_F_Ilgalaikioturt161Geriamojovande9">'Forma 12'!$I$241</definedName>
    <definedName name="VAS083_F_Ilgalaikioturt161Inventorinisnu1" localSheetId="11">'Forma 12'!$D$241</definedName>
    <definedName name="VAS083_F_Ilgalaikioturt161Inventorinisnu1">'Forma 12'!$D$241</definedName>
    <definedName name="VAS083_F_Ilgalaikioturt161Kitareguliuoja1" localSheetId="11">'Forma 12'!$O$241</definedName>
    <definedName name="VAS083_F_Ilgalaikioturt161Kitareguliuoja1">'Forma 12'!$O$241</definedName>
    <definedName name="VAS083_F_Ilgalaikioturt161Kitosveiklosne1" localSheetId="11">'Forma 12'!$P$241</definedName>
    <definedName name="VAS083_F_Ilgalaikioturt161Kitosveiklosne1">'Forma 12'!$P$241</definedName>
    <definedName name="VAS083_F_Ilgalaikioturt161Lrklimatokaito1" localSheetId="11">'Forma 12'!$E$241</definedName>
    <definedName name="VAS083_F_Ilgalaikioturt161Lrklimatokaito1">'Forma 12'!$E$241</definedName>
    <definedName name="VAS083_F_Ilgalaikioturt161Nuotekudumblot1" localSheetId="11">'Forma 12'!$L$241</definedName>
    <definedName name="VAS083_F_Ilgalaikioturt161Nuotekudumblot1">'Forma 12'!$L$241</definedName>
    <definedName name="VAS083_F_Ilgalaikioturt161Nuotekusurinki1" localSheetId="11">'Forma 12'!$J$241</definedName>
    <definedName name="VAS083_F_Ilgalaikioturt161Nuotekusurinki1">'Forma 12'!$J$241</definedName>
    <definedName name="VAS083_F_Ilgalaikioturt161Nuotekuvalymas1" localSheetId="11">'Forma 12'!$K$241</definedName>
    <definedName name="VAS083_F_Ilgalaikioturt161Nuotekuvalymas1">'Forma 12'!$K$241</definedName>
    <definedName name="VAS083_F_Ilgalaikioturt161Pavirsiniunuot1" localSheetId="11">'Forma 12'!$M$241</definedName>
    <definedName name="VAS083_F_Ilgalaikioturt161Pavirsiniunuot1">'Forma 12'!$M$241</definedName>
    <definedName name="VAS083_F_Ilgalaikioturt161Turtovienetask1" localSheetId="11">'Forma 12'!$F$241</definedName>
    <definedName name="VAS083_F_Ilgalaikioturt161Turtovienetask1">'Forma 12'!$F$241</definedName>
    <definedName name="VAS083_F_Ilgalaikioturt162Apskaitosveikla1" localSheetId="11">'Forma 12'!$N$242</definedName>
    <definedName name="VAS083_F_Ilgalaikioturt162Apskaitosveikla1">'Forma 12'!$N$242</definedName>
    <definedName name="VAS083_F_Ilgalaikioturt162Geriamojovande7" localSheetId="11">'Forma 12'!$G$242</definedName>
    <definedName name="VAS083_F_Ilgalaikioturt162Geriamojovande7">'Forma 12'!$G$242</definedName>
    <definedName name="VAS083_F_Ilgalaikioturt162Geriamojovande8" localSheetId="11">'Forma 12'!$H$242</definedName>
    <definedName name="VAS083_F_Ilgalaikioturt162Geriamojovande8">'Forma 12'!$H$242</definedName>
    <definedName name="VAS083_F_Ilgalaikioturt162Geriamojovande9" localSheetId="11">'Forma 12'!$I$242</definedName>
    <definedName name="VAS083_F_Ilgalaikioturt162Geriamojovande9">'Forma 12'!$I$242</definedName>
    <definedName name="VAS083_F_Ilgalaikioturt162Inventorinisnu1" localSheetId="11">'Forma 12'!$D$242</definedName>
    <definedName name="VAS083_F_Ilgalaikioturt162Inventorinisnu1">'Forma 12'!$D$242</definedName>
    <definedName name="VAS083_F_Ilgalaikioturt162Kitareguliuoja1" localSheetId="11">'Forma 12'!$O$242</definedName>
    <definedName name="VAS083_F_Ilgalaikioturt162Kitareguliuoja1">'Forma 12'!$O$242</definedName>
    <definedName name="VAS083_F_Ilgalaikioturt162Kitosveiklosne1" localSheetId="11">'Forma 12'!$P$242</definedName>
    <definedName name="VAS083_F_Ilgalaikioturt162Kitosveiklosne1">'Forma 12'!$P$242</definedName>
    <definedName name="VAS083_F_Ilgalaikioturt162Lrklimatokaito1" localSheetId="11">'Forma 12'!$E$242</definedName>
    <definedName name="VAS083_F_Ilgalaikioturt162Lrklimatokaito1">'Forma 12'!$E$242</definedName>
    <definedName name="VAS083_F_Ilgalaikioturt162Nuotekudumblot1" localSheetId="11">'Forma 12'!$L$242</definedName>
    <definedName name="VAS083_F_Ilgalaikioturt162Nuotekudumblot1">'Forma 12'!$L$242</definedName>
    <definedName name="VAS083_F_Ilgalaikioturt162Nuotekusurinki1" localSheetId="11">'Forma 12'!$J$242</definedName>
    <definedName name="VAS083_F_Ilgalaikioturt162Nuotekusurinki1">'Forma 12'!$J$242</definedName>
    <definedName name="VAS083_F_Ilgalaikioturt162Nuotekuvalymas1" localSheetId="11">'Forma 12'!$K$242</definedName>
    <definedName name="VAS083_F_Ilgalaikioturt162Nuotekuvalymas1">'Forma 12'!$K$242</definedName>
    <definedName name="VAS083_F_Ilgalaikioturt162Pavirsiniunuot1" localSheetId="11">'Forma 12'!$M$242</definedName>
    <definedName name="VAS083_F_Ilgalaikioturt162Pavirsiniunuot1">'Forma 12'!$M$242</definedName>
    <definedName name="VAS083_F_Ilgalaikioturt162Turtovienetask1" localSheetId="11">'Forma 12'!$F$242</definedName>
    <definedName name="VAS083_F_Ilgalaikioturt162Turtovienetask1">'Forma 12'!$F$242</definedName>
    <definedName name="VAS083_F_Ilgalaikioturt163Apskaitosveikla1" localSheetId="11">'Forma 12'!$N$245</definedName>
    <definedName name="VAS083_F_Ilgalaikioturt163Apskaitosveikla1">'Forma 12'!$N$245</definedName>
    <definedName name="VAS083_F_Ilgalaikioturt163Geriamojovande7" localSheetId="11">'Forma 12'!$G$245</definedName>
    <definedName name="VAS083_F_Ilgalaikioturt163Geriamojovande7">'Forma 12'!$G$245</definedName>
    <definedName name="VAS083_F_Ilgalaikioturt163Geriamojovande8" localSheetId="11">'Forma 12'!$H$245</definedName>
    <definedName name="VAS083_F_Ilgalaikioturt163Geriamojovande8">'Forma 12'!$H$245</definedName>
    <definedName name="VAS083_F_Ilgalaikioturt163Geriamojovande9" localSheetId="11">'Forma 12'!$I$245</definedName>
    <definedName name="VAS083_F_Ilgalaikioturt163Geriamojovande9">'Forma 12'!$I$245</definedName>
    <definedName name="VAS083_F_Ilgalaikioturt163Inventorinisnu1" localSheetId="11">'Forma 12'!$D$245</definedName>
    <definedName name="VAS083_F_Ilgalaikioturt163Inventorinisnu1">'Forma 12'!$D$245</definedName>
    <definedName name="VAS083_F_Ilgalaikioturt163Kitareguliuoja1" localSheetId="11">'Forma 12'!$O$245</definedName>
    <definedName name="VAS083_F_Ilgalaikioturt163Kitareguliuoja1">'Forma 12'!$O$245</definedName>
    <definedName name="VAS083_F_Ilgalaikioturt163Kitosveiklosne1" localSheetId="11">'Forma 12'!$P$245</definedName>
    <definedName name="VAS083_F_Ilgalaikioturt163Kitosveiklosne1">'Forma 12'!$P$245</definedName>
    <definedName name="VAS083_F_Ilgalaikioturt163Lrklimatokaito1" localSheetId="11">'Forma 12'!$E$245</definedName>
    <definedName name="VAS083_F_Ilgalaikioturt163Lrklimatokaito1">'Forma 12'!$E$245</definedName>
    <definedName name="VAS083_F_Ilgalaikioturt163Nuotekudumblot1" localSheetId="11">'Forma 12'!$L$245</definedName>
    <definedName name="VAS083_F_Ilgalaikioturt163Nuotekudumblot1">'Forma 12'!$L$245</definedName>
    <definedName name="VAS083_F_Ilgalaikioturt163Nuotekusurinki1" localSheetId="11">'Forma 12'!$J$245</definedName>
    <definedName name="VAS083_F_Ilgalaikioturt163Nuotekusurinki1">'Forma 12'!$J$245</definedName>
    <definedName name="VAS083_F_Ilgalaikioturt163Nuotekuvalymas1" localSheetId="11">'Forma 12'!$K$245</definedName>
    <definedName name="VAS083_F_Ilgalaikioturt163Nuotekuvalymas1">'Forma 12'!$K$245</definedName>
    <definedName name="VAS083_F_Ilgalaikioturt163Pavirsiniunuot1" localSheetId="11">'Forma 12'!$M$245</definedName>
    <definedName name="VAS083_F_Ilgalaikioturt163Pavirsiniunuot1">'Forma 12'!$M$245</definedName>
    <definedName name="VAS083_F_Ilgalaikioturt163Turtovienetask1" localSheetId="11">'Forma 12'!$F$245</definedName>
    <definedName name="VAS083_F_Ilgalaikioturt163Turtovienetask1">'Forma 12'!$F$245</definedName>
    <definedName name="VAS083_F_Ilgalaikioturt164Apskaitosveikla1" localSheetId="11">'Forma 12'!$N$246</definedName>
    <definedName name="VAS083_F_Ilgalaikioturt164Apskaitosveikla1">'Forma 12'!$N$246</definedName>
    <definedName name="VAS083_F_Ilgalaikioturt164Geriamojovande7" localSheetId="11">'Forma 12'!$G$246</definedName>
    <definedName name="VAS083_F_Ilgalaikioturt164Geriamojovande7">'Forma 12'!$G$246</definedName>
    <definedName name="VAS083_F_Ilgalaikioturt164Geriamojovande8" localSheetId="11">'Forma 12'!$H$246</definedName>
    <definedName name="VAS083_F_Ilgalaikioturt164Geriamojovande8">'Forma 12'!$H$246</definedName>
    <definedName name="VAS083_F_Ilgalaikioturt164Geriamojovande9" localSheetId="11">'Forma 12'!$I$246</definedName>
    <definedName name="VAS083_F_Ilgalaikioturt164Geriamojovande9">'Forma 12'!$I$246</definedName>
    <definedName name="VAS083_F_Ilgalaikioturt164Inventorinisnu1" localSheetId="11">'Forma 12'!$D$246</definedName>
    <definedName name="VAS083_F_Ilgalaikioturt164Inventorinisnu1">'Forma 12'!$D$246</definedName>
    <definedName name="VAS083_F_Ilgalaikioturt164Kitareguliuoja1" localSheetId="11">'Forma 12'!$O$246</definedName>
    <definedName name="VAS083_F_Ilgalaikioturt164Kitareguliuoja1">'Forma 12'!$O$246</definedName>
    <definedName name="VAS083_F_Ilgalaikioturt164Kitosveiklosne1" localSheetId="11">'Forma 12'!$P$246</definedName>
    <definedName name="VAS083_F_Ilgalaikioturt164Kitosveiklosne1">'Forma 12'!$P$246</definedName>
    <definedName name="VAS083_F_Ilgalaikioturt164Lrklimatokaito1" localSheetId="11">'Forma 12'!$E$246</definedName>
    <definedName name="VAS083_F_Ilgalaikioturt164Lrklimatokaito1">'Forma 12'!$E$246</definedName>
    <definedName name="VAS083_F_Ilgalaikioturt164Nuotekudumblot1" localSheetId="11">'Forma 12'!$L$246</definedName>
    <definedName name="VAS083_F_Ilgalaikioturt164Nuotekudumblot1">'Forma 12'!$L$246</definedName>
    <definedName name="VAS083_F_Ilgalaikioturt164Nuotekusurinki1" localSheetId="11">'Forma 12'!$J$246</definedName>
    <definedName name="VAS083_F_Ilgalaikioturt164Nuotekusurinki1">'Forma 12'!$J$246</definedName>
    <definedName name="VAS083_F_Ilgalaikioturt164Nuotekuvalymas1" localSheetId="11">'Forma 12'!$K$246</definedName>
    <definedName name="VAS083_F_Ilgalaikioturt164Nuotekuvalymas1">'Forma 12'!$K$246</definedName>
    <definedName name="VAS083_F_Ilgalaikioturt164Pavirsiniunuot1" localSheetId="11">'Forma 12'!$M$246</definedName>
    <definedName name="VAS083_F_Ilgalaikioturt164Pavirsiniunuot1">'Forma 12'!$M$246</definedName>
    <definedName name="VAS083_F_Ilgalaikioturt164Turtovienetask1" localSheetId="11">'Forma 12'!$F$246</definedName>
    <definedName name="VAS083_F_Ilgalaikioturt164Turtovienetask1">'Forma 12'!$F$246</definedName>
    <definedName name="VAS083_F_Ilgalaikioturt165Apskaitosveikla1" localSheetId="11">'Forma 12'!$N$247</definedName>
    <definedName name="VAS083_F_Ilgalaikioturt165Apskaitosveikla1">'Forma 12'!$N$247</definedName>
    <definedName name="VAS083_F_Ilgalaikioturt165Geriamojovande7" localSheetId="11">'Forma 12'!$G$247</definedName>
    <definedName name="VAS083_F_Ilgalaikioturt165Geriamojovande7">'Forma 12'!$G$247</definedName>
    <definedName name="VAS083_F_Ilgalaikioturt165Geriamojovande8" localSheetId="11">'Forma 12'!$H$247</definedName>
    <definedName name="VAS083_F_Ilgalaikioturt165Geriamojovande8">'Forma 12'!$H$247</definedName>
    <definedName name="VAS083_F_Ilgalaikioturt165Geriamojovande9" localSheetId="11">'Forma 12'!$I$247</definedName>
    <definedName name="VAS083_F_Ilgalaikioturt165Geriamojovande9">'Forma 12'!$I$247</definedName>
    <definedName name="VAS083_F_Ilgalaikioturt165Inventorinisnu1" localSheetId="11">'Forma 12'!$D$247</definedName>
    <definedName name="VAS083_F_Ilgalaikioturt165Inventorinisnu1">'Forma 12'!$D$247</definedName>
    <definedName name="VAS083_F_Ilgalaikioturt165Kitareguliuoja1" localSheetId="11">'Forma 12'!$O$247</definedName>
    <definedName name="VAS083_F_Ilgalaikioturt165Kitareguliuoja1">'Forma 12'!$O$247</definedName>
    <definedName name="VAS083_F_Ilgalaikioturt165Kitosveiklosne1" localSheetId="11">'Forma 12'!$P$247</definedName>
    <definedName name="VAS083_F_Ilgalaikioturt165Kitosveiklosne1">'Forma 12'!$P$247</definedName>
    <definedName name="VAS083_F_Ilgalaikioturt165Lrklimatokaito1" localSheetId="11">'Forma 12'!$E$247</definedName>
    <definedName name="VAS083_F_Ilgalaikioturt165Lrklimatokaito1">'Forma 12'!$E$247</definedName>
    <definedName name="VAS083_F_Ilgalaikioturt165Nuotekudumblot1" localSheetId="11">'Forma 12'!$L$247</definedName>
    <definedName name="VAS083_F_Ilgalaikioturt165Nuotekudumblot1">'Forma 12'!$L$247</definedName>
    <definedName name="VAS083_F_Ilgalaikioturt165Nuotekusurinki1" localSheetId="11">'Forma 12'!$J$247</definedName>
    <definedName name="VAS083_F_Ilgalaikioturt165Nuotekusurinki1">'Forma 12'!$J$247</definedName>
    <definedName name="VAS083_F_Ilgalaikioturt165Nuotekuvalymas1" localSheetId="11">'Forma 12'!$K$247</definedName>
    <definedName name="VAS083_F_Ilgalaikioturt165Nuotekuvalymas1">'Forma 12'!$K$247</definedName>
    <definedName name="VAS083_F_Ilgalaikioturt165Pavirsiniunuot1" localSheetId="11">'Forma 12'!$M$247</definedName>
    <definedName name="VAS083_F_Ilgalaikioturt165Pavirsiniunuot1">'Forma 12'!$M$247</definedName>
    <definedName name="VAS083_F_Ilgalaikioturt165Turtovienetask1" localSheetId="11">'Forma 12'!$F$247</definedName>
    <definedName name="VAS083_F_Ilgalaikioturt165Turtovienetask1">'Forma 12'!$F$247</definedName>
    <definedName name="VAS083_F_Ilgalaikioturt166Apskaitosveikla1" localSheetId="11">'Forma 12'!$N$249</definedName>
    <definedName name="VAS083_F_Ilgalaikioturt166Apskaitosveikla1">'Forma 12'!$N$249</definedName>
    <definedName name="VAS083_F_Ilgalaikioturt166Geriamojovande7" localSheetId="11">'Forma 12'!$G$249</definedName>
    <definedName name="VAS083_F_Ilgalaikioturt166Geriamojovande7">'Forma 12'!$G$249</definedName>
    <definedName name="VAS083_F_Ilgalaikioturt166Geriamojovande8" localSheetId="11">'Forma 12'!$H$249</definedName>
    <definedName name="VAS083_F_Ilgalaikioturt166Geriamojovande8">'Forma 12'!$H$249</definedName>
    <definedName name="VAS083_F_Ilgalaikioturt166Geriamojovande9" localSheetId="11">'Forma 12'!$I$249</definedName>
    <definedName name="VAS083_F_Ilgalaikioturt166Geriamojovande9">'Forma 12'!$I$249</definedName>
    <definedName name="VAS083_F_Ilgalaikioturt166Inventorinisnu1" localSheetId="11">'Forma 12'!$D$249</definedName>
    <definedName name="VAS083_F_Ilgalaikioturt166Inventorinisnu1">'Forma 12'!$D$249</definedName>
    <definedName name="VAS083_F_Ilgalaikioturt166Kitareguliuoja1" localSheetId="11">'Forma 12'!$O$249</definedName>
    <definedName name="VAS083_F_Ilgalaikioturt166Kitareguliuoja1">'Forma 12'!$O$249</definedName>
    <definedName name="VAS083_F_Ilgalaikioturt166Kitosveiklosne1" localSheetId="11">'Forma 12'!$P$249</definedName>
    <definedName name="VAS083_F_Ilgalaikioturt166Kitosveiklosne1">'Forma 12'!$P$249</definedName>
    <definedName name="VAS083_F_Ilgalaikioturt166Lrklimatokaito1" localSheetId="11">'Forma 12'!$E$249</definedName>
    <definedName name="VAS083_F_Ilgalaikioturt166Lrklimatokaito1">'Forma 12'!$E$249</definedName>
    <definedName name="VAS083_F_Ilgalaikioturt166Nuotekudumblot1" localSheetId="11">'Forma 12'!$L$249</definedName>
    <definedName name="VAS083_F_Ilgalaikioturt166Nuotekudumblot1">'Forma 12'!$L$249</definedName>
    <definedName name="VAS083_F_Ilgalaikioturt166Nuotekusurinki1" localSheetId="11">'Forma 12'!$J$249</definedName>
    <definedName name="VAS083_F_Ilgalaikioturt166Nuotekusurinki1">'Forma 12'!$J$249</definedName>
    <definedName name="VAS083_F_Ilgalaikioturt166Nuotekuvalymas1" localSheetId="11">'Forma 12'!$K$249</definedName>
    <definedName name="VAS083_F_Ilgalaikioturt166Nuotekuvalymas1">'Forma 12'!$K$249</definedName>
    <definedName name="VAS083_F_Ilgalaikioturt166Pavirsiniunuot1" localSheetId="11">'Forma 12'!$M$249</definedName>
    <definedName name="VAS083_F_Ilgalaikioturt166Pavirsiniunuot1">'Forma 12'!$M$249</definedName>
    <definedName name="VAS083_F_Ilgalaikioturt166Turtovienetask1" localSheetId="11">'Forma 12'!$F$249</definedName>
    <definedName name="VAS083_F_Ilgalaikioturt166Turtovienetask1">'Forma 12'!$F$249</definedName>
    <definedName name="VAS083_F_Ilgalaikioturt167Apskaitosveikla1" localSheetId="11">'Forma 12'!$N$250</definedName>
    <definedName name="VAS083_F_Ilgalaikioturt167Apskaitosveikla1">'Forma 12'!$N$250</definedName>
    <definedName name="VAS083_F_Ilgalaikioturt167Geriamojovande7" localSheetId="11">'Forma 12'!$G$250</definedName>
    <definedName name="VAS083_F_Ilgalaikioturt167Geriamojovande7">'Forma 12'!$G$250</definedName>
    <definedName name="VAS083_F_Ilgalaikioturt167Geriamojovande8" localSheetId="11">'Forma 12'!$H$250</definedName>
    <definedName name="VAS083_F_Ilgalaikioturt167Geriamojovande8">'Forma 12'!$H$250</definedName>
    <definedName name="VAS083_F_Ilgalaikioturt167Geriamojovande9" localSheetId="11">'Forma 12'!$I$250</definedName>
    <definedName name="VAS083_F_Ilgalaikioturt167Geriamojovande9">'Forma 12'!$I$250</definedName>
    <definedName name="VAS083_F_Ilgalaikioturt167Inventorinisnu1" localSheetId="11">'Forma 12'!$D$250</definedName>
    <definedName name="VAS083_F_Ilgalaikioturt167Inventorinisnu1">'Forma 12'!$D$250</definedName>
    <definedName name="VAS083_F_Ilgalaikioturt167Kitareguliuoja1" localSheetId="11">'Forma 12'!$O$250</definedName>
    <definedName name="VAS083_F_Ilgalaikioturt167Kitareguliuoja1">'Forma 12'!$O$250</definedName>
    <definedName name="VAS083_F_Ilgalaikioturt167Kitosveiklosne1" localSheetId="11">'Forma 12'!$P$250</definedName>
    <definedName name="VAS083_F_Ilgalaikioturt167Kitosveiklosne1">'Forma 12'!$P$250</definedName>
    <definedName name="VAS083_F_Ilgalaikioturt167Lrklimatokaito1" localSheetId="11">'Forma 12'!$E$250</definedName>
    <definedName name="VAS083_F_Ilgalaikioturt167Lrklimatokaito1">'Forma 12'!$E$250</definedName>
    <definedName name="VAS083_F_Ilgalaikioturt167Nuotekudumblot1" localSheetId="11">'Forma 12'!$L$250</definedName>
    <definedName name="VAS083_F_Ilgalaikioturt167Nuotekudumblot1">'Forma 12'!$L$250</definedName>
    <definedName name="VAS083_F_Ilgalaikioturt167Nuotekusurinki1" localSheetId="11">'Forma 12'!$J$250</definedName>
    <definedName name="VAS083_F_Ilgalaikioturt167Nuotekusurinki1">'Forma 12'!$J$250</definedName>
    <definedName name="VAS083_F_Ilgalaikioturt167Nuotekuvalymas1" localSheetId="11">'Forma 12'!$K$250</definedName>
    <definedName name="VAS083_F_Ilgalaikioturt167Nuotekuvalymas1">'Forma 12'!$K$250</definedName>
    <definedName name="VAS083_F_Ilgalaikioturt167Pavirsiniunuot1" localSheetId="11">'Forma 12'!$M$250</definedName>
    <definedName name="VAS083_F_Ilgalaikioturt167Pavirsiniunuot1">'Forma 12'!$M$250</definedName>
    <definedName name="VAS083_F_Ilgalaikioturt167Turtovienetask1" localSheetId="11">'Forma 12'!$F$250</definedName>
    <definedName name="VAS083_F_Ilgalaikioturt167Turtovienetask1">'Forma 12'!$F$250</definedName>
    <definedName name="VAS083_F_Ilgalaikioturt168Apskaitosveikla1" localSheetId="11">'Forma 12'!$N$251</definedName>
    <definedName name="VAS083_F_Ilgalaikioturt168Apskaitosveikla1">'Forma 12'!$N$251</definedName>
    <definedName name="VAS083_F_Ilgalaikioturt168Geriamojovande7" localSheetId="11">'Forma 12'!$G$251</definedName>
    <definedName name="VAS083_F_Ilgalaikioturt168Geriamojovande7">'Forma 12'!$G$251</definedName>
    <definedName name="VAS083_F_Ilgalaikioturt168Geriamojovande8" localSheetId="11">'Forma 12'!$H$251</definedName>
    <definedName name="VAS083_F_Ilgalaikioturt168Geriamojovande8">'Forma 12'!$H$251</definedName>
    <definedName name="VAS083_F_Ilgalaikioturt168Geriamojovande9" localSheetId="11">'Forma 12'!$I$251</definedName>
    <definedName name="VAS083_F_Ilgalaikioturt168Geriamojovande9">'Forma 12'!$I$251</definedName>
    <definedName name="VAS083_F_Ilgalaikioturt168Inventorinisnu1" localSheetId="11">'Forma 12'!$D$251</definedName>
    <definedName name="VAS083_F_Ilgalaikioturt168Inventorinisnu1">'Forma 12'!$D$251</definedName>
    <definedName name="VAS083_F_Ilgalaikioturt168Kitareguliuoja1" localSheetId="11">'Forma 12'!$O$251</definedName>
    <definedName name="VAS083_F_Ilgalaikioturt168Kitareguliuoja1">'Forma 12'!$O$251</definedName>
    <definedName name="VAS083_F_Ilgalaikioturt168Kitosveiklosne1" localSheetId="11">'Forma 12'!$P$251</definedName>
    <definedName name="VAS083_F_Ilgalaikioturt168Kitosveiklosne1">'Forma 12'!$P$251</definedName>
    <definedName name="VAS083_F_Ilgalaikioturt168Lrklimatokaito1" localSheetId="11">'Forma 12'!$E$251</definedName>
    <definedName name="VAS083_F_Ilgalaikioturt168Lrklimatokaito1">'Forma 12'!$E$251</definedName>
    <definedName name="VAS083_F_Ilgalaikioturt168Nuotekudumblot1" localSheetId="11">'Forma 12'!$L$251</definedName>
    <definedName name="VAS083_F_Ilgalaikioturt168Nuotekudumblot1">'Forma 12'!$L$251</definedName>
    <definedName name="VAS083_F_Ilgalaikioturt168Nuotekusurinki1" localSheetId="11">'Forma 12'!$J$251</definedName>
    <definedName name="VAS083_F_Ilgalaikioturt168Nuotekusurinki1">'Forma 12'!$J$251</definedName>
    <definedName name="VAS083_F_Ilgalaikioturt168Nuotekuvalymas1" localSheetId="11">'Forma 12'!$K$251</definedName>
    <definedName name="VAS083_F_Ilgalaikioturt168Nuotekuvalymas1">'Forma 12'!$K$251</definedName>
    <definedName name="VAS083_F_Ilgalaikioturt168Pavirsiniunuot1" localSheetId="11">'Forma 12'!$M$251</definedName>
    <definedName name="VAS083_F_Ilgalaikioturt168Pavirsiniunuot1">'Forma 12'!$M$251</definedName>
    <definedName name="VAS083_F_Ilgalaikioturt168Turtovienetask1" localSheetId="11">'Forma 12'!$F$251</definedName>
    <definedName name="VAS083_F_Ilgalaikioturt168Turtovienetask1">'Forma 12'!$F$251</definedName>
    <definedName name="VAS083_F_Ilgalaikioturt16Apskaitosveikla1" localSheetId="11">'Forma 12'!$N$34</definedName>
    <definedName name="VAS083_F_Ilgalaikioturt16Apskaitosveikla1">'Forma 12'!$N$34</definedName>
    <definedName name="VAS083_F_Ilgalaikioturt16Geriamojovande7" localSheetId="11">'Forma 12'!$G$34</definedName>
    <definedName name="VAS083_F_Ilgalaikioturt16Geriamojovande7">'Forma 12'!$G$34</definedName>
    <definedName name="VAS083_F_Ilgalaikioturt16Geriamojovande8" localSheetId="11">'Forma 12'!$H$34</definedName>
    <definedName name="VAS083_F_Ilgalaikioturt16Geriamojovande8">'Forma 12'!$H$34</definedName>
    <definedName name="VAS083_F_Ilgalaikioturt16Geriamojovande9" localSheetId="11">'Forma 12'!$I$34</definedName>
    <definedName name="VAS083_F_Ilgalaikioturt16Geriamojovande9">'Forma 12'!$I$34</definedName>
    <definedName name="VAS083_F_Ilgalaikioturt16Inventorinisnu1" localSheetId="11">'Forma 12'!$D$34</definedName>
    <definedName name="VAS083_F_Ilgalaikioturt16Inventorinisnu1">'Forma 12'!$D$34</definedName>
    <definedName name="VAS083_F_Ilgalaikioturt16Kitareguliuoja1" localSheetId="11">'Forma 12'!$O$34</definedName>
    <definedName name="VAS083_F_Ilgalaikioturt16Kitareguliuoja1">'Forma 12'!$O$34</definedName>
    <definedName name="VAS083_F_Ilgalaikioturt16Kitosveiklosne1" localSheetId="11">'Forma 12'!$P$34</definedName>
    <definedName name="VAS083_F_Ilgalaikioturt16Kitosveiklosne1">'Forma 12'!$P$34</definedName>
    <definedName name="VAS083_F_Ilgalaikioturt16Lrklimatokaito1" localSheetId="11">'Forma 12'!$E$34</definedName>
    <definedName name="VAS083_F_Ilgalaikioturt16Lrklimatokaito1">'Forma 12'!$E$34</definedName>
    <definedName name="VAS083_F_Ilgalaikioturt16Nuotekudumblot1" localSheetId="11">'Forma 12'!$L$34</definedName>
    <definedName name="VAS083_F_Ilgalaikioturt16Nuotekudumblot1">'Forma 12'!$L$34</definedName>
    <definedName name="VAS083_F_Ilgalaikioturt16Nuotekusurinki1" localSheetId="11">'Forma 12'!$J$34</definedName>
    <definedName name="VAS083_F_Ilgalaikioturt16Nuotekusurinki1">'Forma 12'!$J$34</definedName>
    <definedName name="VAS083_F_Ilgalaikioturt16Nuotekuvalymas1" localSheetId="11">'Forma 12'!$K$34</definedName>
    <definedName name="VAS083_F_Ilgalaikioturt16Nuotekuvalymas1">'Forma 12'!$K$34</definedName>
    <definedName name="VAS083_F_Ilgalaikioturt16Pavirsiniunuot1" localSheetId="11">'Forma 12'!$M$34</definedName>
    <definedName name="VAS083_F_Ilgalaikioturt16Pavirsiniunuot1">'Forma 12'!$M$34</definedName>
    <definedName name="VAS083_F_Ilgalaikioturt16Turtovienetask1" localSheetId="11">'Forma 12'!$F$34</definedName>
    <definedName name="VAS083_F_Ilgalaikioturt16Turtovienetask1">'Forma 12'!$F$34</definedName>
    <definedName name="VAS083_F_Ilgalaikioturt17Apskaitosveikla1" localSheetId="11">'Forma 12'!$N$35</definedName>
    <definedName name="VAS083_F_Ilgalaikioturt17Apskaitosveikla1">'Forma 12'!$N$35</definedName>
    <definedName name="VAS083_F_Ilgalaikioturt17Geriamojovande7" localSheetId="11">'Forma 12'!$G$35</definedName>
    <definedName name="VAS083_F_Ilgalaikioturt17Geriamojovande7">'Forma 12'!$G$35</definedName>
    <definedName name="VAS083_F_Ilgalaikioturt17Geriamojovande8" localSheetId="11">'Forma 12'!$H$35</definedName>
    <definedName name="VAS083_F_Ilgalaikioturt17Geriamojovande8">'Forma 12'!$H$35</definedName>
    <definedName name="VAS083_F_Ilgalaikioturt17Geriamojovande9" localSheetId="11">'Forma 12'!$I$35</definedName>
    <definedName name="VAS083_F_Ilgalaikioturt17Geriamojovande9">'Forma 12'!$I$35</definedName>
    <definedName name="VAS083_F_Ilgalaikioturt17Inventorinisnu1" localSheetId="11">'Forma 12'!$D$35</definedName>
    <definedName name="VAS083_F_Ilgalaikioturt17Inventorinisnu1">'Forma 12'!$D$35</definedName>
    <definedName name="VAS083_F_Ilgalaikioturt17Kitareguliuoja1" localSheetId="11">'Forma 12'!$O$35</definedName>
    <definedName name="VAS083_F_Ilgalaikioturt17Kitareguliuoja1">'Forma 12'!$O$35</definedName>
    <definedName name="VAS083_F_Ilgalaikioturt17Kitosveiklosne1" localSheetId="11">'Forma 12'!$P$35</definedName>
    <definedName name="VAS083_F_Ilgalaikioturt17Kitosveiklosne1">'Forma 12'!$P$35</definedName>
    <definedName name="VAS083_F_Ilgalaikioturt17Lrklimatokaito1" localSheetId="11">'Forma 12'!$E$35</definedName>
    <definedName name="VAS083_F_Ilgalaikioturt17Lrklimatokaito1">'Forma 12'!$E$35</definedName>
    <definedName name="VAS083_F_Ilgalaikioturt17Nuotekudumblot1" localSheetId="11">'Forma 12'!$L$35</definedName>
    <definedName name="VAS083_F_Ilgalaikioturt17Nuotekudumblot1">'Forma 12'!$L$35</definedName>
    <definedName name="VAS083_F_Ilgalaikioturt17Nuotekusurinki1" localSheetId="11">'Forma 12'!$J$35</definedName>
    <definedName name="VAS083_F_Ilgalaikioturt17Nuotekusurinki1">'Forma 12'!$J$35</definedName>
    <definedName name="VAS083_F_Ilgalaikioturt17Nuotekuvalymas1" localSheetId="11">'Forma 12'!$K$35</definedName>
    <definedName name="VAS083_F_Ilgalaikioturt17Nuotekuvalymas1">'Forma 12'!$K$35</definedName>
    <definedName name="VAS083_F_Ilgalaikioturt17Pavirsiniunuot1" localSheetId="11">'Forma 12'!$M$35</definedName>
    <definedName name="VAS083_F_Ilgalaikioturt17Pavirsiniunuot1">'Forma 12'!$M$35</definedName>
    <definedName name="VAS083_F_Ilgalaikioturt17Turtovienetask1" localSheetId="11">'Forma 12'!$F$35</definedName>
    <definedName name="VAS083_F_Ilgalaikioturt17Turtovienetask1">'Forma 12'!$F$35</definedName>
    <definedName name="VAS083_F_Ilgalaikioturt18Apskaitosveikla1" localSheetId="11">'Forma 12'!$N$36</definedName>
    <definedName name="VAS083_F_Ilgalaikioturt18Apskaitosveikla1">'Forma 12'!$N$36</definedName>
    <definedName name="VAS083_F_Ilgalaikioturt18Geriamojovande7" localSheetId="11">'Forma 12'!$G$36</definedName>
    <definedName name="VAS083_F_Ilgalaikioturt18Geriamojovande7">'Forma 12'!$G$36</definedName>
    <definedName name="VAS083_F_Ilgalaikioturt18Geriamojovande8" localSheetId="11">'Forma 12'!$H$36</definedName>
    <definedName name="VAS083_F_Ilgalaikioturt18Geriamojovande8">'Forma 12'!$H$36</definedName>
    <definedName name="VAS083_F_Ilgalaikioturt18Geriamojovande9" localSheetId="11">'Forma 12'!$I$36</definedName>
    <definedName name="VAS083_F_Ilgalaikioturt18Geriamojovande9">'Forma 12'!$I$36</definedName>
    <definedName name="VAS083_F_Ilgalaikioturt18Inventorinisnu1" localSheetId="11">'Forma 12'!$D$36</definedName>
    <definedName name="VAS083_F_Ilgalaikioturt18Inventorinisnu1">'Forma 12'!$D$36</definedName>
    <definedName name="VAS083_F_Ilgalaikioturt18Kitareguliuoja1" localSheetId="11">'Forma 12'!$O$36</definedName>
    <definedName name="VAS083_F_Ilgalaikioturt18Kitareguliuoja1">'Forma 12'!$O$36</definedName>
    <definedName name="VAS083_F_Ilgalaikioturt18Kitosveiklosne1" localSheetId="11">'Forma 12'!$P$36</definedName>
    <definedName name="VAS083_F_Ilgalaikioturt18Kitosveiklosne1">'Forma 12'!$P$36</definedName>
    <definedName name="VAS083_F_Ilgalaikioturt18Lrklimatokaito1" localSheetId="11">'Forma 12'!$E$36</definedName>
    <definedName name="VAS083_F_Ilgalaikioturt18Lrklimatokaito1">'Forma 12'!$E$36</definedName>
    <definedName name="VAS083_F_Ilgalaikioturt18Nuotekudumblot1" localSheetId="11">'Forma 12'!$L$36</definedName>
    <definedName name="VAS083_F_Ilgalaikioturt18Nuotekudumblot1">'Forma 12'!$L$36</definedName>
    <definedName name="VAS083_F_Ilgalaikioturt18Nuotekusurinki1" localSheetId="11">'Forma 12'!$J$36</definedName>
    <definedName name="VAS083_F_Ilgalaikioturt18Nuotekusurinki1">'Forma 12'!$J$36</definedName>
    <definedName name="VAS083_F_Ilgalaikioturt18Nuotekuvalymas1" localSheetId="11">'Forma 12'!$K$36</definedName>
    <definedName name="VAS083_F_Ilgalaikioturt18Nuotekuvalymas1">'Forma 12'!$K$36</definedName>
    <definedName name="VAS083_F_Ilgalaikioturt18Pavirsiniunuot1" localSheetId="11">'Forma 12'!$M$36</definedName>
    <definedName name="VAS083_F_Ilgalaikioturt18Pavirsiniunuot1">'Forma 12'!$M$36</definedName>
    <definedName name="VAS083_F_Ilgalaikioturt18Turtovienetask1" localSheetId="11">'Forma 12'!$F$36</definedName>
    <definedName name="VAS083_F_Ilgalaikioturt18Turtovienetask1">'Forma 12'!$F$36</definedName>
    <definedName name="VAS083_F_Ilgalaikioturt19Apskaitosveikla1" localSheetId="11">'Forma 12'!$N$38</definedName>
    <definedName name="VAS083_F_Ilgalaikioturt19Apskaitosveikla1">'Forma 12'!$N$38</definedName>
    <definedName name="VAS083_F_Ilgalaikioturt19Geriamojovande7" localSheetId="11">'Forma 12'!$G$38</definedName>
    <definedName name="VAS083_F_Ilgalaikioturt19Geriamojovande7">'Forma 12'!$G$38</definedName>
    <definedName name="VAS083_F_Ilgalaikioturt19Geriamojovande8" localSheetId="11">'Forma 12'!$H$38</definedName>
    <definedName name="VAS083_F_Ilgalaikioturt19Geriamojovande8">'Forma 12'!$H$38</definedName>
    <definedName name="VAS083_F_Ilgalaikioturt19Geriamojovande9" localSheetId="11">'Forma 12'!$I$38</definedName>
    <definedName name="VAS083_F_Ilgalaikioturt19Geriamojovande9">'Forma 12'!$I$38</definedName>
    <definedName name="VAS083_F_Ilgalaikioturt19Inventorinisnu1" localSheetId="11">'Forma 12'!$D$38</definedName>
    <definedName name="VAS083_F_Ilgalaikioturt19Inventorinisnu1">'Forma 12'!$D$38</definedName>
    <definedName name="VAS083_F_Ilgalaikioturt19Kitareguliuoja1" localSheetId="11">'Forma 12'!$O$38</definedName>
    <definedName name="VAS083_F_Ilgalaikioturt19Kitareguliuoja1">'Forma 12'!$O$38</definedName>
    <definedName name="VAS083_F_Ilgalaikioturt19Kitosveiklosne1" localSheetId="11">'Forma 12'!$P$38</definedName>
    <definedName name="VAS083_F_Ilgalaikioturt19Kitosveiklosne1">'Forma 12'!$P$38</definedName>
    <definedName name="VAS083_F_Ilgalaikioturt19Lrklimatokaito1" localSheetId="11">'Forma 12'!$E$38</definedName>
    <definedName name="VAS083_F_Ilgalaikioturt19Lrklimatokaito1">'Forma 12'!$E$38</definedName>
    <definedName name="VAS083_F_Ilgalaikioturt19Nuotekudumblot1" localSheetId="11">'Forma 12'!$L$38</definedName>
    <definedName name="VAS083_F_Ilgalaikioturt19Nuotekudumblot1">'Forma 12'!$L$38</definedName>
    <definedName name="VAS083_F_Ilgalaikioturt19Nuotekusurinki1" localSheetId="11">'Forma 12'!$J$38</definedName>
    <definedName name="VAS083_F_Ilgalaikioturt19Nuotekusurinki1">'Forma 12'!$J$38</definedName>
    <definedName name="VAS083_F_Ilgalaikioturt19Nuotekuvalymas1" localSheetId="11">'Forma 12'!$K$38</definedName>
    <definedName name="VAS083_F_Ilgalaikioturt19Nuotekuvalymas1">'Forma 12'!$K$38</definedName>
    <definedName name="VAS083_F_Ilgalaikioturt19Pavirsiniunuot1" localSheetId="11">'Forma 12'!$M$38</definedName>
    <definedName name="VAS083_F_Ilgalaikioturt19Pavirsiniunuot1">'Forma 12'!$M$38</definedName>
    <definedName name="VAS083_F_Ilgalaikioturt19Turtovienetask1" localSheetId="11">'Forma 12'!$F$38</definedName>
    <definedName name="VAS083_F_Ilgalaikioturt19Turtovienetask1">'Forma 12'!$F$38</definedName>
    <definedName name="VAS083_F_Ilgalaikioturt1Apskaitosveikla1" localSheetId="11">'Forma 12'!$N$13</definedName>
    <definedName name="VAS083_F_Ilgalaikioturt1Apskaitosveikla1">'Forma 12'!$N$13</definedName>
    <definedName name="VAS083_F_Ilgalaikioturt1Geriamojovande7" localSheetId="11">'Forma 12'!$G$13</definedName>
    <definedName name="VAS083_F_Ilgalaikioturt1Geriamojovande7">'Forma 12'!$G$13</definedName>
    <definedName name="VAS083_F_Ilgalaikioturt1Geriamojovande8" localSheetId="11">'Forma 12'!$H$13</definedName>
    <definedName name="VAS083_F_Ilgalaikioturt1Geriamojovande8">'Forma 12'!$H$13</definedName>
    <definedName name="VAS083_F_Ilgalaikioturt1Geriamojovande9" localSheetId="11">'Forma 12'!$I$13</definedName>
    <definedName name="VAS083_F_Ilgalaikioturt1Geriamojovande9">'Forma 12'!$I$13</definedName>
    <definedName name="VAS083_F_Ilgalaikioturt1Inventorinisnu1" localSheetId="11">'Forma 12'!$D$13</definedName>
    <definedName name="VAS083_F_Ilgalaikioturt1Inventorinisnu1">'Forma 12'!$D$13</definedName>
    <definedName name="VAS083_F_Ilgalaikioturt1Kitareguliuoja1" localSheetId="11">'Forma 12'!$O$13</definedName>
    <definedName name="VAS083_F_Ilgalaikioturt1Kitareguliuoja1">'Forma 12'!$O$13</definedName>
    <definedName name="VAS083_F_Ilgalaikioturt1Kitosveiklosne1" localSheetId="11">'Forma 12'!$P$13</definedName>
    <definedName name="VAS083_F_Ilgalaikioturt1Kitosveiklosne1">'Forma 12'!$P$13</definedName>
    <definedName name="VAS083_F_Ilgalaikioturt1Lrklimatokaito1" localSheetId="11">'Forma 12'!$E$13</definedName>
    <definedName name="VAS083_F_Ilgalaikioturt1Lrklimatokaito1">'Forma 12'!$E$13</definedName>
    <definedName name="VAS083_F_Ilgalaikioturt1Nuotekudumblot1" localSheetId="11">'Forma 12'!$L$13</definedName>
    <definedName name="VAS083_F_Ilgalaikioturt1Nuotekudumblot1">'Forma 12'!$L$13</definedName>
    <definedName name="VAS083_F_Ilgalaikioturt1Nuotekusurinki1" localSheetId="11">'Forma 12'!$J$13</definedName>
    <definedName name="VAS083_F_Ilgalaikioturt1Nuotekusurinki1">'Forma 12'!$J$13</definedName>
    <definedName name="VAS083_F_Ilgalaikioturt1Nuotekuvalymas1" localSheetId="11">'Forma 12'!$K$13</definedName>
    <definedName name="VAS083_F_Ilgalaikioturt1Nuotekuvalymas1">'Forma 12'!$K$13</definedName>
    <definedName name="VAS083_F_Ilgalaikioturt1Pavirsiniunuot1" localSheetId="11">'Forma 12'!$M$13</definedName>
    <definedName name="VAS083_F_Ilgalaikioturt1Pavirsiniunuot1">'Forma 12'!$M$13</definedName>
    <definedName name="VAS083_F_Ilgalaikioturt1Turtovienetask1" localSheetId="11">'Forma 12'!$F$13</definedName>
    <definedName name="VAS083_F_Ilgalaikioturt1Turtovienetask1">'Forma 12'!$F$13</definedName>
    <definedName name="VAS083_F_Ilgalaikioturt20Apskaitosveikla1" localSheetId="11">'Forma 12'!$N$39</definedName>
    <definedName name="VAS083_F_Ilgalaikioturt20Apskaitosveikla1">'Forma 12'!$N$39</definedName>
    <definedName name="VAS083_F_Ilgalaikioturt20Geriamojovande7" localSheetId="11">'Forma 12'!$G$39</definedName>
    <definedName name="VAS083_F_Ilgalaikioturt20Geriamojovande7">'Forma 12'!$G$39</definedName>
    <definedName name="VAS083_F_Ilgalaikioturt20Geriamojovande8" localSheetId="11">'Forma 12'!$H$39</definedName>
    <definedName name="VAS083_F_Ilgalaikioturt20Geriamojovande8">'Forma 12'!$H$39</definedName>
    <definedName name="VAS083_F_Ilgalaikioturt20Geriamojovande9" localSheetId="11">'Forma 12'!$I$39</definedName>
    <definedName name="VAS083_F_Ilgalaikioturt20Geriamojovande9">'Forma 12'!$I$39</definedName>
    <definedName name="VAS083_F_Ilgalaikioturt20Inventorinisnu1" localSheetId="11">'Forma 12'!$D$39</definedName>
    <definedName name="VAS083_F_Ilgalaikioturt20Inventorinisnu1">'Forma 12'!$D$39</definedName>
    <definedName name="VAS083_F_Ilgalaikioturt20Kitareguliuoja1" localSheetId="11">'Forma 12'!$O$39</definedName>
    <definedName name="VAS083_F_Ilgalaikioturt20Kitareguliuoja1">'Forma 12'!$O$39</definedName>
    <definedName name="VAS083_F_Ilgalaikioturt20Kitosveiklosne1" localSheetId="11">'Forma 12'!$P$39</definedName>
    <definedName name="VAS083_F_Ilgalaikioturt20Kitosveiklosne1">'Forma 12'!$P$39</definedName>
    <definedName name="VAS083_F_Ilgalaikioturt20Lrklimatokaito1" localSheetId="11">'Forma 12'!$E$39</definedName>
    <definedName name="VAS083_F_Ilgalaikioturt20Lrklimatokaito1">'Forma 12'!$E$39</definedName>
    <definedName name="VAS083_F_Ilgalaikioturt20Nuotekudumblot1" localSheetId="11">'Forma 12'!$L$39</definedName>
    <definedName name="VAS083_F_Ilgalaikioturt20Nuotekudumblot1">'Forma 12'!$L$39</definedName>
    <definedName name="VAS083_F_Ilgalaikioturt20Nuotekusurinki1" localSheetId="11">'Forma 12'!$J$39</definedName>
    <definedName name="VAS083_F_Ilgalaikioturt20Nuotekusurinki1">'Forma 12'!$J$39</definedName>
    <definedName name="VAS083_F_Ilgalaikioturt20Nuotekuvalymas1" localSheetId="11">'Forma 12'!$K$39</definedName>
    <definedName name="VAS083_F_Ilgalaikioturt20Nuotekuvalymas1">'Forma 12'!$K$39</definedName>
    <definedName name="VAS083_F_Ilgalaikioturt20Pavirsiniunuot1" localSheetId="11">'Forma 12'!$M$39</definedName>
    <definedName name="VAS083_F_Ilgalaikioturt20Pavirsiniunuot1">'Forma 12'!$M$39</definedName>
    <definedName name="VAS083_F_Ilgalaikioturt20Turtovienetask1" localSheetId="11">'Forma 12'!$F$39</definedName>
    <definedName name="VAS083_F_Ilgalaikioturt20Turtovienetask1">'Forma 12'!$F$39</definedName>
    <definedName name="VAS083_F_Ilgalaikioturt21Apskaitosveikla1" localSheetId="11">'Forma 12'!$N$40</definedName>
    <definedName name="VAS083_F_Ilgalaikioturt21Apskaitosveikla1">'Forma 12'!$N$40</definedName>
    <definedName name="VAS083_F_Ilgalaikioturt21Geriamojovande7" localSheetId="11">'Forma 12'!$G$40</definedName>
    <definedName name="VAS083_F_Ilgalaikioturt21Geriamojovande7">'Forma 12'!$G$40</definedName>
    <definedName name="VAS083_F_Ilgalaikioturt21Geriamojovande8" localSheetId="11">'Forma 12'!$H$40</definedName>
    <definedName name="VAS083_F_Ilgalaikioturt21Geriamojovande8">'Forma 12'!$H$40</definedName>
    <definedName name="VAS083_F_Ilgalaikioturt21Geriamojovande9" localSheetId="11">'Forma 12'!$I$40</definedName>
    <definedName name="VAS083_F_Ilgalaikioturt21Geriamojovande9">'Forma 12'!$I$40</definedName>
    <definedName name="VAS083_F_Ilgalaikioturt21Inventorinisnu1" localSheetId="11">'Forma 12'!$D$40</definedName>
    <definedName name="VAS083_F_Ilgalaikioturt21Inventorinisnu1">'Forma 12'!$D$40</definedName>
    <definedName name="VAS083_F_Ilgalaikioturt21Kitareguliuoja1" localSheetId="11">'Forma 12'!$O$40</definedName>
    <definedName name="VAS083_F_Ilgalaikioturt21Kitareguliuoja1">'Forma 12'!$O$40</definedName>
    <definedName name="VAS083_F_Ilgalaikioturt21Kitosveiklosne1" localSheetId="11">'Forma 12'!$P$40</definedName>
    <definedName name="VAS083_F_Ilgalaikioturt21Kitosveiklosne1">'Forma 12'!$P$40</definedName>
    <definedName name="VAS083_F_Ilgalaikioturt21Lrklimatokaito1" localSheetId="11">'Forma 12'!$E$40</definedName>
    <definedName name="VAS083_F_Ilgalaikioturt21Lrklimatokaito1">'Forma 12'!$E$40</definedName>
    <definedName name="VAS083_F_Ilgalaikioturt21Nuotekudumblot1" localSheetId="11">'Forma 12'!$L$40</definedName>
    <definedName name="VAS083_F_Ilgalaikioturt21Nuotekudumblot1">'Forma 12'!$L$40</definedName>
    <definedName name="VAS083_F_Ilgalaikioturt21Nuotekusurinki1" localSheetId="11">'Forma 12'!$J$40</definedName>
    <definedName name="VAS083_F_Ilgalaikioturt21Nuotekusurinki1">'Forma 12'!$J$40</definedName>
    <definedName name="VAS083_F_Ilgalaikioturt21Nuotekuvalymas1" localSheetId="11">'Forma 12'!$K$40</definedName>
    <definedName name="VAS083_F_Ilgalaikioturt21Nuotekuvalymas1">'Forma 12'!$K$40</definedName>
    <definedName name="VAS083_F_Ilgalaikioturt21Pavirsiniunuot1" localSheetId="11">'Forma 12'!$M$40</definedName>
    <definedName name="VAS083_F_Ilgalaikioturt21Pavirsiniunuot1">'Forma 12'!$M$40</definedName>
    <definedName name="VAS083_F_Ilgalaikioturt21Turtovienetask1" localSheetId="11">'Forma 12'!$F$40</definedName>
    <definedName name="VAS083_F_Ilgalaikioturt21Turtovienetask1">'Forma 12'!$F$40</definedName>
    <definedName name="VAS083_F_Ilgalaikioturt22Apskaitosveikla1" localSheetId="11">'Forma 12'!$N$42</definedName>
    <definedName name="VAS083_F_Ilgalaikioturt22Apskaitosveikla1">'Forma 12'!$N$42</definedName>
    <definedName name="VAS083_F_Ilgalaikioturt22Geriamojovande7" localSheetId="11">'Forma 12'!$G$42</definedName>
    <definedName name="VAS083_F_Ilgalaikioturt22Geriamojovande7">'Forma 12'!$G$42</definedName>
    <definedName name="VAS083_F_Ilgalaikioturt22Geriamojovande8" localSheetId="11">'Forma 12'!$H$42</definedName>
    <definedName name="VAS083_F_Ilgalaikioturt22Geriamojovande8">'Forma 12'!$H$42</definedName>
    <definedName name="VAS083_F_Ilgalaikioturt22Geriamojovande9" localSheetId="11">'Forma 12'!$I$42</definedName>
    <definedName name="VAS083_F_Ilgalaikioturt22Geriamojovande9">'Forma 12'!$I$42</definedName>
    <definedName name="VAS083_F_Ilgalaikioturt22Inventorinisnu1" localSheetId="11">'Forma 12'!$D$42</definedName>
    <definedName name="VAS083_F_Ilgalaikioturt22Inventorinisnu1">'Forma 12'!$D$42</definedName>
    <definedName name="VAS083_F_Ilgalaikioturt22Kitareguliuoja1" localSheetId="11">'Forma 12'!$O$42</definedName>
    <definedName name="VAS083_F_Ilgalaikioturt22Kitareguliuoja1">'Forma 12'!$O$42</definedName>
    <definedName name="VAS083_F_Ilgalaikioturt22Kitosveiklosne1" localSheetId="11">'Forma 12'!$P$42</definedName>
    <definedName name="VAS083_F_Ilgalaikioturt22Kitosveiklosne1">'Forma 12'!$P$42</definedName>
    <definedName name="VAS083_F_Ilgalaikioturt22Lrklimatokaito1" localSheetId="11">'Forma 12'!$E$42</definedName>
    <definedName name="VAS083_F_Ilgalaikioturt22Lrklimatokaito1">'Forma 12'!$E$42</definedName>
    <definedName name="VAS083_F_Ilgalaikioturt22Nuotekudumblot1" localSheetId="11">'Forma 12'!$L$42</definedName>
    <definedName name="VAS083_F_Ilgalaikioturt22Nuotekudumblot1">'Forma 12'!$L$42</definedName>
    <definedName name="VAS083_F_Ilgalaikioturt22Nuotekusurinki1" localSheetId="11">'Forma 12'!$J$42</definedName>
    <definedName name="VAS083_F_Ilgalaikioturt22Nuotekusurinki1">'Forma 12'!$J$42</definedName>
    <definedName name="VAS083_F_Ilgalaikioturt22Nuotekuvalymas1" localSheetId="11">'Forma 12'!$K$42</definedName>
    <definedName name="VAS083_F_Ilgalaikioturt22Nuotekuvalymas1">'Forma 12'!$K$42</definedName>
    <definedName name="VAS083_F_Ilgalaikioturt22Pavirsiniunuot1" localSheetId="11">'Forma 12'!$M$42</definedName>
    <definedName name="VAS083_F_Ilgalaikioturt22Pavirsiniunuot1">'Forma 12'!$M$42</definedName>
    <definedName name="VAS083_F_Ilgalaikioturt22Turtovienetask1" localSheetId="11">'Forma 12'!$F$42</definedName>
    <definedName name="VAS083_F_Ilgalaikioturt22Turtovienetask1">'Forma 12'!$F$42</definedName>
    <definedName name="VAS083_F_Ilgalaikioturt23Apskaitosveikla1" localSheetId="11">'Forma 12'!$N$43</definedName>
    <definedName name="VAS083_F_Ilgalaikioturt23Apskaitosveikla1">'Forma 12'!$N$43</definedName>
    <definedName name="VAS083_F_Ilgalaikioturt23Geriamojovande7" localSheetId="11">'Forma 12'!$G$43</definedName>
    <definedName name="VAS083_F_Ilgalaikioturt23Geriamojovande7">'Forma 12'!$G$43</definedName>
    <definedName name="VAS083_F_Ilgalaikioturt23Geriamojovande8" localSheetId="11">'Forma 12'!$H$43</definedName>
    <definedName name="VAS083_F_Ilgalaikioturt23Geriamojovande8">'Forma 12'!$H$43</definedName>
    <definedName name="VAS083_F_Ilgalaikioturt23Geriamojovande9" localSheetId="11">'Forma 12'!$I$43</definedName>
    <definedName name="VAS083_F_Ilgalaikioturt23Geriamojovande9">'Forma 12'!$I$43</definedName>
    <definedName name="VAS083_F_Ilgalaikioturt23Inventorinisnu1" localSheetId="11">'Forma 12'!$D$43</definedName>
    <definedName name="VAS083_F_Ilgalaikioturt23Inventorinisnu1">'Forma 12'!$D$43</definedName>
    <definedName name="VAS083_F_Ilgalaikioturt23Kitareguliuoja1" localSheetId="11">'Forma 12'!$O$43</definedName>
    <definedName name="VAS083_F_Ilgalaikioturt23Kitareguliuoja1">'Forma 12'!$O$43</definedName>
    <definedName name="VAS083_F_Ilgalaikioturt23Kitosveiklosne1" localSheetId="11">'Forma 12'!$P$43</definedName>
    <definedName name="VAS083_F_Ilgalaikioturt23Kitosveiklosne1">'Forma 12'!$P$43</definedName>
    <definedName name="VAS083_F_Ilgalaikioturt23Lrklimatokaito1" localSheetId="11">'Forma 12'!$E$43</definedName>
    <definedName name="VAS083_F_Ilgalaikioturt23Lrklimatokaito1">'Forma 12'!$E$43</definedName>
    <definedName name="VAS083_F_Ilgalaikioturt23Nuotekudumblot1" localSheetId="11">'Forma 12'!$L$43</definedName>
    <definedName name="VAS083_F_Ilgalaikioturt23Nuotekudumblot1">'Forma 12'!$L$43</definedName>
    <definedName name="VAS083_F_Ilgalaikioturt23Nuotekusurinki1" localSheetId="11">'Forma 12'!$J$43</definedName>
    <definedName name="VAS083_F_Ilgalaikioturt23Nuotekusurinki1">'Forma 12'!$J$43</definedName>
    <definedName name="VAS083_F_Ilgalaikioturt23Nuotekuvalymas1" localSheetId="11">'Forma 12'!$K$43</definedName>
    <definedName name="VAS083_F_Ilgalaikioturt23Nuotekuvalymas1">'Forma 12'!$K$43</definedName>
    <definedName name="VAS083_F_Ilgalaikioturt23Pavirsiniunuot1" localSheetId="11">'Forma 12'!$M$43</definedName>
    <definedName name="VAS083_F_Ilgalaikioturt23Pavirsiniunuot1">'Forma 12'!$M$43</definedName>
    <definedName name="VAS083_F_Ilgalaikioturt23Turtovienetask1" localSheetId="11">'Forma 12'!$F$43</definedName>
    <definedName name="VAS083_F_Ilgalaikioturt23Turtovienetask1">'Forma 12'!$F$43</definedName>
    <definedName name="VAS083_F_Ilgalaikioturt24Apskaitosveikla1" localSheetId="11">'Forma 12'!$N$44</definedName>
    <definedName name="VAS083_F_Ilgalaikioturt24Apskaitosveikla1">'Forma 12'!$N$44</definedName>
    <definedName name="VAS083_F_Ilgalaikioturt24Geriamojovande7" localSheetId="11">'Forma 12'!$G$44</definedName>
    <definedName name="VAS083_F_Ilgalaikioturt24Geriamojovande7">'Forma 12'!$G$44</definedName>
    <definedName name="VAS083_F_Ilgalaikioturt24Geriamojovande8" localSheetId="11">'Forma 12'!$H$44</definedName>
    <definedName name="VAS083_F_Ilgalaikioturt24Geriamojovande8">'Forma 12'!$H$44</definedName>
    <definedName name="VAS083_F_Ilgalaikioturt24Geriamojovande9" localSheetId="11">'Forma 12'!$I$44</definedName>
    <definedName name="VAS083_F_Ilgalaikioturt24Geriamojovande9">'Forma 12'!$I$44</definedName>
    <definedName name="VAS083_F_Ilgalaikioturt24Inventorinisnu1" localSheetId="11">'Forma 12'!$D$44</definedName>
    <definedName name="VAS083_F_Ilgalaikioturt24Inventorinisnu1">'Forma 12'!$D$44</definedName>
    <definedName name="VAS083_F_Ilgalaikioturt24Kitareguliuoja1" localSheetId="11">'Forma 12'!$O$44</definedName>
    <definedName name="VAS083_F_Ilgalaikioturt24Kitareguliuoja1">'Forma 12'!$O$44</definedName>
    <definedName name="VAS083_F_Ilgalaikioturt24Kitosveiklosne1" localSheetId="11">'Forma 12'!$P$44</definedName>
    <definedName name="VAS083_F_Ilgalaikioturt24Kitosveiklosne1">'Forma 12'!$P$44</definedName>
    <definedName name="VAS083_F_Ilgalaikioturt24Lrklimatokaito1" localSheetId="11">'Forma 12'!$E$44</definedName>
    <definedName name="VAS083_F_Ilgalaikioturt24Lrklimatokaito1">'Forma 12'!$E$44</definedName>
    <definedName name="VAS083_F_Ilgalaikioturt24Nuotekudumblot1" localSheetId="11">'Forma 12'!$L$44</definedName>
    <definedName name="VAS083_F_Ilgalaikioturt24Nuotekudumblot1">'Forma 12'!$L$44</definedName>
    <definedName name="VAS083_F_Ilgalaikioturt24Nuotekusurinki1" localSheetId="11">'Forma 12'!$J$44</definedName>
    <definedName name="VAS083_F_Ilgalaikioturt24Nuotekusurinki1">'Forma 12'!$J$44</definedName>
    <definedName name="VAS083_F_Ilgalaikioturt24Nuotekuvalymas1" localSheetId="11">'Forma 12'!$K$44</definedName>
    <definedName name="VAS083_F_Ilgalaikioturt24Nuotekuvalymas1">'Forma 12'!$K$44</definedName>
    <definedName name="VAS083_F_Ilgalaikioturt24Pavirsiniunuot1" localSheetId="11">'Forma 12'!$M$44</definedName>
    <definedName name="VAS083_F_Ilgalaikioturt24Pavirsiniunuot1">'Forma 12'!$M$44</definedName>
    <definedName name="VAS083_F_Ilgalaikioturt24Turtovienetask1" localSheetId="11">'Forma 12'!$F$44</definedName>
    <definedName name="VAS083_F_Ilgalaikioturt24Turtovienetask1">'Forma 12'!$F$44</definedName>
    <definedName name="VAS083_F_Ilgalaikioturt25Apskaitosveikla1" localSheetId="11">'Forma 12'!$N$46</definedName>
    <definedName name="VAS083_F_Ilgalaikioturt25Apskaitosveikla1">'Forma 12'!$N$46</definedName>
    <definedName name="VAS083_F_Ilgalaikioturt25Geriamojovande7" localSheetId="11">'Forma 12'!$G$46</definedName>
    <definedName name="VAS083_F_Ilgalaikioturt25Geriamojovande7">'Forma 12'!$G$46</definedName>
    <definedName name="VAS083_F_Ilgalaikioturt25Geriamojovande8" localSheetId="11">'Forma 12'!$H$46</definedName>
    <definedName name="VAS083_F_Ilgalaikioturt25Geriamojovande8">'Forma 12'!$H$46</definedName>
    <definedName name="VAS083_F_Ilgalaikioturt25Geriamojovande9" localSheetId="11">'Forma 12'!$I$46</definedName>
    <definedName name="VAS083_F_Ilgalaikioturt25Geriamojovande9">'Forma 12'!$I$46</definedName>
    <definedName name="VAS083_F_Ilgalaikioturt25Inventorinisnu1" localSheetId="11">'Forma 12'!$D$46</definedName>
    <definedName name="VAS083_F_Ilgalaikioturt25Inventorinisnu1">'Forma 12'!$D$46</definedName>
    <definedName name="VAS083_F_Ilgalaikioturt25Kitareguliuoja1" localSheetId="11">'Forma 12'!$O$46</definedName>
    <definedName name="VAS083_F_Ilgalaikioturt25Kitareguliuoja1">'Forma 12'!$O$46</definedName>
    <definedName name="VAS083_F_Ilgalaikioturt25Kitosveiklosne1" localSheetId="11">'Forma 12'!$P$46</definedName>
    <definedName name="VAS083_F_Ilgalaikioturt25Kitosveiklosne1">'Forma 12'!$P$46</definedName>
    <definedName name="VAS083_F_Ilgalaikioturt25Lrklimatokaito1" localSheetId="11">'Forma 12'!$E$46</definedName>
    <definedName name="VAS083_F_Ilgalaikioturt25Lrklimatokaito1">'Forma 12'!$E$46</definedName>
    <definedName name="VAS083_F_Ilgalaikioturt25Nuotekudumblot1" localSheetId="11">'Forma 12'!$L$46</definedName>
    <definedName name="VAS083_F_Ilgalaikioturt25Nuotekudumblot1">'Forma 12'!$L$46</definedName>
    <definedName name="VAS083_F_Ilgalaikioturt25Nuotekusurinki1" localSheetId="11">'Forma 12'!$J$46</definedName>
    <definedName name="VAS083_F_Ilgalaikioturt25Nuotekusurinki1">'Forma 12'!$J$46</definedName>
    <definedName name="VAS083_F_Ilgalaikioturt25Nuotekuvalymas1" localSheetId="11">'Forma 12'!$K$46</definedName>
    <definedName name="VAS083_F_Ilgalaikioturt25Nuotekuvalymas1">'Forma 12'!$K$46</definedName>
    <definedName name="VAS083_F_Ilgalaikioturt25Pavirsiniunuot1" localSheetId="11">'Forma 12'!$M$46</definedName>
    <definedName name="VAS083_F_Ilgalaikioturt25Pavirsiniunuot1">'Forma 12'!$M$46</definedName>
    <definedName name="VAS083_F_Ilgalaikioturt25Turtovienetask1" localSheetId="11">'Forma 12'!$F$46</definedName>
    <definedName name="VAS083_F_Ilgalaikioturt25Turtovienetask1">'Forma 12'!$F$46</definedName>
    <definedName name="VAS083_F_Ilgalaikioturt26Apskaitosveikla1" localSheetId="11">'Forma 12'!$N$47</definedName>
    <definedName name="VAS083_F_Ilgalaikioturt26Apskaitosveikla1">'Forma 12'!$N$47</definedName>
    <definedName name="VAS083_F_Ilgalaikioturt26Geriamojovande7" localSheetId="11">'Forma 12'!$G$47</definedName>
    <definedName name="VAS083_F_Ilgalaikioturt26Geriamojovande7">'Forma 12'!$G$47</definedName>
    <definedName name="VAS083_F_Ilgalaikioturt26Geriamojovande8" localSheetId="11">'Forma 12'!$H$47</definedName>
    <definedName name="VAS083_F_Ilgalaikioturt26Geriamojovande8">'Forma 12'!$H$47</definedName>
    <definedName name="VAS083_F_Ilgalaikioturt26Geriamojovande9" localSheetId="11">'Forma 12'!$I$47</definedName>
    <definedName name="VAS083_F_Ilgalaikioturt26Geriamojovande9">'Forma 12'!$I$47</definedName>
    <definedName name="VAS083_F_Ilgalaikioturt26Inventorinisnu1" localSheetId="11">'Forma 12'!$D$47</definedName>
    <definedName name="VAS083_F_Ilgalaikioturt26Inventorinisnu1">'Forma 12'!$D$47</definedName>
    <definedName name="VAS083_F_Ilgalaikioturt26Kitareguliuoja1" localSheetId="11">'Forma 12'!$O$47</definedName>
    <definedName name="VAS083_F_Ilgalaikioturt26Kitareguliuoja1">'Forma 12'!$O$47</definedName>
    <definedName name="VAS083_F_Ilgalaikioturt26Kitosveiklosne1" localSheetId="11">'Forma 12'!$P$47</definedName>
    <definedName name="VAS083_F_Ilgalaikioturt26Kitosveiklosne1">'Forma 12'!$P$47</definedName>
    <definedName name="VAS083_F_Ilgalaikioturt26Lrklimatokaito1" localSheetId="11">'Forma 12'!$E$47</definedName>
    <definedName name="VAS083_F_Ilgalaikioturt26Lrklimatokaito1">'Forma 12'!$E$47</definedName>
    <definedName name="VAS083_F_Ilgalaikioturt26Nuotekudumblot1" localSheetId="11">'Forma 12'!$L$47</definedName>
    <definedName name="VAS083_F_Ilgalaikioturt26Nuotekudumblot1">'Forma 12'!$L$47</definedName>
    <definedName name="VAS083_F_Ilgalaikioturt26Nuotekusurinki1" localSheetId="11">'Forma 12'!$J$47</definedName>
    <definedName name="VAS083_F_Ilgalaikioturt26Nuotekusurinki1">'Forma 12'!$J$47</definedName>
    <definedName name="VAS083_F_Ilgalaikioturt26Nuotekuvalymas1" localSheetId="11">'Forma 12'!$K$47</definedName>
    <definedName name="VAS083_F_Ilgalaikioturt26Nuotekuvalymas1">'Forma 12'!$K$47</definedName>
    <definedName name="VAS083_F_Ilgalaikioturt26Pavirsiniunuot1" localSheetId="11">'Forma 12'!$M$47</definedName>
    <definedName name="VAS083_F_Ilgalaikioturt26Pavirsiniunuot1">'Forma 12'!$M$47</definedName>
    <definedName name="VAS083_F_Ilgalaikioturt26Turtovienetask1" localSheetId="11">'Forma 12'!$F$47</definedName>
    <definedName name="VAS083_F_Ilgalaikioturt26Turtovienetask1">'Forma 12'!$F$47</definedName>
    <definedName name="VAS083_F_Ilgalaikioturt27Apskaitosveikla1" localSheetId="11">'Forma 12'!$N$48</definedName>
    <definedName name="VAS083_F_Ilgalaikioturt27Apskaitosveikla1">'Forma 12'!$N$48</definedName>
    <definedName name="VAS083_F_Ilgalaikioturt27Geriamojovande7" localSheetId="11">'Forma 12'!$G$48</definedName>
    <definedName name="VAS083_F_Ilgalaikioturt27Geriamojovande7">'Forma 12'!$G$48</definedName>
    <definedName name="VAS083_F_Ilgalaikioturt27Geriamojovande8" localSheetId="11">'Forma 12'!$H$48</definedName>
    <definedName name="VAS083_F_Ilgalaikioturt27Geriamojovande8">'Forma 12'!$H$48</definedName>
    <definedName name="VAS083_F_Ilgalaikioturt27Geriamojovande9" localSheetId="11">'Forma 12'!$I$48</definedName>
    <definedName name="VAS083_F_Ilgalaikioturt27Geriamojovande9">'Forma 12'!$I$48</definedName>
    <definedName name="VAS083_F_Ilgalaikioturt27Inventorinisnu1" localSheetId="11">'Forma 12'!$D$48</definedName>
    <definedName name="VAS083_F_Ilgalaikioturt27Inventorinisnu1">'Forma 12'!$D$48</definedName>
    <definedName name="VAS083_F_Ilgalaikioturt27Kitareguliuoja1" localSheetId="11">'Forma 12'!$O$48</definedName>
    <definedName name="VAS083_F_Ilgalaikioturt27Kitareguliuoja1">'Forma 12'!$O$48</definedName>
    <definedName name="VAS083_F_Ilgalaikioturt27Kitosveiklosne1" localSheetId="11">'Forma 12'!$P$48</definedName>
    <definedName name="VAS083_F_Ilgalaikioturt27Kitosveiklosne1">'Forma 12'!$P$48</definedName>
    <definedName name="VAS083_F_Ilgalaikioturt27Lrklimatokaito1" localSheetId="11">'Forma 12'!$E$48</definedName>
    <definedName name="VAS083_F_Ilgalaikioturt27Lrklimatokaito1">'Forma 12'!$E$48</definedName>
    <definedName name="VAS083_F_Ilgalaikioturt27Nuotekudumblot1" localSheetId="11">'Forma 12'!$L$48</definedName>
    <definedName name="VAS083_F_Ilgalaikioturt27Nuotekudumblot1">'Forma 12'!$L$48</definedName>
    <definedName name="VAS083_F_Ilgalaikioturt27Nuotekusurinki1" localSheetId="11">'Forma 12'!$J$48</definedName>
    <definedName name="VAS083_F_Ilgalaikioturt27Nuotekusurinki1">'Forma 12'!$J$48</definedName>
    <definedName name="VAS083_F_Ilgalaikioturt27Nuotekuvalymas1" localSheetId="11">'Forma 12'!$K$48</definedName>
    <definedName name="VAS083_F_Ilgalaikioturt27Nuotekuvalymas1">'Forma 12'!$K$48</definedName>
    <definedName name="VAS083_F_Ilgalaikioturt27Pavirsiniunuot1" localSheetId="11">'Forma 12'!$M$48</definedName>
    <definedName name="VAS083_F_Ilgalaikioturt27Pavirsiniunuot1">'Forma 12'!$M$48</definedName>
    <definedName name="VAS083_F_Ilgalaikioturt27Turtovienetask1" localSheetId="11">'Forma 12'!$F$48</definedName>
    <definedName name="VAS083_F_Ilgalaikioturt27Turtovienetask1">'Forma 12'!$F$48</definedName>
    <definedName name="VAS083_F_Ilgalaikioturt28Apskaitosveikla1" localSheetId="11">'Forma 12'!$N$51</definedName>
    <definedName name="VAS083_F_Ilgalaikioturt28Apskaitosveikla1">'Forma 12'!$N$51</definedName>
    <definedName name="VAS083_F_Ilgalaikioturt28Geriamojovande7" localSheetId="11">'Forma 12'!$G$51</definedName>
    <definedName name="VAS083_F_Ilgalaikioturt28Geriamojovande7">'Forma 12'!$G$51</definedName>
    <definedName name="VAS083_F_Ilgalaikioturt28Geriamojovande8" localSheetId="11">'Forma 12'!$H$51</definedName>
    <definedName name="VAS083_F_Ilgalaikioturt28Geriamojovande8">'Forma 12'!$H$51</definedName>
    <definedName name="VAS083_F_Ilgalaikioturt28Geriamojovande9" localSheetId="11">'Forma 12'!$I$51</definedName>
    <definedName name="VAS083_F_Ilgalaikioturt28Geriamojovande9">'Forma 12'!$I$51</definedName>
    <definedName name="VAS083_F_Ilgalaikioturt28Inventorinisnu1" localSheetId="11">'Forma 12'!$D$51</definedName>
    <definedName name="VAS083_F_Ilgalaikioturt28Inventorinisnu1">'Forma 12'!$D$51</definedName>
    <definedName name="VAS083_F_Ilgalaikioturt28Kitareguliuoja1" localSheetId="11">'Forma 12'!$O$51</definedName>
    <definedName name="VAS083_F_Ilgalaikioturt28Kitareguliuoja1">'Forma 12'!$O$51</definedName>
    <definedName name="VAS083_F_Ilgalaikioturt28Kitosveiklosne1" localSheetId="11">'Forma 12'!$P$51</definedName>
    <definedName name="VAS083_F_Ilgalaikioturt28Kitosveiklosne1">'Forma 12'!$P$51</definedName>
    <definedName name="VAS083_F_Ilgalaikioturt28Lrklimatokaito1" localSheetId="11">'Forma 12'!$E$51</definedName>
    <definedName name="VAS083_F_Ilgalaikioturt28Lrklimatokaito1">'Forma 12'!$E$51</definedName>
    <definedName name="VAS083_F_Ilgalaikioturt28Nuotekudumblot1" localSheetId="11">'Forma 12'!$L$51</definedName>
    <definedName name="VAS083_F_Ilgalaikioturt28Nuotekudumblot1">'Forma 12'!$L$51</definedName>
    <definedName name="VAS083_F_Ilgalaikioturt28Nuotekusurinki1" localSheetId="11">'Forma 12'!$J$51</definedName>
    <definedName name="VAS083_F_Ilgalaikioturt28Nuotekusurinki1">'Forma 12'!$J$51</definedName>
    <definedName name="VAS083_F_Ilgalaikioturt28Nuotekuvalymas1" localSheetId="11">'Forma 12'!$K$51</definedName>
    <definedName name="VAS083_F_Ilgalaikioturt28Nuotekuvalymas1">'Forma 12'!$K$51</definedName>
    <definedName name="VAS083_F_Ilgalaikioturt28Pavirsiniunuot1" localSheetId="11">'Forma 12'!$M$51</definedName>
    <definedName name="VAS083_F_Ilgalaikioturt28Pavirsiniunuot1">'Forma 12'!$M$51</definedName>
    <definedName name="VAS083_F_Ilgalaikioturt28Turtovienetask1" localSheetId="11">'Forma 12'!$F$51</definedName>
    <definedName name="VAS083_F_Ilgalaikioturt28Turtovienetask1">'Forma 12'!$F$51</definedName>
    <definedName name="VAS083_F_Ilgalaikioturt29Apskaitosveikla1" localSheetId="11">'Forma 12'!$N$52</definedName>
    <definedName name="VAS083_F_Ilgalaikioturt29Apskaitosveikla1">'Forma 12'!$N$52</definedName>
    <definedName name="VAS083_F_Ilgalaikioturt29Geriamojovande7" localSheetId="11">'Forma 12'!$G$52</definedName>
    <definedName name="VAS083_F_Ilgalaikioturt29Geriamojovande7">'Forma 12'!$G$52</definedName>
    <definedName name="VAS083_F_Ilgalaikioturt29Geriamojovande8" localSheetId="11">'Forma 12'!$H$52</definedName>
    <definedName name="VAS083_F_Ilgalaikioturt29Geriamojovande8">'Forma 12'!$H$52</definedName>
    <definedName name="VAS083_F_Ilgalaikioturt29Geriamojovande9" localSheetId="11">'Forma 12'!$I$52</definedName>
    <definedName name="VAS083_F_Ilgalaikioturt29Geriamojovande9">'Forma 12'!$I$52</definedName>
    <definedName name="VAS083_F_Ilgalaikioturt29Inventorinisnu1" localSheetId="11">'Forma 12'!$D$52</definedName>
    <definedName name="VAS083_F_Ilgalaikioturt29Inventorinisnu1">'Forma 12'!$D$52</definedName>
    <definedName name="VAS083_F_Ilgalaikioturt29Kitareguliuoja1" localSheetId="11">'Forma 12'!$O$52</definedName>
    <definedName name="VAS083_F_Ilgalaikioturt29Kitareguliuoja1">'Forma 12'!$O$52</definedName>
    <definedName name="VAS083_F_Ilgalaikioturt29Kitosveiklosne1" localSheetId="11">'Forma 12'!$P$52</definedName>
    <definedName name="VAS083_F_Ilgalaikioturt29Kitosveiklosne1">'Forma 12'!$P$52</definedName>
    <definedName name="VAS083_F_Ilgalaikioturt29Lrklimatokaito1" localSheetId="11">'Forma 12'!$E$52</definedName>
    <definedName name="VAS083_F_Ilgalaikioturt29Lrklimatokaito1">'Forma 12'!$E$52</definedName>
    <definedName name="VAS083_F_Ilgalaikioturt29Nuotekudumblot1" localSheetId="11">'Forma 12'!$L$52</definedName>
    <definedName name="VAS083_F_Ilgalaikioturt29Nuotekudumblot1">'Forma 12'!$L$52</definedName>
    <definedName name="VAS083_F_Ilgalaikioturt29Nuotekusurinki1" localSheetId="11">'Forma 12'!$J$52</definedName>
    <definedName name="VAS083_F_Ilgalaikioturt29Nuotekusurinki1">'Forma 12'!$J$52</definedName>
    <definedName name="VAS083_F_Ilgalaikioturt29Nuotekuvalymas1" localSheetId="11">'Forma 12'!$K$52</definedName>
    <definedName name="VAS083_F_Ilgalaikioturt29Nuotekuvalymas1">'Forma 12'!$K$52</definedName>
    <definedName name="VAS083_F_Ilgalaikioturt29Pavirsiniunuot1" localSheetId="11">'Forma 12'!$M$52</definedName>
    <definedName name="VAS083_F_Ilgalaikioturt29Pavirsiniunuot1">'Forma 12'!$M$52</definedName>
    <definedName name="VAS083_F_Ilgalaikioturt29Turtovienetask1" localSheetId="11">'Forma 12'!$F$52</definedName>
    <definedName name="VAS083_F_Ilgalaikioturt29Turtovienetask1">'Forma 12'!$F$52</definedName>
    <definedName name="VAS083_F_Ilgalaikioturt2Apskaitosveikla1" localSheetId="11">'Forma 12'!$N$14</definedName>
    <definedName name="VAS083_F_Ilgalaikioturt2Apskaitosveikla1">'Forma 12'!$N$14</definedName>
    <definedName name="VAS083_F_Ilgalaikioturt2Geriamojovande7" localSheetId="11">'Forma 12'!$G$14</definedName>
    <definedName name="VAS083_F_Ilgalaikioturt2Geriamojovande7">'Forma 12'!$G$14</definedName>
    <definedName name="VAS083_F_Ilgalaikioturt2Geriamojovande8" localSheetId="11">'Forma 12'!$H$14</definedName>
    <definedName name="VAS083_F_Ilgalaikioturt2Geriamojovande8">'Forma 12'!$H$14</definedName>
    <definedName name="VAS083_F_Ilgalaikioturt2Geriamojovande9" localSheetId="11">'Forma 12'!$I$14</definedName>
    <definedName name="VAS083_F_Ilgalaikioturt2Geriamojovande9">'Forma 12'!$I$14</definedName>
    <definedName name="VAS083_F_Ilgalaikioturt2Inventorinisnu1" localSheetId="11">'Forma 12'!$D$14</definedName>
    <definedName name="VAS083_F_Ilgalaikioturt2Inventorinisnu1">'Forma 12'!$D$14</definedName>
    <definedName name="VAS083_F_Ilgalaikioturt2Kitareguliuoja1" localSheetId="11">'Forma 12'!$O$14</definedName>
    <definedName name="VAS083_F_Ilgalaikioturt2Kitareguliuoja1">'Forma 12'!$O$14</definedName>
    <definedName name="VAS083_F_Ilgalaikioturt2Kitosveiklosne1" localSheetId="11">'Forma 12'!$P$14</definedName>
    <definedName name="VAS083_F_Ilgalaikioturt2Kitosveiklosne1">'Forma 12'!$P$14</definedName>
    <definedName name="VAS083_F_Ilgalaikioturt2Lrklimatokaito1" localSheetId="11">'Forma 12'!$E$14</definedName>
    <definedName name="VAS083_F_Ilgalaikioturt2Lrklimatokaito1">'Forma 12'!$E$14</definedName>
    <definedName name="VAS083_F_Ilgalaikioturt2Nuotekudumblot1" localSheetId="11">'Forma 12'!$L$14</definedName>
    <definedName name="VAS083_F_Ilgalaikioturt2Nuotekudumblot1">'Forma 12'!$L$14</definedName>
    <definedName name="VAS083_F_Ilgalaikioturt2Nuotekusurinki1" localSheetId="11">'Forma 12'!$J$14</definedName>
    <definedName name="VAS083_F_Ilgalaikioturt2Nuotekusurinki1">'Forma 12'!$J$14</definedName>
    <definedName name="VAS083_F_Ilgalaikioturt2Nuotekuvalymas1" localSheetId="11">'Forma 12'!$K$14</definedName>
    <definedName name="VAS083_F_Ilgalaikioturt2Nuotekuvalymas1">'Forma 12'!$K$14</definedName>
    <definedName name="VAS083_F_Ilgalaikioturt2Pavirsiniunuot1" localSheetId="11">'Forma 12'!$M$14</definedName>
    <definedName name="VAS083_F_Ilgalaikioturt2Pavirsiniunuot1">'Forma 12'!$M$14</definedName>
    <definedName name="VAS083_F_Ilgalaikioturt2Turtovienetask1" localSheetId="11">'Forma 12'!$F$14</definedName>
    <definedName name="VAS083_F_Ilgalaikioturt2Turtovienetask1">'Forma 12'!$F$14</definedName>
    <definedName name="VAS083_F_Ilgalaikioturt30Apskaitosveikla1" localSheetId="11">'Forma 12'!$N$53</definedName>
    <definedName name="VAS083_F_Ilgalaikioturt30Apskaitosveikla1">'Forma 12'!$N$53</definedName>
    <definedName name="VAS083_F_Ilgalaikioturt30Geriamojovande7" localSheetId="11">'Forma 12'!$G$53</definedName>
    <definedName name="VAS083_F_Ilgalaikioturt30Geriamojovande7">'Forma 12'!$G$53</definedName>
    <definedName name="VAS083_F_Ilgalaikioturt30Geriamojovande8" localSheetId="11">'Forma 12'!$H$53</definedName>
    <definedName name="VAS083_F_Ilgalaikioturt30Geriamojovande8">'Forma 12'!$H$53</definedName>
    <definedName name="VAS083_F_Ilgalaikioturt30Geriamojovande9" localSheetId="11">'Forma 12'!$I$53</definedName>
    <definedName name="VAS083_F_Ilgalaikioturt30Geriamojovande9">'Forma 12'!$I$53</definedName>
    <definedName name="VAS083_F_Ilgalaikioturt30Inventorinisnu1" localSheetId="11">'Forma 12'!$D$53</definedName>
    <definedName name="VAS083_F_Ilgalaikioturt30Inventorinisnu1">'Forma 12'!$D$53</definedName>
    <definedName name="VAS083_F_Ilgalaikioturt30Kitareguliuoja1" localSheetId="11">'Forma 12'!$O$53</definedName>
    <definedName name="VAS083_F_Ilgalaikioturt30Kitareguliuoja1">'Forma 12'!$O$53</definedName>
    <definedName name="VAS083_F_Ilgalaikioturt30Kitosveiklosne1" localSheetId="11">'Forma 12'!$P$53</definedName>
    <definedName name="VAS083_F_Ilgalaikioturt30Kitosveiklosne1">'Forma 12'!$P$53</definedName>
    <definedName name="VAS083_F_Ilgalaikioturt30Lrklimatokaito1" localSheetId="11">'Forma 12'!$E$53</definedName>
    <definedName name="VAS083_F_Ilgalaikioturt30Lrklimatokaito1">'Forma 12'!$E$53</definedName>
    <definedName name="VAS083_F_Ilgalaikioturt30Nuotekudumblot1" localSheetId="11">'Forma 12'!$L$53</definedName>
    <definedName name="VAS083_F_Ilgalaikioturt30Nuotekudumblot1">'Forma 12'!$L$53</definedName>
    <definedName name="VAS083_F_Ilgalaikioturt30Nuotekusurinki1" localSheetId="11">'Forma 12'!$J$53</definedName>
    <definedName name="VAS083_F_Ilgalaikioturt30Nuotekusurinki1">'Forma 12'!$J$53</definedName>
    <definedName name="VAS083_F_Ilgalaikioturt30Nuotekuvalymas1" localSheetId="11">'Forma 12'!$K$53</definedName>
    <definedName name="VAS083_F_Ilgalaikioturt30Nuotekuvalymas1">'Forma 12'!$K$53</definedName>
    <definedName name="VAS083_F_Ilgalaikioturt30Pavirsiniunuot1" localSheetId="11">'Forma 12'!$M$53</definedName>
    <definedName name="VAS083_F_Ilgalaikioturt30Pavirsiniunuot1">'Forma 12'!$M$53</definedName>
    <definedName name="VAS083_F_Ilgalaikioturt30Turtovienetask1" localSheetId="11">'Forma 12'!$F$53</definedName>
    <definedName name="VAS083_F_Ilgalaikioturt30Turtovienetask1">'Forma 12'!$F$53</definedName>
    <definedName name="VAS083_F_Ilgalaikioturt31Apskaitosveikla1" localSheetId="11">'Forma 12'!$N$55</definedName>
    <definedName name="VAS083_F_Ilgalaikioturt31Apskaitosveikla1">'Forma 12'!$N$55</definedName>
    <definedName name="VAS083_F_Ilgalaikioturt31Geriamojovande7" localSheetId="11">'Forma 12'!$G$55</definedName>
    <definedName name="VAS083_F_Ilgalaikioturt31Geriamojovande7">'Forma 12'!$G$55</definedName>
    <definedName name="VAS083_F_Ilgalaikioturt31Geriamojovande8" localSheetId="11">'Forma 12'!$H$55</definedName>
    <definedName name="VAS083_F_Ilgalaikioturt31Geriamojovande8">'Forma 12'!$H$55</definedName>
    <definedName name="VAS083_F_Ilgalaikioturt31Geriamojovande9" localSheetId="11">'Forma 12'!$I$55</definedName>
    <definedName name="VAS083_F_Ilgalaikioturt31Geriamojovande9">'Forma 12'!$I$55</definedName>
    <definedName name="VAS083_F_Ilgalaikioturt31Inventorinisnu1" localSheetId="11">'Forma 12'!$D$55</definedName>
    <definedName name="VAS083_F_Ilgalaikioturt31Inventorinisnu1">'Forma 12'!$D$55</definedName>
    <definedName name="VAS083_F_Ilgalaikioturt31Kitareguliuoja1" localSheetId="11">'Forma 12'!$O$55</definedName>
    <definedName name="VAS083_F_Ilgalaikioturt31Kitareguliuoja1">'Forma 12'!$O$55</definedName>
    <definedName name="VAS083_F_Ilgalaikioturt31Kitosveiklosne1" localSheetId="11">'Forma 12'!$P$55</definedName>
    <definedName name="VAS083_F_Ilgalaikioturt31Kitosveiklosne1">'Forma 12'!$P$55</definedName>
    <definedName name="VAS083_F_Ilgalaikioturt31Lrklimatokaito1" localSheetId="11">'Forma 12'!$E$55</definedName>
    <definedName name="VAS083_F_Ilgalaikioturt31Lrklimatokaito1">'Forma 12'!$E$55</definedName>
    <definedName name="VAS083_F_Ilgalaikioturt31Nuotekudumblot1" localSheetId="11">'Forma 12'!$L$55</definedName>
    <definedName name="VAS083_F_Ilgalaikioturt31Nuotekudumblot1">'Forma 12'!$L$55</definedName>
    <definedName name="VAS083_F_Ilgalaikioturt31Nuotekusurinki1" localSheetId="11">'Forma 12'!$J$55</definedName>
    <definedName name="VAS083_F_Ilgalaikioturt31Nuotekusurinki1">'Forma 12'!$J$55</definedName>
    <definedName name="VAS083_F_Ilgalaikioturt31Nuotekuvalymas1" localSheetId="11">'Forma 12'!$K$55</definedName>
    <definedName name="VAS083_F_Ilgalaikioturt31Nuotekuvalymas1">'Forma 12'!$K$55</definedName>
    <definedName name="VAS083_F_Ilgalaikioturt31Pavirsiniunuot1" localSheetId="11">'Forma 12'!$M$55</definedName>
    <definedName name="VAS083_F_Ilgalaikioturt31Pavirsiniunuot1">'Forma 12'!$M$55</definedName>
    <definedName name="VAS083_F_Ilgalaikioturt31Turtovienetask1" localSheetId="11">'Forma 12'!$F$55</definedName>
    <definedName name="VAS083_F_Ilgalaikioturt31Turtovienetask1">'Forma 12'!$F$55</definedName>
    <definedName name="VAS083_F_Ilgalaikioturt32Apskaitosveikla1" localSheetId="11">'Forma 12'!$N$56</definedName>
    <definedName name="VAS083_F_Ilgalaikioturt32Apskaitosveikla1">'Forma 12'!$N$56</definedName>
    <definedName name="VAS083_F_Ilgalaikioturt32Geriamojovande7" localSheetId="11">'Forma 12'!$G$56</definedName>
    <definedName name="VAS083_F_Ilgalaikioturt32Geriamojovande7">'Forma 12'!$G$56</definedName>
    <definedName name="VAS083_F_Ilgalaikioturt32Geriamojovande8" localSheetId="11">'Forma 12'!$H$56</definedName>
    <definedName name="VAS083_F_Ilgalaikioturt32Geriamojovande8">'Forma 12'!$H$56</definedName>
    <definedName name="VAS083_F_Ilgalaikioturt32Geriamojovande9" localSheetId="11">'Forma 12'!$I$56</definedName>
    <definedName name="VAS083_F_Ilgalaikioturt32Geriamojovande9">'Forma 12'!$I$56</definedName>
    <definedName name="VAS083_F_Ilgalaikioturt32Inventorinisnu1" localSheetId="11">'Forma 12'!$D$56</definedName>
    <definedName name="VAS083_F_Ilgalaikioturt32Inventorinisnu1">'Forma 12'!$D$56</definedName>
    <definedName name="VAS083_F_Ilgalaikioturt32Kitareguliuoja1" localSheetId="11">'Forma 12'!$O$56</definedName>
    <definedName name="VAS083_F_Ilgalaikioturt32Kitareguliuoja1">'Forma 12'!$O$56</definedName>
    <definedName name="VAS083_F_Ilgalaikioturt32Kitosveiklosne1" localSheetId="11">'Forma 12'!$P$56</definedName>
    <definedName name="VAS083_F_Ilgalaikioturt32Kitosveiklosne1">'Forma 12'!$P$56</definedName>
    <definedName name="VAS083_F_Ilgalaikioturt32Lrklimatokaito1" localSheetId="11">'Forma 12'!$E$56</definedName>
    <definedName name="VAS083_F_Ilgalaikioturt32Lrklimatokaito1">'Forma 12'!$E$56</definedName>
    <definedName name="VAS083_F_Ilgalaikioturt32Nuotekudumblot1" localSheetId="11">'Forma 12'!$L$56</definedName>
    <definedName name="VAS083_F_Ilgalaikioturt32Nuotekudumblot1">'Forma 12'!$L$56</definedName>
    <definedName name="VAS083_F_Ilgalaikioturt32Nuotekusurinki1" localSheetId="11">'Forma 12'!$J$56</definedName>
    <definedName name="VAS083_F_Ilgalaikioturt32Nuotekusurinki1">'Forma 12'!$J$56</definedName>
    <definedName name="VAS083_F_Ilgalaikioturt32Nuotekuvalymas1" localSheetId="11">'Forma 12'!$K$56</definedName>
    <definedName name="VAS083_F_Ilgalaikioturt32Nuotekuvalymas1">'Forma 12'!$K$56</definedName>
    <definedName name="VAS083_F_Ilgalaikioturt32Pavirsiniunuot1" localSheetId="11">'Forma 12'!$M$56</definedName>
    <definedName name="VAS083_F_Ilgalaikioturt32Pavirsiniunuot1">'Forma 12'!$M$56</definedName>
    <definedName name="VAS083_F_Ilgalaikioturt32Turtovienetask1" localSheetId="11">'Forma 12'!$F$56</definedName>
    <definedName name="VAS083_F_Ilgalaikioturt32Turtovienetask1">'Forma 12'!$F$56</definedName>
    <definedName name="VAS083_F_Ilgalaikioturt33Apskaitosveikla1" localSheetId="11">'Forma 12'!$N$57</definedName>
    <definedName name="VAS083_F_Ilgalaikioturt33Apskaitosveikla1">'Forma 12'!$N$57</definedName>
    <definedName name="VAS083_F_Ilgalaikioturt33Geriamojovande7" localSheetId="11">'Forma 12'!$G$57</definedName>
    <definedName name="VAS083_F_Ilgalaikioturt33Geriamojovande7">'Forma 12'!$G$57</definedName>
    <definedName name="VAS083_F_Ilgalaikioturt33Geriamojovande8" localSheetId="11">'Forma 12'!$H$57</definedName>
    <definedName name="VAS083_F_Ilgalaikioturt33Geriamojovande8">'Forma 12'!$H$57</definedName>
    <definedName name="VAS083_F_Ilgalaikioturt33Geriamojovande9" localSheetId="11">'Forma 12'!$I$57</definedName>
    <definedName name="VAS083_F_Ilgalaikioturt33Geriamojovande9">'Forma 12'!$I$57</definedName>
    <definedName name="VAS083_F_Ilgalaikioturt33Inventorinisnu1" localSheetId="11">'Forma 12'!$D$57</definedName>
    <definedName name="VAS083_F_Ilgalaikioturt33Inventorinisnu1">'Forma 12'!$D$57</definedName>
    <definedName name="VAS083_F_Ilgalaikioturt33Kitareguliuoja1" localSheetId="11">'Forma 12'!$O$57</definedName>
    <definedName name="VAS083_F_Ilgalaikioturt33Kitareguliuoja1">'Forma 12'!$O$57</definedName>
    <definedName name="VAS083_F_Ilgalaikioturt33Kitosveiklosne1" localSheetId="11">'Forma 12'!$P$57</definedName>
    <definedName name="VAS083_F_Ilgalaikioturt33Kitosveiklosne1">'Forma 12'!$P$57</definedName>
    <definedName name="VAS083_F_Ilgalaikioturt33Lrklimatokaito1" localSheetId="11">'Forma 12'!$E$57</definedName>
    <definedName name="VAS083_F_Ilgalaikioturt33Lrklimatokaito1">'Forma 12'!$E$57</definedName>
    <definedName name="VAS083_F_Ilgalaikioturt33Nuotekudumblot1" localSheetId="11">'Forma 12'!$L$57</definedName>
    <definedName name="VAS083_F_Ilgalaikioturt33Nuotekudumblot1">'Forma 12'!$L$57</definedName>
    <definedName name="VAS083_F_Ilgalaikioturt33Nuotekusurinki1" localSheetId="11">'Forma 12'!$J$57</definedName>
    <definedName name="VAS083_F_Ilgalaikioturt33Nuotekusurinki1">'Forma 12'!$J$57</definedName>
    <definedName name="VAS083_F_Ilgalaikioturt33Nuotekuvalymas1" localSheetId="11">'Forma 12'!$K$57</definedName>
    <definedName name="VAS083_F_Ilgalaikioturt33Nuotekuvalymas1">'Forma 12'!$K$57</definedName>
    <definedName name="VAS083_F_Ilgalaikioturt33Pavirsiniunuot1" localSheetId="11">'Forma 12'!$M$57</definedName>
    <definedName name="VAS083_F_Ilgalaikioturt33Pavirsiniunuot1">'Forma 12'!$M$57</definedName>
    <definedName name="VAS083_F_Ilgalaikioturt33Turtovienetask1" localSheetId="11">'Forma 12'!$F$57</definedName>
    <definedName name="VAS083_F_Ilgalaikioturt33Turtovienetask1">'Forma 12'!$F$57</definedName>
    <definedName name="VAS083_F_Ilgalaikioturt34Apskaitosveikla1" localSheetId="11">'Forma 12'!$N$60</definedName>
    <definedName name="VAS083_F_Ilgalaikioturt34Apskaitosveikla1">'Forma 12'!$N$60</definedName>
    <definedName name="VAS083_F_Ilgalaikioturt34Geriamojovande7" localSheetId="11">'Forma 12'!$G$60</definedName>
    <definedName name="VAS083_F_Ilgalaikioturt34Geriamojovande7">'Forma 12'!$G$60</definedName>
    <definedName name="VAS083_F_Ilgalaikioturt34Geriamojovande8" localSheetId="11">'Forma 12'!$H$60</definedName>
    <definedName name="VAS083_F_Ilgalaikioturt34Geriamojovande8">'Forma 12'!$H$60</definedName>
    <definedName name="VAS083_F_Ilgalaikioturt34Geriamojovande9" localSheetId="11">'Forma 12'!$I$60</definedName>
    <definedName name="VAS083_F_Ilgalaikioturt34Geriamojovande9">'Forma 12'!$I$60</definedName>
    <definedName name="VAS083_F_Ilgalaikioturt34Inventorinisnu1" localSheetId="11">'Forma 12'!$D$60</definedName>
    <definedName name="VAS083_F_Ilgalaikioturt34Inventorinisnu1">'Forma 12'!$D$60</definedName>
    <definedName name="VAS083_F_Ilgalaikioturt34Kitareguliuoja1" localSheetId="11">'Forma 12'!$O$60</definedName>
    <definedName name="VAS083_F_Ilgalaikioturt34Kitareguliuoja1">'Forma 12'!$O$60</definedName>
    <definedName name="VAS083_F_Ilgalaikioturt34Kitosveiklosne1" localSheetId="11">'Forma 12'!$P$60</definedName>
    <definedName name="VAS083_F_Ilgalaikioturt34Kitosveiklosne1">'Forma 12'!$P$60</definedName>
    <definedName name="VAS083_F_Ilgalaikioturt34Lrklimatokaito1" localSheetId="11">'Forma 12'!$E$60</definedName>
    <definedName name="VAS083_F_Ilgalaikioturt34Lrklimatokaito1">'Forma 12'!$E$60</definedName>
    <definedName name="VAS083_F_Ilgalaikioturt34Nuotekudumblot1" localSheetId="11">'Forma 12'!$L$60</definedName>
    <definedName name="VAS083_F_Ilgalaikioturt34Nuotekudumblot1">'Forma 12'!$L$60</definedName>
    <definedName name="VAS083_F_Ilgalaikioturt34Nuotekusurinki1" localSheetId="11">'Forma 12'!$J$60</definedName>
    <definedName name="VAS083_F_Ilgalaikioturt34Nuotekusurinki1">'Forma 12'!$J$60</definedName>
    <definedName name="VAS083_F_Ilgalaikioturt34Nuotekuvalymas1" localSheetId="11">'Forma 12'!$K$60</definedName>
    <definedName name="VAS083_F_Ilgalaikioturt34Nuotekuvalymas1">'Forma 12'!$K$60</definedName>
    <definedName name="VAS083_F_Ilgalaikioturt34Pavirsiniunuot1" localSheetId="11">'Forma 12'!$M$60</definedName>
    <definedName name="VAS083_F_Ilgalaikioturt34Pavirsiniunuot1">'Forma 12'!$M$60</definedName>
    <definedName name="VAS083_F_Ilgalaikioturt34Turtovienetask1" localSheetId="11">'Forma 12'!$F$60</definedName>
    <definedName name="VAS083_F_Ilgalaikioturt34Turtovienetask1">'Forma 12'!$F$60</definedName>
    <definedName name="VAS083_F_Ilgalaikioturt35Apskaitosveikla1" localSheetId="11">'Forma 12'!$N$61</definedName>
    <definedName name="VAS083_F_Ilgalaikioturt35Apskaitosveikla1">'Forma 12'!$N$61</definedName>
    <definedName name="VAS083_F_Ilgalaikioturt35Geriamojovande7" localSheetId="11">'Forma 12'!$G$61</definedName>
    <definedName name="VAS083_F_Ilgalaikioturt35Geriamojovande7">'Forma 12'!$G$61</definedName>
    <definedName name="VAS083_F_Ilgalaikioturt35Geriamojovande8" localSheetId="11">'Forma 12'!$H$61</definedName>
    <definedName name="VAS083_F_Ilgalaikioturt35Geriamojovande8">'Forma 12'!$H$61</definedName>
    <definedName name="VAS083_F_Ilgalaikioturt35Geriamojovande9" localSheetId="11">'Forma 12'!$I$61</definedName>
    <definedName name="VAS083_F_Ilgalaikioturt35Geriamojovande9">'Forma 12'!$I$61</definedName>
    <definedName name="VAS083_F_Ilgalaikioturt35Inventorinisnu1" localSheetId="11">'Forma 12'!$D$61</definedName>
    <definedName name="VAS083_F_Ilgalaikioturt35Inventorinisnu1">'Forma 12'!$D$61</definedName>
    <definedName name="VAS083_F_Ilgalaikioturt35Kitareguliuoja1" localSheetId="11">'Forma 12'!$O$61</definedName>
    <definedName name="VAS083_F_Ilgalaikioturt35Kitareguliuoja1">'Forma 12'!$O$61</definedName>
    <definedName name="VAS083_F_Ilgalaikioturt35Kitosveiklosne1" localSheetId="11">'Forma 12'!$P$61</definedName>
    <definedName name="VAS083_F_Ilgalaikioturt35Kitosveiklosne1">'Forma 12'!$P$61</definedName>
    <definedName name="VAS083_F_Ilgalaikioturt35Lrklimatokaito1" localSheetId="11">'Forma 12'!$E$61</definedName>
    <definedName name="VAS083_F_Ilgalaikioturt35Lrklimatokaito1">'Forma 12'!$E$61</definedName>
    <definedName name="VAS083_F_Ilgalaikioturt35Nuotekudumblot1" localSheetId="11">'Forma 12'!$L$61</definedName>
    <definedName name="VAS083_F_Ilgalaikioturt35Nuotekudumblot1">'Forma 12'!$L$61</definedName>
    <definedName name="VAS083_F_Ilgalaikioturt35Nuotekusurinki1" localSheetId="11">'Forma 12'!$J$61</definedName>
    <definedName name="VAS083_F_Ilgalaikioturt35Nuotekusurinki1">'Forma 12'!$J$61</definedName>
    <definedName name="VAS083_F_Ilgalaikioturt35Nuotekuvalymas1" localSheetId="11">'Forma 12'!$K$61</definedName>
    <definedName name="VAS083_F_Ilgalaikioturt35Nuotekuvalymas1">'Forma 12'!$K$61</definedName>
    <definedName name="VAS083_F_Ilgalaikioturt35Pavirsiniunuot1" localSheetId="11">'Forma 12'!$M$61</definedName>
    <definedName name="VAS083_F_Ilgalaikioturt35Pavirsiniunuot1">'Forma 12'!$M$61</definedName>
    <definedName name="VAS083_F_Ilgalaikioturt35Turtovienetask1" localSheetId="11">'Forma 12'!$F$61</definedName>
    <definedName name="VAS083_F_Ilgalaikioturt35Turtovienetask1">'Forma 12'!$F$61</definedName>
    <definedName name="VAS083_F_Ilgalaikioturt36Apskaitosveikla1" localSheetId="11">'Forma 12'!$N$62</definedName>
    <definedName name="VAS083_F_Ilgalaikioturt36Apskaitosveikla1">'Forma 12'!$N$62</definedName>
    <definedName name="VAS083_F_Ilgalaikioturt36Geriamojovande7" localSheetId="11">'Forma 12'!$G$62</definedName>
    <definedName name="VAS083_F_Ilgalaikioturt36Geriamojovande7">'Forma 12'!$G$62</definedName>
    <definedName name="VAS083_F_Ilgalaikioturt36Geriamojovande8" localSheetId="11">'Forma 12'!$H$62</definedName>
    <definedName name="VAS083_F_Ilgalaikioturt36Geriamojovande8">'Forma 12'!$H$62</definedName>
    <definedName name="VAS083_F_Ilgalaikioturt36Geriamojovande9" localSheetId="11">'Forma 12'!$I$62</definedName>
    <definedName name="VAS083_F_Ilgalaikioturt36Geriamojovande9">'Forma 12'!$I$62</definedName>
    <definedName name="VAS083_F_Ilgalaikioturt36Inventorinisnu1" localSheetId="11">'Forma 12'!$D$62</definedName>
    <definedName name="VAS083_F_Ilgalaikioturt36Inventorinisnu1">'Forma 12'!$D$62</definedName>
    <definedName name="VAS083_F_Ilgalaikioturt36Kitareguliuoja1" localSheetId="11">'Forma 12'!$O$62</definedName>
    <definedName name="VAS083_F_Ilgalaikioturt36Kitareguliuoja1">'Forma 12'!$O$62</definedName>
    <definedName name="VAS083_F_Ilgalaikioturt36Kitosveiklosne1" localSheetId="11">'Forma 12'!$P$62</definedName>
    <definedName name="VAS083_F_Ilgalaikioturt36Kitosveiklosne1">'Forma 12'!$P$62</definedName>
    <definedName name="VAS083_F_Ilgalaikioturt36Lrklimatokaito1" localSheetId="11">'Forma 12'!$E$62</definedName>
    <definedName name="VAS083_F_Ilgalaikioturt36Lrklimatokaito1">'Forma 12'!$E$62</definedName>
    <definedName name="VAS083_F_Ilgalaikioturt36Nuotekudumblot1" localSheetId="11">'Forma 12'!$L$62</definedName>
    <definedName name="VAS083_F_Ilgalaikioturt36Nuotekudumblot1">'Forma 12'!$L$62</definedName>
    <definedName name="VAS083_F_Ilgalaikioturt36Nuotekusurinki1" localSheetId="11">'Forma 12'!$J$62</definedName>
    <definedName name="VAS083_F_Ilgalaikioturt36Nuotekusurinki1">'Forma 12'!$J$62</definedName>
    <definedName name="VAS083_F_Ilgalaikioturt36Nuotekuvalymas1" localSheetId="11">'Forma 12'!$K$62</definedName>
    <definedName name="VAS083_F_Ilgalaikioturt36Nuotekuvalymas1">'Forma 12'!$K$62</definedName>
    <definedName name="VAS083_F_Ilgalaikioturt36Pavirsiniunuot1" localSheetId="11">'Forma 12'!$M$62</definedName>
    <definedName name="VAS083_F_Ilgalaikioturt36Pavirsiniunuot1">'Forma 12'!$M$62</definedName>
    <definedName name="VAS083_F_Ilgalaikioturt36Turtovienetask1" localSheetId="11">'Forma 12'!$F$62</definedName>
    <definedName name="VAS083_F_Ilgalaikioturt36Turtovienetask1">'Forma 12'!$F$62</definedName>
    <definedName name="VAS083_F_Ilgalaikioturt37Apskaitosveikla1" localSheetId="11">'Forma 12'!$N$64</definedName>
    <definedName name="VAS083_F_Ilgalaikioturt37Apskaitosveikla1">'Forma 12'!$N$64</definedName>
    <definedName name="VAS083_F_Ilgalaikioturt37Geriamojovande7" localSheetId="11">'Forma 12'!$G$64</definedName>
    <definedName name="VAS083_F_Ilgalaikioturt37Geriamojovande7">'Forma 12'!$G$64</definedName>
    <definedName name="VAS083_F_Ilgalaikioturt37Geriamojovande8" localSheetId="11">'Forma 12'!$H$64</definedName>
    <definedName name="VAS083_F_Ilgalaikioturt37Geriamojovande8">'Forma 12'!$H$64</definedName>
    <definedName name="VAS083_F_Ilgalaikioturt37Geriamojovande9" localSheetId="11">'Forma 12'!$I$64</definedName>
    <definedName name="VAS083_F_Ilgalaikioturt37Geriamojovande9">'Forma 12'!$I$64</definedName>
    <definedName name="VAS083_F_Ilgalaikioturt37Inventorinisnu1" localSheetId="11">'Forma 12'!$D$64</definedName>
    <definedName name="VAS083_F_Ilgalaikioturt37Inventorinisnu1">'Forma 12'!$D$64</definedName>
    <definedName name="VAS083_F_Ilgalaikioturt37Kitareguliuoja1" localSheetId="11">'Forma 12'!$O$64</definedName>
    <definedName name="VAS083_F_Ilgalaikioturt37Kitareguliuoja1">'Forma 12'!$O$64</definedName>
    <definedName name="VAS083_F_Ilgalaikioturt37Kitosveiklosne1" localSheetId="11">'Forma 12'!$P$64</definedName>
    <definedName name="VAS083_F_Ilgalaikioturt37Kitosveiklosne1">'Forma 12'!$P$64</definedName>
    <definedName name="VAS083_F_Ilgalaikioturt37Lrklimatokaito1" localSheetId="11">'Forma 12'!$E$64</definedName>
    <definedName name="VAS083_F_Ilgalaikioturt37Lrklimatokaito1">'Forma 12'!$E$64</definedName>
    <definedName name="VAS083_F_Ilgalaikioturt37Nuotekudumblot1" localSheetId="11">'Forma 12'!$L$64</definedName>
    <definedName name="VAS083_F_Ilgalaikioturt37Nuotekudumblot1">'Forma 12'!$L$64</definedName>
    <definedName name="VAS083_F_Ilgalaikioturt37Nuotekusurinki1" localSheetId="11">'Forma 12'!$J$64</definedName>
    <definedName name="VAS083_F_Ilgalaikioturt37Nuotekusurinki1">'Forma 12'!$J$64</definedName>
    <definedName name="VAS083_F_Ilgalaikioturt37Nuotekuvalymas1" localSheetId="11">'Forma 12'!$K$64</definedName>
    <definedName name="VAS083_F_Ilgalaikioturt37Nuotekuvalymas1">'Forma 12'!$K$64</definedName>
    <definedName name="VAS083_F_Ilgalaikioturt37Pavirsiniunuot1" localSheetId="11">'Forma 12'!$M$64</definedName>
    <definedName name="VAS083_F_Ilgalaikioturt37Pavirsiniunuot1">'Forma 12'!$M$64</definedName>
    <definedName name="VAS083_F_Ilgalaikioturt37Turtovienetask1" localSheetId="11">'Forma 12'!$F$64</definedName>
    <definedName name="VAS083_F_Ilgalaikioturt37Turtovienetask1">'Forma 12'!$F$64</definedName>
    <definedName name="VAS083_F_Ilgalaikioturt38Apskaitosveikla1" localSheetId="11">'Forma 12'!$N$65</definedName>
    <definedName name="VAS083_F_Ilgalaikioturt38Apskaitosveikla1">'Forma 12'!$N$65</definedName>
    <definedName name="VAS083_F_Ilgalaikioturt38Geriamojovande7" localSheetId="11">'Forma 12'!$G$65</definedName>
    <definedName name="VAS083_F_Ilgalaikioturt38Geriamojovande7">'Forma 12'!$G$65</definedName>
    <definedName name="VAS083_F_Ilgalaikioturt38Geriamojovande8" localSheetId="11">'Forma 12'!$H$65</definedName>
    <definedName name="VAS083_F_Ilgalaikioturt38Geriamojovande8">'Forma 12'!$H$65</definedName>
    <definedName name="VAS083_F_Ilgalaikioturt38Geriamojovande9" localSheetId="11">'Forma 12'!$I$65</definedName>
    <definedName name="VAS083_F_Ilgalaikioturt38Geriamojovande9">'Forma 12'!$I$65</definedName>
    <definedName name="VAS083_F_Ilgalaikioturt38Inventorinisnu1" localSheetId="11">'Forma 12'!$D$65</definedName>
    <definedName name="VAS083_F_Ilgalaikioturt38Inventorinisnu1">'Forma 12'!$D$65</definedName>
    <definedName name="VAS083_F_Ilgalaikioturt38Kitareguliuoja1" localSheetId="11">'Forma 12'!$O$65</definedName>
    <definedName name="VAS083_F_Ilgalaikioturt38Kitareguliuoja1">'Forma 12'!$O$65</definedName>
    <definedName name="VAS083_F_Ilgalaikioturt38Kitosveiklosne1" localSheetId="11">'Forma 12'!$P$65</definedName>
    <definedName name="VAS083_F_Ilgalaikioturt38Kitosveiklosne1">'Forma 12'!$P$65</definedName>
    <definedName name="VAS083_F_Ilgalaikioturt38Lrklimatokaito1" localSheetId="11">'Forma 12'!$E$65</definedName>
    <definedName name="VAS083_F_Ilgalaikioturt38Lrklimatokaito1">'Forma 12'!$E$65</definedName>
    <definedName name="VAS083_F_Ilgalaikioturt38Nuotekudumblot1" localSheetId="11">'Forma 12'!$L$65</definedName>
    <definedName name="VAS083_F_Ilgalaikioturt38Nuotekudumblot1">'Forma 12'!$L$65</definedName>
    <definedName name="VAS083_F_Ilgalaikioturt38Nuotekusurinki1" localSheetId="11">'Forma 12'!$J$65</definedName>
    <definedName name="VAS083_F_Ilgalaikioturt38Nuotekusurinki1">'Forma 12'!$J$65</definedName>
    <definedName name="VAS083_F_Ilgalaikioturt38Nuotekuvalymas1" localSheetId="11">'Forma 12'!$K$65</definedName>
    <definedName name="VAS083_F_Ilgalaikioturt38Nuotekuvalymas1">'Forma 12'!$K$65</definedName>
    <definedName name="VAS083_F_Ilgalaikioturt38Pavirsiniunuot1" localSheetId="11">'Forma 12'!$M$65</definedName>
    <definedName name="VAS083_F_Ilgalaikioturt38Pavirsiniunuot1">'Forma 12'!$M$65</definedName>
    <definedName name="VAS083_F_Ilgalaikioturt38Turtovienetask1" localSheetId="11">'Forma 12'!$F$65</definedName>
    <definedName name="VAS083_F_Ilgalaikioturt38Turtovienetask1">'Forma 12'!$F$65</definedName>
    <definedName name="VAS083_F_Ilgalaikioturt39Apskaitosveikla1" localSheetId="11">'Forma 12'!$N$66</definedName>
    <definedName name="VAS083_F_Ilgalaikioturt39Apskaitosveikla1">'Forma 12'!$N$66</definedName>
    <definedName name="VAS083_F_Ilgalaikioturt39Geriamojovande7" localSheetId="11">'Forma 12'!$G$66</definedName>
    <definedName name="VAS083_F_Ilgalaikioturt39Geriamojovande7">'Forma 12'!$G$66</definedName>
    <definedName name="VAS083_F_Ilgalaikioturt39Geriamojovande8" localSheetId="11">'Forma 12'!$H$66</definedName>
    <definedName name="VAS083_F_Ilgalaikioturt39Geriamojovande8">'Forma 12'!$H$66</definedName>
    <definedName name="VAS083_F_Ilgalaikioturt39Geriamojovande9" localSheetId="11">'Forma 12'!$I$66</definedName>
    <definedName name="VAS083_F_Ilgalaikioturt39Geriamojovande9">'Forma 12'!$I$66</definedName>
    <definedName name="VAS083_F_Ilgalaikioturt39Inventorinisnu1" localSheetId="11">'Forma 12'!$D$66</definedName>
    <definedName name="VAS083_F_Ilgalaikioturt39Inventorinisnu1">'Forma 12'!$D$66</definedName>
    <definedName name="VAS083_F_Ilgalaikioturt39Kitareguliuoja1" localSheetId="11">'Forma 12'!$O$66</definedName>
    <definedName name="VAS083_F_Ilgalaikioturt39Kitareguliuoja1">'Forma 12'!$O$66</definedName>
    <definedName name="VAS083_F_Ilgalaikioturt39Kitosveiklosne1" localSheetId="11">'Forma 12'!$P$66</definedName>
    <definedName name="VAS083_F_Ilgalaikioturt39Kitosveiklosne1">'Forma 12'!$P$66</definedName>
    <definedName name="VAS083_F_Ilgalaikioturt39Lrklimatokaito1" localSheetId="11">'Forma 12'!$E$66</definedName>
    <definedName name="VAS083_F_Ilgalaikioturt39Lrklimatokaito1">'Forma 12'!$E$66</definedName>
    <definedName name="VAS083_F_Ilgalaikioturt39Nuotekudumblot1" localSheetId="11">'Forma 12'!$L$66</definedName>
    <definedName name="VAS083_F_Ilgalaikioturt39Nuotekudumblot1">'Forma 12'!$L$66</definedName>
    <definedName name="VAS083_F_Ilgalaikioturt39Nuotekusurinki1" localSheetId="11">'Forma 12'!$J$66</definedName>
    <definedName name="VAS083_F_Ilgalaikioturt39Nuotekusurinki1">'Forma 12'!$J$66</definedName>
    <definedName name="VAS083_F_Ilgalaikioturt39Nuotekuvalymas1" localSheetId="11">'Forma 12'!$K$66</definedName>
    <definedName name="VAS083_F_Ilgalaikioturt39Nuotekuvalymas1">'Forma 12'!$K$66</definedName>
    <definedName name="VAS083_F_Ilgalaikioturt39Pavirsiniunuot1" localSheetId="11">'Forma 12'!$M$66</definedName>
    <definedName name="VAS083_F_Ilgalaikioturt39Pavirsiniunuot1">'Forma 12'!$M$66</definedName>
    <definedName name="VAS083_F_Ilgalaikioturt39Turtovienetask1" localSheetId="11">'Forma 12'!$F$66</definedName>
    <definedName name="VAS083_F_Ilgalaikioturt39Turtovienetask1">'Forma 12'!$F$66</definedName>
    <definedName name="VAS083_F_Ilgalaikioturt3Apskaitosveikla1" localSheetId="11">'Forma 12'!$N$15</definedName>
    <definedName name="VAS083_F_Ilgalaikioturt3Apskaitosveikla1">'Forma 12'!$N$15</definedName>
    <definedName name="VAS083_F_Ilgalaikioturt3Geriamojovande7" localSheetId="11">'Forma 12'!$G$15</definedName>
    <definedName name="VAS083_F_Ilgalaikioturt3Geriamojovande7">'Forma 12'!$G$15</definedName>
    <definedName name="VAS083_F_Ilgalaikioturt3Geriamojovande8" localSheetId="11">'Forma 12'!$H$15</definedName>
    <definedName name="VAS083_F_Ilgalaikioturt3Geriamojovande8">'Forma 12'!$H$15</definedName>
    <definedName name="VAS083_F_Ilgalaikioturt3Geriamojovande9" localSheetId="11">'Forma 12'!$I$15</definedName>
    <definedName name="VAS083_F_Ilgalaikioturt3Geriamojovande9">'Forma 12'!$I$15</definedName>
    <definedName name="VAS083_F_Ilgalaikioturt3Inventorinisnu1" localSheetId="11">'Forma 12'!$D$15</definedName>
    <definedName name="VAS083_F_Ilgalaikioturt3Inventorinisnu1">'Forma 12'!$D$15</definedName>
    <definedName name="VAS083_F_Ilgalaikioturt3Kitareguliuoja1" localSheetId="11">'Forma 12'!$O$15</definedName>
    <definedName name="VAS083_F_Ilgalaikioturt3Kitareguliuoja1">'Forma 12'!$O$15</definedName>
    <definedName name="VAS083_F_Ilgalaikioturt3Kitosveiklosne1" localSheetId="11">'Forma 12'!$P$15</definedName>
    <definedName name="VAS083_F_Ilgalaikioturt3Kitosveiklosne1">'Forma 12'!$P$15</definedName>
    <definedName name="VAS083_F_Ilgalaikioturt3Lrklimatokaito1" localSheetId="11">'Forma 12'!$E$15</definedName>
    <definedName name="VAS083_F_Ilgalaikioturt3Lrklimatokaito1">'Forma 12'!$E$15</definedName>
    <definedName name="VAS083_F_Ilgalaikioturt3Nuotekudumblot1" localSheetId="11">'Forma 12'!$L$15</definedName>
    <definedName name="VAS083_F_Ilgalaikioturt3Nuotekudumblot1">'Forma 12'!$L$15</definedName>
    <definedName name="VAS083_F_Ilgalaikioturt3Nuotekusurinki1" localSheetId="11">'Forma 12'!$J$15</definedName>
    <definedName name="VAS083_F_Ilgalaikioturt3Nuotekusurinki1">'Forma 12'!$J$15</definedName>
    <definedName name="VAS083_F_Ilgalaikioturt3Nuotekuvalymas1" localSheetId="11">'Forma 12'!$K$15</definedName>
    <definedName name="VAS083_F_Ilgalaikioturt3Nuotekuvalymas1">'Forma 12'!$K$15</definedName>
    <definedName name="VAS083_F_Ilgalaikioturt3Pavirsiniunuot1" localSheetId="11">'Forma 12'!$M$15</definedName>
    <definedName name="VAS083_F_Ilgalaikioturt3Pavirsiniunuot1">'Forma 12'!$M$15</definedName>
    <definedName name="VAS083_F_Ilgalaikioturt3Turtovienetask1" localSheetId="11">'Forma 12'!$F$15</definedName>
    <definedName name="VAS083_F_Ilgalaikioturt3Turtovienetask1">'Forma 12'!$F$15</definedName>
    <definedName name="VAS083_F_Ilgalaikioturt40Apskaitosveikla1" localSheetId="11">'Forma 12'!$N$68</definedName>
    <definedName name="VAS083_F_Ilgalaikioturt40Apskaitosveikla1">'Forma 12'!$N$68</definedName>
    <definedName name="VAS083_F_Ilgalaikioturt40Geriamojovande7" localSheetId="11">'Forma 12'!$G$68</definedName>
    <definedName name="VAS083_F_Ilgalaikioturt40Geriamojovande7">'Forma 12'!$G$68</definedName>
    <definedName name="VAS083_F_Ilgalaikioturt40Geriamojovande8" localSheetId="11">'Forma 12'!$H$68</definedName>
    <definedName name="VAS083_F_Ilgalaikioturt40Geriamojovande8">'Forma 12'!$H$68</definedName>
    <definedName name="VAS083_F_Ilgalaikioturt40Geriamojovande9" localSheetId="11">'Forma 12'!$I$68</definedName>
    <definedName name="VAS083_F_Ilgalaikioturt40Geriamojovande9">'Forma 12'!$I$68</definedName>
    <definedName name="VAS083_F_Ilgalaikioturt40Inventorinisnu1" localSheetId="11">'Forma 12'!$D$68</definedName>
    <definedName name="VAS083_F_Ilgalaikioturt40Inventorinisnu1">'Forma 12'!$D$68</definedName>
    <definedName name="VAS083_F_Ilgalaikioturt40Kitareguliuoja1" localSheetId="11">'Forma 12'!$O$68</definedName>
    <definedName name="VAS083_F_Ilgalaikioturt40Kitareguliuoja1">'Forma 12'!$O$68</definedName>
    <definedName name="VAS083_F_Ilgalaikioturt40Kitosveiklosne1" localSheetId="11">'Forma 12'!$P$68</definedName>
    <definedName name="VAS083_F_Ilgalaikioturt40Kitosveiklosne1">'Forma 12'!$P$68</definedName>
    <definedName name="VAS083_F_Ilgalaikioturt40Lrklimatokaito1" localSheetId="11">'Forma 12'!$E$68</definedName>
    <definedName name="VAS083_F_Ilgalaikioturt40Lrklimatokaito1">'Forma 12'!$E$68</definedName>
    <definedName name="VAS083_F_Ilgalaikioturt40Nuotekudumblot1" localSheetId="11">'Forma 12'!$L$68</definedName>
    <definedName name="VAS083_F_Ilgalaikioturt40Nuotekudumblot1">'Forma 12'!$L$68</definedName>
    <definedName name="VAS083_F_Ilgalaikioturt40Nuotekusurinki1" localSheetId="11">'Forma 12'!$J$68</definedName>
    <definedName name="VAS083_F_Ilgalaikioturt40Nuotekusurinki1">'Forma 12'!$J$68</definedName>
    <definedName name="VAS083_F_Ilgalaikioturt40Nuotekuvalymas1" localSheetId="11">'Forma 12'!$K$68</definedName>
    <definedName name="VAS083_F_Ilgalaikioturt40Nuotekuvalymas1">'Forma 12'!$K$68</definedName>
    <definedName name="VAS083_F_Ilgalaikioturt40Pavirsiniunuot1" localSheetId="11">'Forma 12'!$M$68</definedName>
    <definedName name="VAS083_F_Ilgalaikioturt40Pavirsiniunuot1">'Forma 12'!$M$68</definedName>
    <definedName name="VAS083_F_Ilgalaikioturt40Turtovienetask1" localSheetId="11">'Forma 12'!$F$68</definedName>
    <definedName name="VAS083_F_Ilgalaikioturt40Turtovienetask1">'Forma 12'!$F$68</definedName>
    <definedName name="VAS083_F_Ilgalaikioturt41Apskaitosveikla1" localSheetId="11">'Forma 12'!$N$69</definedName>
    <definedName name="VAS083_F_Ilgalaikioturt41Apskaitosveikla1">'Forma 12'!$N$69</definedName>
    <definedName name="VAS083_F_Ilgalaikioturt41Geriamojovande7" localSheetId="11">'Forma 12'!$G$69</definedName>
    <definedName name="VAS083_F_Ilgalaikioturt41Geriamojovande7">'Forma 12'!$G$69</definedName>
    <definedName name="VAS083_F_Ilgalaikioturt41Geriamojovande8" localSheetId="11">'Forma 12'!$H$69</definedName>
    <definedName name="VAS083_F_Ilgalaikioturt41Geriamojovande8">'Forma 12'!$H$69</definedName>
    <definedName name="VAS083_F_Ilgalaikioturt41Geriamojovande9" localSheetId="11">'Forma 12'!$I$69</definedName>
    <definedName name="VAS083_F_Ilgalaikioturt41Geriamojovande9">'Forma 12'!$I$69</definedName>
    <definedName name="VAS083_F_Ilgalaikioturt41Inventorinisnu1" localSheetId="11">'Forma 12'!$D$69</definedName>
    <definedName name="VAS083_F_Ilgalaikioturt41Inventorinisnu1">'Forma 12'!$D$69</definedName>
    <definedName name="VAS083_F_Ilgalaikioturt41Kitareguliuoja1" localSheetId="11">'Forma 12'!$O$69</definedName>
    <definedName name="VAS083_F_Ilgalaikioturt41Kitareguliuoja1">'Forma 12'!$O$69</definedName>
    <definedName name="VAS083_F_Ilgalaikioturt41Kitosveiklosne1" localSheetId="11">'Forma 12'!$P$69</definedName>
    <definedName name="VAS083_F_Ilgalaikioturt41Kitosveiklosne1">'Forma 12'!$P$69</definedName>
    <definedName name="VAS083_F_Ilgalaikioturt41Lrklimatokaito1" localSheetId="11">'Forma 12'!$E$69</definedName>
    <definedName name="VAS083_F_Ilgalaikioturt41Lrklimatokaito1">'Forma 12'!$E$69</definedName>
    <definedName name="VAS083_F_Ilgalaikioturt41Nuotekudumblot1" localSheetId="11">'Forma 12'!$L$69</definedName>
    <definedName name="VAS083_F_Ilgalaikioturt41Nuotekudumblot1">'Forma 12'!$L$69</definedName>
    <definedName name="VAS083_F_Ilgalaikioturt41Nuotekusurinki1" localSheetId="11">'Forma 12'!$J$69</definedName>
    <definedName name="VAS083_F_Ilgalaikioturt41Nuotekusurinki1">'Forma 12'!$J$69</definedName>
    <definedName name="VAS083_F_Ilgalaikioturt41Nuotekuvalymas1" localSheetId="11">'Forma 12'!$K$69</definedName>
    <definedName name="VAS083_F_Ilgalaikioturt41Nuotekuvalymas1">'Forma 12'!$K$69</definedName>
    <definedName name="VAS083_F_Ilgalaikioturt41Pavirsiniunuot1" localSheetId="11">'Forma 12'!$M$69</definedName>
    <definedName name="VAS083_F_Ilgalaikioturt41Pavirsiniunuot1">'Forma 12'!$M$69</definedName>
    <definedName name="VAS083_F_Ilgalaikioturt41Turtovienetask1" localSheetId="11">'Forma 12'!$F$69</definedName>
    <definedName name="VAS083_F_Ilgalaikioturt41Turtovienetask1">'Forma 12'!$F$69</definedName>
    <definedName name="VAS083_F_Ilgalaikioturt42Apskaitosveikla1" localSheetId="11">'Forma 12'!$N$70</definedName>
    <definedName name="VAS083_F_Ilgalaikioturt42Apskaitosveikla1">'Forma 12'!$N$70</definedName>
    <definedName name="VAS083_F_Ilgalaikioturt42Geriamojovande7" localSheetId="11">'Forma 12'!$G$70</definedName>
    <definedName name="VAS083_F_Ilgalaikioturt42Geriamojovande7">'Forma 12'!$G$70</definedName>
    <definedName name="VAS083_F_Ilgalaikioturt42Geriamojovande8" localSheetId="11">'Forma 12'!$H$70</definedName>
    <definedName name="VAS083_F_Ilgalaikioturt42Geriamojovande8">'Forma 12'!$H$70</definedName>
    <definedName name="VAS083_F_Ilgalaikioturt42Geriamojovande9" localSheetId="11">'Forma 12'!$I$70</definedName>
    <definedName name="VAS083_F_Ilgalaikioturt42Geriamojovande9">'Forma 12'!$I$70</definedName>
    <definedName name="VAS083_F_Ilgalaikioturt42Inventorinisnu1" localSheetId="11">'Forma 12'!$D$70</definedName>
    <definedName name="VAS083_F_Ilgalaikioturt42Inventorinisnu1">'Forma 12'!$D$70</definedName>
    <definedName name="VAS083_F_Ilgalaikioturt42Kitareguliuoja1" localSheetId="11">'Forma 12'!$O$70</definedName>
    <definedName name="VAS083_F_Ilgalaikioturt42Kitareguliuoja1">'Forma 12'!$O$70</definedName>
    <definedName name="VAS083_F_Ilgalaikioturt42Kitosveiklosne1" localSheetId="11">'Forma 12'!$P$70</definedName>
    <definedName name="VAS083_F_Ilgalaikioturt42Kitosveiklosne1">'Forma 12'!$P$70</definedName>
    <definedName name="VAS083_F_Ilgalaikioturt42Lrklimatokaito1" localSheetId="11">'Forma 12'!$E$70</definedName>
    <definedName name="VAS083_F_Ilgalaikioturt42Lrklimatokaito1">'Forma 12'!$E$70</definedName>
    <definedName name="VAS083_F_Ilgalaikioturt42Nuotekudumblot1" localSheetId="11">'Forma 12'!$L$70</definedName>
    <definedName name="VAS083_F_Ilgalaikioturt42Nuotekudumblot1">'Forma 12'!$L$70</definedName>
    <definedName name="VAS083_F_Ilgalaikioturt42Nuotekusurinki1" localSheetId="11">'Forma 12'!$J$70</definedName>
    <definedName name="VAS083_F_Ilgalaikioturt42Nuotekusurinki1">'Forma 12'!$J$70</definedName>
    <definedName name="VAS083_F_Ilgalaikioturt42Nuotekuvalymas1" localSheetId="11">'Forma 12'!$K$70</definedName>
    <definedName name="VAS083_F_Ilgalaikioturt42Nuotekuvalymas1">'Forma 12'!$K$70</definedName>
    <definedName name="VAS083_F_Ilgalaikioturt42Pavirsiniunuot1" localSheetId="11">'Forma 12'!$M$70</definedName>
    <definedName name="VAS083_F_Ilgalaikioturt42Pavirsiniunuot1">'Forma 12'!$M$70</definedName>
    <definedName name="VAS083_F_Ilgalaikioturt42Turtovienetask1" localSheetId="11">'Forma 12'!$F$70</definedName>
    <definedName name="VAS083_F_Ilgalaikioturt42Turtovienetask1">'Forma 12'!$F$70</definedName>
    <definedName name="VAS083_F_Ilgalaikioturt43Apskaitosveikla1" localSheetId="11">'Forma 12'!$N$72</definedName>
    <definedName name="VAS083_F_Ilgalaikioturt43Apskaitosveikla1">'Forma 12'!$N$72</definedName>
    <definedName name="VAS083_F_Ilgalaikioturt43Geriamojovande7" localSheetId="11">'Forma 12'!$G$72</definedName>
    <definedName name="VAS083_F_Ilgalaikioturt43Geriamojovande7">'Forma 12'!$G$72</definedName>
    <definedName name="VAS083_F_Ilgalaikioturt43Geriamojovande8" localSheetId="11">'Forma 12'!$H$72</definedName>
    <definedName name="VAS083_F_Ilgalaikioturt43Geriamojovande8">'Forma 12'!$H$72</definedName>
    <definedName name="VAS083_F_Ilgalaikioturt43Geriamojovande9" localSheetId="11">'Forma 12'!$I$72</definedName>
    <definedName name="VAS083_F_Ilgalaikioturt43Geriamojovande9">'Forma 12'!$I$72</definedName>
    <definedName name="VAS083_F_Ilgalaikioturt43Inventorinisnu1" localSheetId="11">'Forma 12'!$D$72</definedName>
    <definedName name="VAS083_F_Ilgalaikioturt43Inventorinisnu1">'Forma 12'!$D$72</definedName>
    <definedName name="VAS083_F_Ilgalaikioturt43Kitareguliuoja1" localSheetId="11">'Forma 12'!$O$72</definedName>
    <definedName name="VAS083_F_Ilgalaikioturt43Kitareguliuoja1">'Forma 12'!$O$72</definedName>
    <definedName name="VAS083_F_Ilgalaikioturt43Kitosveiklosne1" localSheetId="11">'Forma 12'!$P$72</definedName>
    <definedName name="VAS083_F_Ilgalaikioturt43Kitosveiklosne1">'Forma 12'!$P$72</definedName>
    <definedName name="VAS083_F_Ilgalaikioturt43Lrklimatokaito1" localSheetId="11">'Forma 12'!$E$72</definedName>
    <definedName name="VAS083_F_Ilgalaikioturt43Lrklimatokaito1">'Forma 12'!$E$72</definedName>
    <definedName name="VAS083_F_Ilgalaikioturt43Nuotekudumblot1" localSheetId="11">'Forma 12'!$L$72</definedName>
    <definedName name="VAS083_F_Ilgalaikioturt43Nuotekudumblot1">'Forma 12'!$L$72</definedName>
    <definedName name="VAS083_F_Ilgalaikioturt43Nuotekusurinki1" localSheetId="11">'Forma 12'!$J$72</definedName>
    <definedName name="VAS083_F_Ilgalaikioturt43Nuotekusurinki1">'Forma 12'!$J$72</definedName>
    <definedName name="VAS083_F_Ilgalaikioturt43Nuotekuvalymas1" localSheetId="11">'Forma 12'!$K$72</definedName>
    <definedName name="VAS083_F_Ilgalaikioturt43Nuotekuvalymas1">'Forma 12'!$K$72</definedName>
    <definedName name="VAS083_F_Ilgalaikioturt43Pavirsiniunuot1" localSheetId="11">'Forma 12'!$M$72</definedName>
    <definedName name="VAS083_F_Ilgalaikioturt43Pavirsiniunuot1">'Forma 12'!$M$72</definedName>
    <definedName name="VAS083_F_Ilgalaikioturt43Turtovienetask1" localSheetId="11">'Forma 12'!$F$72</definedName>
    <definedName name="VAS083_F_Ilgalaikioturt43Turtovienetask1">'Forma 12'!$F$72</definedName>
    <definedName name="VAS083_F_Ilgalaikioturt44Apskaitosveikla1" localSheetId="11">'Forma 12'!$N$73</definedName>
    <definedName name="VAS083_F_Ilgalaikioturt44Apskaitosveikla1">'Forma 12'!$N$73</definedName>
    <definedName name="VAS083_F_Ilgalaikioturt44Geriamojovande7" localSheetId="11">'Forma 12'!$G$73</definedName>
    <definedName name="VAS083_F_Ilgalaikioturt44Geriamojovande7">'Forma 12'!$G$73</definedName>
    <definedName name="VAS083_F_Ilgalaikioturt44Geriamojovande8" localSheetId="11">'Forma 12'!$H$73</definedName>
    <definedName name="VAS083_F_Ilgalaikioturt44Geriamojovande8">'Forma 12'!$H$73</definedName>
    <definedName name="VAS083_F_Ilgalaikioturt44Geriamojovande9" localSheetId="11">'Forma 12'!$I$73</definedName>
    <definedName name="VAS083_F_Ilgalaikioturt44Geriamojovande9">'Forma 12'!$I$73</definedName>
    <definedName name="VAS083_F_Ilgalaikioturt44Inventorinisnu1" localSheetId="11">'Forma 12'!$D$73</definedName>
    <definedName name="VAS083_F_Ilgalaikioturt44Inventorinisnu1">'Forma 12'!$D$73</definedName>
    <definedName name="VAS083_F_Ilgalaikioturt44Kitareguliuoja1" localSheetId="11">'Forma 12'!$O$73</definedName>
    <definedName name="VAS083_F_Ilgalaikioturt44Kitareguliuoja1">'Forma 12'!$O$73</definedName>
    <definedName name="VAS083_F_Ilgalaikioturt44Kitosveiklosne1" localSheetId="11">'Forma 12'!$P$73</definedName>
    <definedName name="VAS083_F_Ilgalaikioturt44Kitosveiklosne1">'Forma 12'!$P$73</definedName>
    <definedName name="VAS083_F_Ilgalaikioturt44Lrklimatokaito1" localSheetId="11">'Forma 12'!$E$73</definedName>
    <definedName name="VAS083_F_Ilgalaikioturt44Lrklimatokaito1">'Forma 12'!$E$73</definedName>
    <definedName name="VAS083_F_Ilgalaikioturt44Nuotekudumblot1" localSheetId="11">'Forma 12'!$L$73</definedName>
    <definedName name="VAS083_F_Ilgalaikioturt44Nuotekudumblot1">'Forma 12'!$L$73</definedName>
    <definedName name="VAS083_F_Ilgalaikioturt44Nuotekusurinki1" localSheetId="11">'Forma 12'!$J$73</definedName>
    <definedName name="VAS083_F_Ilgalaikioturt44Nuotekusurinki1">'Forma 12'!$J$73</definedName>
    <definedName name="VAS083_F_Ilgalaikioturt44Nuotekuvalymas1" localSheetId="11">'Forma 12'!$K$73</definedName>
    <definedName name="VAS083_F_Ilgalaikioturt44Nuotekuvalymas1">'Forma 12'!$K$73</definedName>
    <definedName name="VAS083_F_Ilgalaikioturt44Pavirsiniunuot1" localSheetId="11">'Forma 12'!$M$73</definedName>
    <definedName name="VAS083_F_Ilgalaikioturt44Pavirsiniunuot1">'Forma 12'!$M$73</definedName>
    <definedName name="VAS083_F_Ilgalaikioturt44Turtovienetask1" localSheetId="11">'Forma 12'!$F$73</definedName>
    <definedName name="VAS083_F_Ilgalaikioturt44Turtovienetask1">'Forma 12'!$F$73</definedName>
    <definedName name="VAS083_F_Ilgalaikioturt45Apskaitosveikla1" localSheetId="11">'Forma 12'!$N$74</definedName>
    <definedName name="VAS083_F_Ilgalaikioturt45Apskaitosveikla1">'Forma 12'!$N$74</definedName>
    <definedName name="VAS083_F_Ilgalaikioturt45Geriamojovande7" localSheetId="11">'Forma 12'!$G$74</definedName>
    <definedName name="VAS083_F_Ilgalaikioturt45Geriamojovande7">'Forma 12'!$G$74</definedName>
    <definedName name="VAS083_F_Ilgalaikioturt45Geriamojovande8" localSheetId="11">'Forma 12'!$H$74</definedName>
    <definedName name="VAS083_F_Ilgalaikioturt45Geriamojovande8">'Forma 12'!$H$74</definedName>
    <definedName name="VAS083_F_Ilgalaikioturt45Geriamojovande9" localSheetId="11">'Forma 12'!$I$74</definedName>
    <definedName name="VAS083_F_Ilgalaikioturt45Geriamojovande9">'Forma 12'!$I$74</definedName>
    <definedName name="VAS083_F_Ilgalaikioturt45Inventorinisnu1" localSheetId="11">'Forma 12'!$D$74</definedName>
    <definedName name="VAS083_F_Ilgalaikioturt45Inventorinisnu1">'Forma 12'!$D$74</definedName>
    <definedName name="VAS083_F_Ilgalaikioturt45Kitareguliuoja1" localSheetId="11">'Forma 12'!$O$74</definedName>
    <definedName name="VAS083_F_Ilgalaikioturt45Kitareguliuoja1">'Forma 12'!$O$74</definedName>
    <definedName name="VAS083_F_Ilgalaikioturt45Kitosveiklosne1" localSheetId="11">'Forma 12'!$P$74</definedName>
    <definedName name="VAS083_F_Ilgalaikioturt45Kitosveiklosne1">'Forma 12'!$P$74</definedName>
    <definedName name="VAS083_F_Ilgalaikioturt45Lrklimatokaito1" localSheetId="11">'Forma 12'!$E$74</definedName>
    <definedName name="VAS083_F_Ilgalaikioturt45Lrklimatokaito1">'Forma 12'!$E$74</definedName>
    <definedName name="VAS083_F_Ilgalaikioturt45Nuotekudumblot1" localSheetId="11">'Forma 12'!$L$74</definedName>
    <definedName name="VAS083_F_Ilgalaikioturt45Nuotekudumblot1">'Forma 12'!$L$74</definedName>
    <definedName name="VAS083_F_Ilgalaikioturt45Nuotekusurinki1" localSheetId="11">'Forma 12'!$J$74</definedName>
    <definedName name="VAS083_F_Ilgalaikioturt45Nuotekusurinki1">'Forma 12'!$J$74</definedName>
    <definedName name="VAS083_F_Ilgalaikioturt45Nuotekuvalymas1" localSheetId="11">'Forma 12'!$K$74</definedName>
    <definedName name="VAS083_F_Ilgalaikioturt45Nuotekuvalymas1">'Forma 12'!$K$74</definedName>
    <definedName name="VAS083_F_Ilgalaikioturt45Pavirsiniunuot1" localSheetId="11">'Forma 12'!$M$74</definedName>
    <definedName name="VAS083_F_Ilgalaikioturt45Pavirsiniunuot1">'Forma 12'!$M$74</definedName>
    <definedName name="VAS083_F_Ilgalaikioturt45Turtovienetask1" localSheetId="11">'Forma 12'!$F$74</definedName>
    <definedName name="VAS083_F_Ilgalaikioturt45Turtovienetask1">'Forma 12'!$F$74</definedName>
    <definedName name="VAS083_F_Ilgalaikioturt46Apskaitosveikla1" localSheetId="11">'Forma 12'!$N$76</definedName>
    <definedName name="VAS083_F_Ilgalaikioturt46Apskaitosveikla1">'Forma 12'!$N$76</definedName>
    <definedName name="VAS083_F_Ilgalaikioturt46Geriamojovande7" localSheetId="11">'Forma 12'!$G$76</definedName>
    <definedName name="VAS083_F_Ilgalaikioturt46Geriamojovande7">'Forma 12'!$G$76</definedName>
    <definedName name="VAS083_F_Ilgalaikioturt46Geriamojovande8" localSheetId="11">'Forma 12'!$H$76</definedName>
    <definedName name="VAS083_F_Ilgalaikioturt46Geriamojovande8">'Forma 12'!$H$76</definedName>
    <definedName name="VAS083_F_Ilgalaikioturt46Geriamojovande9" localSheetId="11">'Forma 12'!$I$76</definedName>
    <definedName name="VAS083_F_Ilgalaikioturt46Geriamojovande9">'Forma 12'!$I$76</definedName>
    <definedName name="VAS083_F_Ilgalaikioturt46Inventorinisnu1" localSheetId="11">'Forma 12'!$D$76</definedName>
    <definedName name="VAS083_F_Ilgalaikioturt46Inventorinisnu1">'Forma 12'!$D$76</definedName>
    <definedName name="VAS083_F_Ilgalaikioturt46Kitareguliuoja1" localSheetId="11">'Forma 12'!$O$76</definedName>
    <definedName name="VAS083_F_Ilgalaikioturt46Kitareguliuoja1">'Forma 12'!$O$76</definedName>
    <definedName name="VAS083_F_Ilgalaikioturt46Kitosveiklosne1" localSheetId="11">'Forma 12'!$P$76</definedName>
    <definedName name="VAS083_F_Ilgalaikioturt46Kitosveiklosne1">'Forma 12'!$P$76</definedName>
    <definedName name="VAS083_F_Ilgalaikioturt46Lrklimatokaito1" localSheetId="11">'Forma 12'!$E$76</definedName>
    <definedName name="VAS083_F_Ilgalaikioturt46Lrklimatokaito1">'Forma 12'!$E$76</definedName>
    <definedName name="VAS083_F_Ilgalaikioturt46Nuotekudumblot1" localSheetId="11">'Forma 12'!$L$76</definedName>
    <definedName name="VAS083_F_Ilgalaikioturt46Nuotekudumblot1">'Forma 12'!$L$76</definedName>
    <definedName name="VAS083_F_Ilgalaikioturt46Nuotekusurinki1" localSheetId="11">'Forma 12'!$J$76</definedName>
    <definedName name="VAS083_F_Ilgalaikioturt46Nuotekusurinki1">'Forma 12'!$J$76</definedName>
    <definedName name="VAS083_F_Ilgalaikioturt46Nuotekuvalymas1" localSheetId="11">'Forma 12'!$K$76</definedName>
    <definedName name="VAS083_F_Ilgalaikioturt46Nuotekuvalymas1">'Forma 12'!$K$76</definedName>
    <definedName name="VAS083_F_Ilgalaikioturt46Pavirsiniunuot1" localSheetId="11">'Forma 12'!$M$76</definedName>
    <definedName name="VAS083_F_Ilgalaikioturt46Pavirsiniunuot1">'Forma 12'!$M$76</definedName>
    <definedName name="VAS083_F_Ilgalaikioturt46Turtovienetask1" localSheetId="11">'Forma 12'!$F$76</definedName>
    <definedName name="VAS083_F_Ilgalaikioturt46Turtovienetask1">'Forma 12'!$F$76</definedName>
    <definedName name="VAS083_F_Ilgalaikioturt47Apskaitosveikla1" localSheetId="11">'Forma 12'!$N$77</definedName>
    <definedName name="VAS083_F_Ilgalaikioturt47Apskaitosveikla1">'Forma 12'!$N$77</definedName>
    <definedName name="VAS083_F_Ilgalaikioturt47Geriamojovande7" localSheetId="11">'Forma 12'!$G$77</definedName>
    <definedName name="VAS083_F_Ilgalaikioturt47Geriamojovande7">'Forma 12'!$G$77</definedName>
    <definedName name="VAS083_F_Ilgalaikioturt47Geriamojovande8" localSheetId="11">'Forma 12'!$H$77</definedName>
    <definedName name="VAS083_F_Ilgalaikioturt47Geriamojovande8">'Forma 12'!$H$77</definedName>
    <definedName name="VAS083_F_Ilgalaikioturt47Geriamojovande9" localSheetId="11">'Forma 12'!$I$77</definedName>
    <definedName name="VAS083_F_Ilgalaikioturt47Geriamojovande9">'Forma 12'!$I$77</definedName>
    <definedName name="VAS083_F_Ilgalaikioturt47Inventorinisnu1" localSheetId="11">'Forma 12'!$D$77</definedName>
    <definedName name="VAS083_F_Ilgalaikioturt47Inventorinisnu1">'Forma 12'!$D$77</definedName>
    <definedName name="VAS083_F_Ilgalaikioturt47Kitareguliuoja1" localSheetId="11">'Forma 12'!$O$77</definedName>
    <definedName name="VAS083_F_Ilgalaikioturt47Kitareguliuoja1">'Forma 12'!$O$77</definedName>
    <definedName name="VAS083_F_Ilgalaikioturt47Kitosveiklosne1" localSheetId="11">'Forma 12'!$P$77</definedName>
    <definedName name="VAS083_F_Ilgalaikioturt47Kitosveiklosne1">'Forma 12'!$P$77</definedName>
    <definedName name="VAS083_F_Ilgalaikioturt47Lrklimatokaito1" localSheetId="11">'Forma 12'!$E$77</definedName>
    <definedName name="VAS083_F_Ilgalaikioturt47Lrklimatokaito1">'Forma 12'!$E$77</definedName>
    <definedName name="VAS083_F_Ilgalaikioturt47Nuotekudumblot1" localSheetId="11">'Forma 12'!$L$77</definedName>
    <definedName name="VAS083_F_Ilgalaikioturt47Nuotekudumblot1">'Forma 12'!$L$77</definedName>
    <definedName name="VAS083_F_Ilgalaikioturt47Nuotekusurinki1" localSheetId="11">'Forma 12'!$J$77</definedName>
    <definedName name="VAS083_F_Ilgalaikioturt47Nuotekusurinki1">'Forma 12'!$J$77</definedName>
    <definedName name="VAS083_F_Ilgalaikioturt47Nuotekuvalymas1" localSheetId="11">'Forma 12'!$K$77</definedName>
    <definedName name="VAS083_F_Ilgalaikioturt47Nuotekuvalymas1">'Forma 12'!$K$77</definedName>
    <definedName name="VAS083_F_Ilgalaikioturt47Pavirsiniunuot1" localSheetId="11">'Forma 12'!$M$77</definedName>
    <definedName name="VAS083_F_Ilgalaikioturt47Pavirsiniunuot1">'Forma 12'!$M$77</definedName>
    <definedName name="VAS083_F_Ilgalaikioturt47Turtovienetask1" localSheetId="11">'Forma 12'!$F$77</definedName>
    <definedName name="VAS083_F_Ilgalaikioturt47Turtovienetask1">'Forma 12'!$F$77</definedName>
    <definedName name="VAS083_F_Ilgalaikioturt48Apskaitosveikla1" localSheetId="11">'Forma 12'!$N$78</definedName>
    <definedName name="VAS083_F_Ilgalaikioturt48Apskaitosveikla1">'Forma 12'!$N$78</definedName>
    <definedName name="VAS083_F_Ilgalaikioturt48Geriamojovande7" localSheetId="11">'Forma 12'!$G$78</definedName>
    <definedName name="VAS083_F_Ilgalaikioturt48Geriamojovande7">'Forma 12'!$G$78</definedName>
    <definedName name="VAS083_F_Ilgalaikioturt48Geriamojovande8" localSheetId="11">'Forma 12'!$H$78</definedName>
    <definedName name="VAS083_F_Ilgalaikioturt48Geriamojovande8">'Forma 12'!$H$78</definedName>
    <definedName name="VAS083_F_Ilgalaikioturt48Geriamojovande9" localSheetId="11">'Forma 12'!$I$78</definedName>
    <definedName name="VAS083_F_Ilgalaikioturt48Geriamojovande9">'Forma 12'!$I$78</definedName>
    <definedName name="VAS083_F_Ilgalaikioturt48Inventorinisnu1" localSheetId="11">'Forma 12'!$D$78</definedName>
    <definedName name="VAS083_F_Ilgalaikioturt48Inventorinisnu1">'Forma 12'!$D$78</definedName>
    <definedName name="VAS083_F_Ilgalaikioturt48Kitareguliuoja1" localSheetId="11">'Forma 12'!$O$78</definedName>
    <definedName name="VAS083_F_Ilgalaikioturt48Kitareguliuoja1">'Forma 12'!$O$78</definedName>
    <definedName name="VAS083_F_Ilgalaikioturt48Kitosveiklosne1" localSheetId="11">'Forma 12'!$P$78</definedName>
    <definedName name="VAS083_F_Ilgalaikioturt48Kitosveiklosne1">'Forma 12'!$P$78</definedName>
    <definedName name="VAS083_F_Ilgalaikioturt48Lrklimatokaito1" localSheetId="11">'Forma 12'!$E$78</definedName>
    <definedName name="VAS083_F_Ilgalaikioturt48Lrklimatokaito1">'Forma 12'!$E$78</definedName>
    <definedName name="VAS083_F_Ilgalaikioturt48Nuotekudumblot1" localSheetId="11">'Forma 12'!$L$78</definedName>
    <definedName name="VAS083_F_Ilgalaikioturt48Nuotekudumblot1">'Forma 12'!$L$78</definedName>
    <definedName name="VAS083_F_Ilgalaikioturt48Nuotekusurinki1" localSheetId="11">'Forma 12'!$J$78</definedName>
    <definedName name="VAS083_F_Ilgalaikioturt48Nuotekusurinki1">'Forma 12'!$J$78</definedName>
    <definedName name="VAS083_F_Ilgalaikioturt48Nuotekuvalymas1" localSheetId="11">'Forma 12'!$K$78</definedName>
    <definedName name="VAS083_F_Ilgalaikioturt48Nuotekuvalymas1">'Forma 12'!$K$78</definedName>
    <definedName name="VAS083_F_Ilgalaikioturt48Pavirsiniunuot1" localSheetId="11">'Forma 12'!$M$78</definedName>
    <definedName name="VAS083_F_Ilgalaikioturt48Pavirsiniunuot1">'Forma 12'!$M$78</definedName>
    <definedName name="VAS083_F_Ilgalaikioturt48Turtovienetask1" localSheetId="11">'Forma 12'!$F$78</definedName>
    <definedName name="VAS083_F_Ilgalaikioturt48Turtovienetask1">'Forma 12'!$F$78</definedName>
    <definedName name="VAS083_F_Ilgalaikioturt49Apskaitosveikla1" localSheetId="11">'Forma 12'!$N$81</definedName>
    <definedName name="VAS083_F_Ilgalaikioturt49Apskaitosveikla1">'Forma 12'!$N$81</definedName>
    <definedName name="VAS083_F_Ilgalaikioturt49Geriamojovande7" localSheetId="11">'Forma 12'!$G$81</definedName>
    <definedName name="VAS083_F_Ilgalaikioturt49Geriamojovande7">'Forma 12'!$G$81</definedName>
    <definedName name="VAS083_F_Ilgalaikioturt49Geriamojovande8" localSheetId="11">'Forma 12'!$H$81</definedName>
    <definedName name="VAS083_F_Ilgalaikioturt49Geriamojovande8">'Forma 12'!$H$81</definedName>
    <definedName name="VAS083_F_Ilgalaikioturt49Geriamojovande9" localSheetId="11">'Forma 12'!$I$81</definedName>
    <definedName name="VAS083_F_Ilgalaikioturt49Geriamojovande9">'Forma 12'!$I$81</definedName>
    <definedName name="VAS083_F_Ilgalaikioturt49Inventorinisnu1" localSheetId="11">'Forma 12'!$D$81</definedName>
    <definedName name="VAS083_F_Ilgalaikioturt49Inventorinisnu1">'Forma 12'!$D$81</definedName>
    <definedName name="VAS083_F_Ilgalaikioturt49Kitareguliuoja1" localSheetId="11">'Forma 12'!$O$81</definedName>
    <definedName name="VAS083_F_Ilgalaikioturt49Kitareguliuoja1">'Forma 12'!$O$81</definedName>
    <definedName name="VAS083_F_Ilgalaikioturt49Kitosveiklosne1" localSheetId="11">'Forma 12'!$P$81</definedName>
    <definedName name="VAS083_F_Ilgalaikioturt49Kitosveiklosne1">'Forma 12'!$P$81</definedName>
    <definedName name="VAS083_F_Ilgalaikioturt49Lrklimatokaito1" localSheetId="11">'Forma 12'!$E$81</definedName>
    <definedName name="VAS083_F_Ilgalaikioturt49Lrklimatokaito1">'Forma 12'!$E$81</definedName>
    <definedName name="VAS083_F_Ilgalaikioturt49Nuotekudumblot1" localSheetId="11">'Forma 12'!$L$81</definedName>
    <definedName name="VAS083_F_Ilgalaikioturt49Nuotekudumblot1">'Forma 12'!$L$81</definedName>
    <definedName name="VAS083_F_Ilgalaikioturt49Nuotekusurinki1" localSheetId="11">'Forma 12'!$J$81</definedName>
    <definedName name="VAS083_F_Ilgalaikioturt49Nuotekusurinki1">'Forma 12'!$J$81</definedName>
    <definedName name="VAS083_F_Ilgalaikioturt49Nuotekuvalymas1" localSheetId="11">'Forma 12'!$K$81</definedName>
    <definedName name="VAS083_F_Ilgalaikioturt49Nuotekuvalymas1">'Forma 12'!$K$81</definedName>
    <definedName name="VAS083_F_Ilgalaikioturt49Pavirsiniunuot1" localSheetId="11">'Forma 12'!$M$81</definedName>
    <definedName name="VAS083_F_Ilgalaikioturt49Pavirsiniunuot1">'Forma 12'!$M$81</definedName>
    <definedName name="VAS083_F_Ilgalaikioturt49Turtovienetask1" localSheetId="11">'Forma 12'!$F$81</definedName>
    <definedName name="VAS083_F_Ilgalaikioturt49Turtovienetask1">'Forma 12'!$F$81</definedName>
    <definedName name="VAS083_F_Ilgalaikioturt4Apskaitosveikla1" localSheetId="11">'Forma 12'!$N$17</definedName>
    <definedName name="VAS083_F_Ilgalaikioturt4Apskaitosveikla1">'Forma 12'!$N$17</definedName>
    <definedName name="VAS083_F_Ilgalaikioturt4Geriamojovande7" localSheetId="11">'Forma 12'!$G$17</definedName>
    <definedName name="VAS083_F_Ilgalaikioturt4Geriamojovande7">'Forma 12'!$G$17</definedName>
    <definedName name="VAS083_F_Ilgalaikioturt4Geriamojovande8" localSheetId="11">'Forma 12'!$H$17</definedName>
    <definedName name="VAS083_F_Ilgalaikioturt4Geriamojovande8">'Forma 12'!$H$17</definedName>
    <definedName name="VAS083_F_Ilgalaikioturt4Geriamojovande9" localSheetId="11">'Forma 12'!$I$17</definedName>
    <definedName name="VAS083_F_Ilgalaikioturt4Geriamojovande9">'Forma 12'!$I$17</definedName>
    <definedName name="VAS083_F_Ilgalaikioturt4Inventorinisnu1" localSheetId="11">'Forma 12'!$D$17</definedName>
    <definedName name="VAS083_F_Ilgalaikioturt4Inventorinisnu1">'Forma 12'!$D$17</definedName>
    <definedName name="VAS083_F_Ilgalaikioturt4Kitareguliuoja1" localSheetId="11">'Forma 12'!$O$17</definedName>
    <definedName name="VAS083_F_Ilgalaikioturt4Kitareguliuoja1">'Forma 12'!$O$17</definedName>
    <definedName name="VAS083_F_Ilgalaikioturt4Kitosveiklosne1" localSheetId="11">'Forma 12'!$P$17</definedName>
    <definedName name="VAS083_F_Ilgalaikioturt4Kitosveiklosne1">'Forma 12'!$P$17</definedName>
    <definedName name="VAS083_F_Ilgalaikioturt4Lrklimatokaito1" localSheetId="11">'Forma 12'!$E$17</definedName>
    <definedName name="VAS083_F_Ilgalaikioturt4Lrklimatokaito1">'Forma 12'!$E$17</definedName>
    <definedName name="VAS083_F_Ilgalaikioturt4Nuotekudumblot1" localSheetId="11">'Forma 12'!$L$17</definedName>
    <definedName name="VAS083_F_Ilgalaikioturt4Nuotekudumblot1">'Forma 12'!$L$17</definedName>
    <definedName name="VAS083_F_Ilgalaikioturt4Nuotekusurinki1" localSheetId="11">'Forma 12'!$J$17</definedName>
    <definedName name="VAS083_F_Ilgalaikioturt4Nuotekusurinki1">'Forma 12'!$J$17</definedName>
    <definedName name="VAS083_F_Ilgalaikioturt4Nuotekuvalymas1" localSheetId="11">'Forma 12'!$K$17</definedName>
    <definedName name="VAS083_F_Ilgalaikioturt4Nuotekuvalymas1">'Forma 12'!$K$17</definedName>
    <definedName name="VAS083_F_Ilgalaikioturt4Pavirsiniunuot1" localSheetId="11">'Forma 12'!$M$17</definedName>
    <definedName name="VAS083_F_Ilgalaikioturt4Pavirsiniunuot1">'Forma 12'!$M$17</definedName>
    <definedName name="VAS083_F_Ilgalaikioturt4Turtovienetask1" localSheetId="11">'Forma 12'!$F$17</definedName>
    <definedName name="VAS083_F_Ilgalaikioturt4Turtovienetask1">'Forma 12'!$F$17</definedName>
    <definedName name="VAS083_F_Ilgalaikioturt50Apskaitosveikla1" localSheetId="11">'Forma 12'!$N$82</definedName>
    <definedName name="VAS083_F_Ilgalaikioturt50Apskaitosveikla1">'Forma 12'!$N$82</definedName>
    <definedName name="VAS083_F_Ilgalaikioturt50Geriamojovande7" localSheetId="11">'Forma 12'!$G$82</definedName>
    <definedName name="VAS083_F_Ilgalaikioturt50Geriamojovande7">'Forma 12'!$G$82</definedName>
    <definedName name="VAS083_F_Ilgalaikioturt50Geriamojovande8" localSheetId="11">'Forma 12'!$H$82</definedName>
    <definedName name="VAS083_F_Ilgalaikioturt50Geriamojovande8">'Forma 12'!$H$82</definedName>
    <definedName name="VAS083_F_Ilgalaikioturt50Geriamojovande9" localSheetId="11">'Forma 12'!$I$82</definedName>
    <definedName name="VAS083_F_Ilgalaikioturt50Geriamojovande9">'Forma 12'!$I$82</definedName>
    <definedName name="VAS083_F_Ilgalaikioturt50Inventorinisnu1" localSheetId="11">'Forma 12'!$D$82</definedName>
    <definedName name="VAS083_F_Ilgalaikioturt50Inventorinisnu1">'Forma 12'!$D$82</definedName>
    <definedName name="VAS083_F_Ilgalaikioturt50Kitareguliuoja1" localSheetId="11">'Forma 12'!$O$82</definedName>
    <definedName name="VAS083_F_Ilgalaikioturt50Kitareguliuoja1">'Forma 12'!$O$82</definedName>
    <definedName name="VAS083_F_Ilgalaikioturt50Kitosveiklosne1" localSheetId="11">'Forma 12'!$P$82</definedName>
    <definedName name="VAS083_F_Ilgalaikioturt50Kitosveiklosne1">'Forma 12'!$P$82</definedName>
    <definedName name="VAS083_F_Ilgalaikioturt50Lrklimatokaito1" localSheetId="11">'Forma 12'!$E$82</definedName>
    <definedName name="VAS083_F_Ilgalaikioturt50Lrklimatokaito1">'Forma 12'!$E$82</definedName>
    <definedName name="VAS083_F_Ilgalaikioturt50Nuotekudumblot1" localSheetId="11">'Forma 12'!$L$82</definedName>
    <definedName name="VAS083_F_Ilgalaikioturt50Nuotekudumblot1">'Forma 12'!$L$82</definedName>
    <definedName name="VAS083_F_Ilgalaikioturt50Nuotekusurinki1" localSheetId="11">'Forma 12'!$J$82</definedName>
    <definedName name="VAS083_F_Ilgalaikioturt50Nuotekusurinki1">'Forma 12'!$J$82</definedName>
    <definedName name="VAS083_F_Ilgalaikioturt50Nuotekuvalymas1" localSheetId="11">'Forma 12'!$K$82</definedName>
    <definedName name="VAS083_F_Ilgalaikioturt50Nuotekuvalymas1">'Forma 12'!$K$82</definedName>
    <definedName name="VAS083_F_Ilgalaikioturt50Pavirsiniunuot1" localSheetId="11">'Forma 12'!$M$82</definedName>
    <definedName name="VAS083_F_Ilgalaikioturt50Pavirsiniunuot1">'Forma 12'!$M$82</definedName>
    <definedName name="VAS083_F_Ilgalaikioturt50Turtovienetask1" localSheetId="11">'Forma 12'!$F$82</definedName>
    <definedName name="VAS083_F_Ilgalaikioturt50Turtovienetask1">'Forma 12'!$F$82</definedName>
    <definedName name="VAS083_F_Ilgalaikioturt51Apskaitosveikla1" localSheetId="11">'Forma 12'!$N$83</definedName>
    <definedName name="VAS083_F_Ilgalaikioturt51Apskaitosveikla1">'Forma 12'!$N$83</definedName>
    <definedName name="VAS083_F_Ilgalaikioturt51Geriamojovande7" localSheetId="11">'Forma 12'!$G$83</definedName>
    <definedName name="VAS083_F_Ilgalaikioturt51Geriamojovande7">'Forma 12'!$G$83</definedName>
    <definedName name="VAS083_F_Ilgalaikioturt51Geriamojovande8" localSheetId="11">'Forma 12'!$H$83</definedName>
    <definedName name="VAS083_F_Ilgalaikioturt51Geriamojovande8">'Forma 12'!$H$83</definedName>
    <definedName name="VAS083_F_Ilgalaikioturt51Geriamojovande9" localSheetId="11">'Forma 12'!$I$83</definedName>
    <definedName name="VAS083_F_Ilgalaikioturt51Geriamojovande9">'Forma 12'!$I$83</definedName>
    <definedName name="VAS083_F_Ilgalaikioturt51Inventorinisnu1" localSheetId="11">'Forma 12'!$D$83</definedName>
    <definedName name="VAS083_F_Ilgalaikioturt51Inventorinisnu1">'Forma 12'!$D$83</definedName>
    <definedName name="VAS083_F_Ilgalaikioturt51Kitareguliuoja1" localSheetId="11">'Forma 12'!$O$83</definedName>
    <definedName name="VAS083_F_Ilgalaikioturt51Kitareguliuoja1">'Forma 12'!$O$83</definedName>
    <definedName name="VAS083_F_Ilgalaikioturt51Kitosveiklosne1" localSheetId="11">'Forma 12'!$P$83</definedName>
    <definedName name="VAS083_F_Ilgalaikioturt51Kitosveiklosne1">'Forma 12'!$P$83</definedName>
    <definedName name="VAS083_F_Ilgalaikioturt51Lrklimatokaito1" localSheetId="11">'Forma 12'!$E$83</definedName>
    <definedName name="VAS083_F_Ilgalaikioturt51Lrklimatokaito1">'Forma 12'!$E$83</definedName>
    <definedName name="VAS083_F_Ilgalaikioturt51Nuotekudumblot1" localSheetId="11">'Forma 12'!$L$83</definedName>
    <definedName name="VAS083_F_Ilgalaikioturt51Nuotekudumblot1">'Forma 12'!$L$83</definedName>
    <definedName name="VAS083_F_Ilgalaikioturt51Nuotekusurinki1" localSheetId="11">'Forma 12'!$J$83</definedName>
    <definedName name="VAS083_F_Ilgalaikioturt51Nuotekusurinki1">'Forma 12'!$J$83</definedName>
    <definedName name="VAS083_F_Ilgalaikioturt51Nuotekuvalymas1" localSheetId="11">'Forma 12'!$K$83</definedName>
    <definedName name="VAS083_F_Ilgalaikioturt51Nuotekuvalymas1">'Forma 12'!$K$83</definedName>
    <definedName name="VAS083_F_Ilgalaikioturt51Pavirsiniunuot1" localSheetId="11">'Forma 12'!$M$83</definedName>
    <definedName name="VAS083_F_Ilgalaikioturt51Pavirsiniunuot1">'Forma 12'!$M$83</definedName>
    <definedName name="VAS083_F_Ilgalaikioturt51Turtovienetask1" localSheetId="11">'Forma 12'!$F$83</definedName>
    <definedName name="VAS083_F_Ilgalaikioturt51Turtovienetask1">'Forma 12'!$F$83</definedName>
    <definedName name="VAS083_F_Ilgalaikioturt52Apskaitosveikla1" localSheetId="11">'Forma 12'!$N$85</definedName>
    <definedName name="VAS083_F_Ilgalaikioturt52Apskaitosveikla1">'Forma 12'!$N$85</definedName>
    <definedName name="VAS083_F_Ilgalaikioturt52Geriamojovande7" localSheetId="11">'Forma 12'!$G$85</definedName>
    <definedName name="VAS083_F_Ilgalaikioturt52Geriamojovande7">'Forma 12'!$G$85</definedName>
    <definedName name="VAS083_F_Ilgalaikioturt52Geriamojovande8" localSheetId="11">'Forma 12'!$H$85</definedName>
    <definedName name="VAS083_F_Ilgalaikioturt52Geriamojovande8">'Forma 12'!$H$85</definedName>
    <definedName name="VAS083_F_Ilgalaikioturt52Geriamojovande9" localSheetId="11">'Forma 12'!$I$85</definedName>
    <definedName name="VAS083_F_Ilgalaikioturt52Geriamojovande9">'Forma 12'!$I$85</definedName>
    <definedName name="VAS083_F_Ilgalaikioturt52Inventorinisnu1" localSheetId="11">'Forma 12'!$D$85</definedName>
    <definedName name="VAS083_F_Ilgalaikioturt52Inventorinisnu1">'Forma 12'!$D$85</definedName>
    <definedName name="VAS083_F_Ilgalaikioturt52Kitareguliuoja1" localSheetId="11">'Forma 12'!$O$85</definedName>
    <definedName name="VAS083_F_Ilgalaikioturt52Kitareguliuoja1">'Forma 12'!$O$85</definedName>
    <definedName name="VAS083_F_Ilgalaikioturt52Kitosveiklosne1" localSheetId="11">'Forma 12'!$P$85</definedName>
    <definedName name="VAS083_F_Ilgalaikioturt52Kitosveiklosne1">'Forma 12'!$P$85</definedName>
    <definedName name="VAS083_F_Ilgalaikioturt52Lrklimatokaito1" localSheetId="11">'Forma 12'!$E$85</definedName>
    <definedName name="VAS083_F_Ilgalaikioturt52Lrklimatokaito1">'Forma 12'!$E$85</definedName>
    <definedName name="VAS083_F_Ilgalaikioturt52Nuotekudumblot1" localSheetId="11">'Forma 12'!$L$85</definedName>
    <definedName name="VAS083_F_Ilgalaikioturt52Nuotekudumblot1">'Forma 12'!$L$85</definedName>
    <definedName name="VAS083_F_Ilgalaikioturt52Nuotekusurinki1" localSheetId="11">'Forma 12'!$J$85</definedName>
    <definedName name="VAS083_F_Ilgalaikioturt52Nuotekusurinki1">'Forma 12'!$J$85</definedName>
    <definedName name="VAS083_F_Ilgalaikioturt52Nuotekuvalymas1" localSheetId="11">'Forma 12'!$K$85</definedName>
    <definedName name="VAS083_F_Ilgalaikioturt52Nuotekuvalymas1">'Forma 12'!$K$85</definedName>
    <definedName name="VAS083_F_Ilgalaikioturt52Pavirsiniunuot1" localSheetId="11">'Forma 12'!$M$85</definedName>
    <definedName name="VAS083_F_Ilgalaikioturt52Pavirsiniunuot1">'Forma 12'!$M$85</definedName>
    <definedName name="VAS083_F_Ilgalaikioturt52Turtovienetask1" localSheetId="11">'Forma 12'!$F$85</definedName>
    <definedName name="VAS083_F_Ilgalaikioturt52Turtovienetask1">'Forma 12'!$F$85</definedName>
    <definedName name="VAS083_F_Ilgalaikioturt53Apskaitosveikla1" localSheetId="11">'Forma 12'!$N$86</definedName>
    <definedName name="VAS083_F_Ilgalaikioturt53Apskaitosveikla1">'Forma 12'!$N$86</definedName>
    <definedName name="VAS083_F_Ilgalaikioturt53Geriamojovande7" localSheetId="11">'Forma 12'!$G$86</definedName>
    <definedName name="VAS083_F_Ilgalaikioturt53Geriamojovande7">'Forma 12'!$G$86</definedName>
    <definedName name="VAS083_F_Ilgalaikioturt53Geriamojovande8" localSheetId="11">'Forma 12'!$H$86</definedName>
    <definedName name="VAS083_F_Ilgalaikioturt53Geriamojovande8">'Forma 12'!$H$86</definedName>
    <definedName name="VAS083_F_Ilgalaikioturt53Geriamojovande9" localSheetId="11">'Forma 12'!$I$86</definedName>
    <definedName name="VAS083_F_Ilgalaikioturt53Geriamojovande9">'Forma 12'!$I$86</definedName>
    <definedName name="VAS083_F_Ilgalaikioturt53Inventorinisnu1" localSheetId="11">'Forma 12'!$D$86</definedName>
    <definedName name="VAS083_F_Ilgalaikioturt53Inventorinisnu1">'Forma 12'!$D$86</definedName>
    <definedName name="VAS083_F_Ilgalaikioturt53Kitareguliuoja1" localSheetId="11">'Forma 12'!$O$86</definedName>
    <definedName name="VAS083_F_Ilgalaikioturt53Kitareguliuoja1">'Forma 12'!$O$86</definedName>
    <definedName name="VAS083_F_Ilgalaikioturt53Kitosveiklosne1" localSheetId="11">'Forma 12'!$P$86</definedName>
    <definedName name="VAS083_F_Ilgalaikioturt53Kitosveiklosne1">'Forma 12'!$P$86</definedName>
    <definedName name="VAS083_F_Ilgalaikioturt53Lrklimatokaito1" localSheetId="11">'Forma 12'!$E$86</definedName>
    <definedName name="VAS083_F_Ilgalaikioturt53Lrklimatokaito1">'Forma 12'!$E$86</definedName>
    <definedName name="VAS083_F_Ilgalaikioturt53Nuotekudumblot1" localSheetId="11">'Forma 12'!$L$86</definedName>
    <definedName name="VAS083_F_Ilgalaikioturt53Nuotekudumblot1">'Forma 12'!$L$86</definedName>
    <definedName name="VAS083_F_Ilgalaikioturt53Nuotekusurinki1" localSheetId="11">'Forma 12'!$J$86</definedName>
    <definedName name="VAS083_F_Ilgalaikioturt53Nuotekusurinki1">'Forma 12'!$J$86</definedName>
    <definedName name="VAS083_F_Ilgalaikioturt53Nuotekuvalymas1" localSheetId="11">'Forma 12'!$K$86</definedName>
    <definedName name="VAS083_F_Ilgalaikioturt53Nuotekuvalymas1">'Forma 12'!$K$86</definedName>
    <definedName name="VAS083_F_Ilgalaikioturt53Pavirsiniunuot1" localSheetId="11">'Forma 12'!$M$86</definedName>
    <definedName name="VAS083_F_Ilgalaikioturt53Pavirsiniunuot1">'Forma 12'!$M$86</definedName>
    <definedName name="VAS083_F_Ilgalaikioturt53Turtovienetask1" localSheetId="11">'Forma 12'!$F$86</definedName>
    <definedName name="VAS083_F_Ilgalaikioturt53Turtovienetask1">'Forma 12'!$F$86</definedName>
    <definedName name="VAS083_F_Ilgalaikioturt54Apskaitosveikla1" localSheetId="11">'Forma 12'!$N$87</definedName>
    <definedName name="VAS083_F_Ilgalaikioturt54Apskaitosveikla1">'Forma 12'!$N$87</definedName>
    <definedName name="VAS083_F_Ilgalaikioturt54Geriamojovande7" localSheetId="11">'Forma 12'!$G$87</definedName>
    <definedName name="VAS083_F_Ilgalaikioturt54Geriamojovande7">'Forma 12'!$G$87</definedName>
    <definedName name="VAS083_F_Ilgalaikioturt54Geriamojovande8" localSheetId="11">'Forma 12'!$H$87</definedName>
    <definedName name="VAS083_F_Ilgalaikioturt54Geriamojovande8">'Forma 12'!$H$87</definedName>
    <definedName name="VAS083_F_Ilgalaikioturt54Geriamojovande9" localSheetId="11">'Forma 12'!$I$87</definedName>
    <definedName name="VAS083_F_Ilgalaikioturt54Geriamojovande9">'Forma 12'!$I$87</definedName>
    <definedName name="VAS083_F_Ilgalaikioturt54Inventorinisnu1" localSheetId="11">'Forma 12'!$D$87</definedName>
    <definedName name="VAS083_F_Ilgalaikioturt54Inventorinisnu1">'Forma 12'!$D$87</definedName>
    <definedName name="VAS083_F_Ilgalaikioturt54Kitareguliuoja1" localSheetId="11">'Forma 12'!$O$87</definedName>
    <definedName name="VAS083_F_Ilgalaikioturt54Kitareguliuoja1">'Forma 12'!$O$87</definedName>
    <definedName name="VAS083_F_Ilgalaikioturt54Kitosveiklosne1" localSheetId="11">'Forma 12'!$P$87</definedName>
    <definedName name="VAS083_F_Ilgalaikioturt54Kitosveiklosne1">'Forma 12'!$P$87</definedName>
    <definedName name="VAS083_F_Ilgalaikioturt54Lrklimatokaito1" localSheetId="11">'Forma 12'!$E$87</definedName>
    <definedName name="VAS083_F_Ilgalaikioturt54Lrklimatokaito1">'Forma 12'!$E$87</definedName>
    <definedName name="VAS083_F_Ilgalaikioturt54Nuotekudumblot1" localSheetId="11">'Forma 12'!$L$87</definedName>
    <definedName name="VAS083_F_Ilgalaikioturt54Nuotekudumblot1">'Forma 12'!$L$87</definedName>
    <definedName name="VAS083_F_Ilgalaikioturt54Nuotekusurinki1" localSheetId="11">'Forma 12'!$J$87</definedName>
    <definedName name="VAS083_F_Ilgalaikioturt54Nuotekusurinki1">'Forma 12'!$J$87</definedName>
    <definedName name="VAS083_F_Ilgalaikioturt54Nuotekuvalymas1" localSheetId="11">'Forma 12'!$K$87</definedName>
    <definedName name="VAS083_F_Ilgalaikioturt54Nuotekuvalymas1">'Forma 12'!$K$87</definedName>
    <definedName name="VAS083_F_Ilgalaikioturt54Pavirsiniunuot1" localSheetId="11">'Forma 12'!$M$87</definedName>
    <definedName name="VAS083_F_Ilgalaikioturt54Pavirsiniunuot1">'Forma 12'!$M$87</definedName>
    <definedName name="VAS083_F_Ilgalaikioturt54Turtovienetask1" localSheetId="11">'Forma 12'!$F$87</definedName>
    <definedName name="VAS083_F_Ilgalaikioturt54Turtovienetask1">'Forma 12'!$F$87</definedName>
    <definedName name="VAS083_F_Ilgalaikioturt55Apskaitosveikla1" localSheetId="11">'Forma 12'!$N$89</definedName>
    <definedName name="VAS083_F_Ilgalaikioturt55Apskaitosveikla1">'Forma 12'!$N$89</definedName>
    <definedName name="VAS083_F_Ilgalaikioturt55Geriamojovande7" localSheetId="11">'Forma 12'!$G$89</definedName>
    <definedName name="VAS083_F_Ilgalaikioturt55Geriamojovande7">'Forma 12'!$G$89</definedName>
    <definedName name="VAS083_F_Ilgalaikioturt55Geriamojovande8" localSheetId="11">'Forma 12'!$H$89</definedName>
    <definedName name="VAS083_F_Ilgalaikioturt55Geriamojovande8">'Forma 12'!$H$89</definedName>
    <definedName name="VAS083_F_Ilgalaikioturt55Geriamojovande9" localSheetId="11">'Forma 12'!$I$89</definedName>
    <definedName name="VAS083_F_Ilgalaikioturt55Geriamojovande9">'Forma 12'!$I$89</definedName>
    <definedName name="VAS083_F_Ilgalaikioturt55Inventorinisnu1" localSheetId="11">'Forma 12'!$D$89</definedName>
    <definedName name="VAS083_F_Ilgalaikioturt55Inventorinisnu1">'Forma 12'!$D$89</definedName>
    <definedName name="VAS083_F_Ilgalaikioturt55Kitareguliuoja1" localSheetId="11">'Forma 12'!$O$89</definedName>
    <definedName name="VAS083_F_Ilgalaikioturt55Kitareguliuoja1">'Forma 12'!$O$89</definedName>
    <definedName name="VAS083_F_Ilgalaikioturt55Kitosveiklosne1" localSheetId="11">'Forma 12'!$P$89</definedName>
    <definedName name="VAS083_F_Ilgalaikioturt55Kitosveiklosne1">'Forma 12'!$P$89</definedName>
    <definedName name="VAS083_F_Ilgalaikioturt55Lrklimatokaito1" localSheetId="11">'Forma 12'!$E$89</definedName>
    <definedName name="VAS083_F_Ilgalaikioturt55Lrklimatokaito1">'Forma 12'!$E$89</definedName>
    <definedName name="VAS083_F_Ilgalaikioturt55Nuotekudumblot1" localSheetId="11">'Forma 12'!$L$89</definedName>
    <definedName name="VAS083_F_Ilgalaikioturt55Nuotekudumblot1">'Forma 12'!$L$89</definedName>
    <definedName name="VAS083_F_Ilgalaikioturt55Nuotekusurinki1" localSheetId="11">'Forma 12'!$J$89</definedName>
    <definedName name="VAS083_F_Ilgalaikioturt55Nuotekusurinki1">'Forma 12'!$J$89</definedName>
    <definedName name="VAS083_F_Ilgalaikioturt55Nuotekuvalymas1" localSheetId="11">'Forma 12'!$K$89</definedName>
    <definedName name="VAS083_F_Ilgalaikioturt55Nuotekuvalymas1">'Forma 12'!$K$89</definedName>
    <definedName name="VAS083_F_Ilgalaikioturt55Pavirsiniunuot1" localSheetId="11">'Forma 12'!$M$89</definedName>
    <definedName name="VAS083_F_Ilgalaikioturt55Pavirsiniunuot1">'Forma 12'!$M$89</definedName>
    <definedName name="VAS083_F_Ilgalaikioturt55Turtovienetask1" localSheetId="11">'Forma 12'!$F$89</definedName>
    <definedName name="VAS083_F_Ilgalaikioturt55Turtovienetask1">'Forma 12'!$F$89</definedName>
    <definedName name="VAS083_F_Ilgalaikioturt56Apskaitosveikla1" localSheetId="11">'Forma 12'!$N$90</definedName>
    <definedName name="VAS083_F_Ilgalaikioturt56Apskaitosveikla1">'Forma 12'!$N$90</definedName>
    <definedName name="VAS083_F_Ilgalaikioturt56Geriamojovande7" localSheetId="11">'Forma 12'!$G$90</definedName>
    <definedName name="VAS083_F_Ilgalaikioturt56Geriamojovande7">'Forma 12'!$G$90</definedName>
    <definedName name="VAS083_F_Ilgalaikioturt56Geriamojovande8" localSheetId="11">'Forma 12'!$H$90</definedName>
    <definedName name="VAS083_F_Ilgalaikioturt56Geriamojovande8">'Forma 12'!$H$90</definedName>
    <definedName name="VAS083_F_Ilgalaikioturt56Geriamojovande9" localSheetId="11">'Forma 12'!$I$90</definedName>
    <definedName name="VAS083_F_Ilgalaikioturt56Geriamojovande9">'Forma 12'!$I$90</definedName>
    <definedName name="VAS083_F_Ilgalaikioturt56Inventorinisnu1" localSheetId="11">'Forma 12'!$D$90</definedName>
    <definedName name="VAS083_F_Ilgalaikioturt56Inventorinisnu1">'Forma 12'!$D$90</definedName>
    <definedName name="VAS083_F_Ilgalaikioturt56Kitareguliuoja1" localSheetId="11">'Forma 12'!$O$90</definedName>
    <definedName name="VAS083_F_Ilgalaikioturt56Kitareguliuoja1">'Forma 12'!$O$90</definedName>
    <definedName name="VAS083_F_Ilgalaikioturt56Kitosveiklosne1" localSheetId="11">'Forma 12'!$P$90</definedName>
    <definedName name="VAS083_F_Ilgalaikioturt56Kitosveiklosne1">'Forma 12'!$P$90</definedName>
    <definedName name="VAS083_F_Ilgalaikioturt56Lrklimatokaito1" localSheetId="11">'Forma 12'!$E$90</definedName>
    <definedName name="VAS083_F_Ilgalaikioturt56Lrklimatokaito1">'Forma 12'!$E$90</definedName>
    <definedName name="VAS083_F_Ilgalaikioturt56Nuotekudumblot1" localSheetId="11">'Forma 12'!$L$90</definedName>
    <definedName name="VAS083_F_Ilgalaikioturt56Nuotekudumblot1">'Forma 12'!$L$90</definedName>
    <definedName name="VAS083_F_Ilgalaikioturt56Nuotekusurinki1" localSheetId="11">'Forma 12'!$J$90</definedName>
    <definedName name="VAS083_F_Ilgalaikioturt56Nuotekusurinki1">'Forma 12'!$J$90</definedName>
    <definedName name="VAS083_F_Ilgalaikioturt56Nuotekuvalymas1" localSheetId="11">'Forma 12'!$K$90</definedName>
    <definedName name="VAS083_F_Ilgalaikioturt56Nuotekuvalymas1">'Forma 12'!$K$90</definedName>
    <definedName name="VAS083_F_Ilgalaikioturt56Pavirsiniunuot1" localSheetId="11">'Forma 12'!$M$90</definedName>
    <definedName name="VAS083_F_Ilgalaikioturt56Pavirsiniunuot1">'Forma 12'!$M$90</definedName>
    <definedName name="VAS083_F_Ilgalaikioturt56Turtovienetask1" localSheetId="11">'Forma 12'!$F$90</definedName>
    <definedName name="VAS083_F_Ilgalaikioturt56Turtovienetask1">'Forma 12'!$F$90</definedName>
    <definedName name="VAS083_F_Ilgalaikioturt57Apskaitosveikla1" localSheetId="11">'Forma 12'!$N$91</definedName>
    <definedName name="VAS083_F_Ilgalaikioturt57Apskaitosveikla1">'Forma 12'!$N$91</definedName>
    <definedName name="VAS083_F_Ilgalaikioturt57Geriamojovande7" localSheetId="11">'Forma 12'!$G$91</definedName>
    <definedName name="VAS083_F_Ilgalaikioturt57Geriamojovande7">'Forma 12'!$G$91</definedName>
    <definedName name="VAS083_F_Ilgalaikioturt57Geriamojovande8" localSheetId="11">'Forma 12'!$H$91</definedName>
    <definedName name="VAS083_F_Ilgalaikioturt57Geriamojovande8">'Forma 12'!$H$91</definedName>
    <definedName name="VAS083_F_Ilgalaikioturt57Geriamojovande9" localSheetId="11">'Forma 12'!$I$91</definedName>
    <definedName name="VAS083_F_Ilgalaikioturt57Geriamojovande9">'Forma 12'!$I$91</definedName>
    <definedName name="VAS083_F_Ilgalaikioturt57Inventorinisnu1" localSheetId="11">'Forma 12'!$D$91</definedName>
    <definedName name="VAS083_F_Ilgalaikioturt57Inventorinisnu1">'Forma 12'!$D$91</definedName>
    <definedName name="VAS083_F_Ilgalaikioturt57Kitareguliuoja1" localSheetId="11">'Forma 12'!$O$91</definedName>
    <definedName name="VAS083_F_Ilgalaikioturt57Kitareguliuoja1">'Forma 12'!$O$91</definedName>
    <definedName name="VAS083_F_Ilgalaikioturt57Kitosveiklosne1" localSheetId="11">'Forma 12'!$P$91</definedName>
    <definedName name="VAS083_F_Ilgalaikioturt57Kitosveiklosne1">'Forma 12'!$P$91</definedName>
    <definedName name="VAS083_F_Ilgalaikioturt57Lrklimatokaito1" localSheetId="11">'Forma 12'!$E$91</definedName>
    <definedName name="VAS083_F_Ilgalaikioturt57Lrklimatokaito1">'Forma 12'!$E$91</definedName>
    <definedName name="VAS083_F_Ilgalaikioturt57Nuotekudumblot1" localSheetId="11">'Forma 12'!$L$91</definedName>
    <definedName name="VAS083_F_Ilgalaikioturt57Nuotekudumblot1">'Forma 12'!$L$91</definedName>
    <definedName name="VAS083_F_Ilgalaikioturt57Nuotekusurinki1" localSheetId="11">'Forma 12'!$J$91</definedName>
    <definedName name="VAS083_F_Ilgalaikioturt57Nuotekusurinki1">'Forma 12'!$J$91</definedName>
    <definedName name="VAS083_F_Ilgalaikioturt57Nuotekuvalymas1" localSheetId="11">'Forma 12'!$K$91</definedName>
    <definedName name="VAS083_F_Ilgalaikioturt57Nuotekuvalymas1">'Forma 12'!$K$91</definedName>
    <definedName name="VAS083_F_Ilgalaikioturt57Pavirsiniunuot1" localSheetId="11">'Forma 12'!$M$91</definedName>
    <definedName name="VAS083_F_Ilgalaikioturt57Pavirsiniunuot1">'Forma 12'!$M$91</definedName>
    <definedName name="VAS083_F_Ilgalaikioturt57Turtovienetask1" localSheetId="11">'Forma 12'!$F$91</definedName>
    <definedName name="VAS083_F_Ilgalaikioturt57Turtovienetask1">'Forma 12'!$F$91</definedName>
    <definedName name="VAS083_F_Ilgalaikioturt58Apskaitosveikla1" localSheetId="11">'Forma 12'!$N$95</definedName>
    <definedName name="VAS083_F_Ilgalaikioturt58Apskaitosveikla1">'Forma 12'!$N$95</definedName>
    <definedName name="VAS083_F_Ilgalaikioturt58Geriamojovande7" localSheetId="11">'Forma 12'!$G$95</definedName>
    <definedName name="VAS083_F_Ilgalaikioturt58Geriamojovande7">'Forma 12'!$G$95</definedName>
    <definedName name="VAS083_F_Ilgalaikioturt58Geriamojovande8" localSheetId="11">'Forma 12'!$H$95</definedName>
    <definedName name="VAS083_F_Ilgalaikioturt58Geriamojovande8">'Forma 12'!$H$95</definedName>
    <definedName name="VAS083_F_Ilgalaikioturt58Geriamojovande9" localSheetId="11">'Forma 12'!$I$95</definedName>
    <definedName name="VAS083_F_Ilgalaikioturt58Geriamojovande9">'Forma 12'!$I$95</definedName>
    <definedName name="VAS083_F_Ilgalaikioturt58Inventorinisnu1" localSheetId="11">'Forma 12'!$D$95</definedName>
    <definedName name="VAS083_F_Ilgalaikioturt58Inventorinisnu1">'Forma 12'!$D$95</definedName>
    <definedName name="VAS083_F_Ilgalaikioturt58Kitareguliuoja1" localSheetId="11">'Forma 12'!$O$95</definedName>
    <definedName name="VAS083_F_Ilgalaikioturt58Kitareguliuoja1">'Forma 12'!$O$95</definedName>
    <definedName name="VAS083_F_Ilgalaikioturt58Kitosveiklosne1" localSheetId="11">'Forma 12'!$P$95</definedName>
    <definedName name="VAS083_F_Ilgalaikioturt58Kitosveiklosne1">'Forma 12'!$P$95</definedName>
    <definedName name="VAS083_F_Ilgalaikioturt58Lrklimatokaito1" localSheetId="11">'Forma 12'!$E$95</definedName>
    <definedName name="VAS083_F_Ilgalaikioturt58Lrklimatokaito1">'Forma 12'!$E$95</definedName>
    <definedName name="VAS083_F_Ilgalaikioturt58Nuotekudumblot1" localSheetId="11">'Forma 12'!$L$95</definedName>
    <definedName name="VAS083_F_Ilgalaikioturt58Nuotekudumblot1">'Forma 12'!$L$95</definedName>
    <definedName name="VAS083_F_Ilgalaikioturt58Nuotekusurinki1" localSheetId="11">'Forma 12'!$J$95</definedName>
    <definedName name="VAS083_F_Ilgalaikioturt58Nuotekusurinki1">'Forma 12'!$J$95</definedName>
    <definedName name="VAS083_F_Ilgalaikioturt58Nuotekuvalymas1" localSheetId="11">'Forma 12'!$K$95</definedName>
    <definedName name="VAS083_F_Ilgalaikioturt58Nuotekuvalymas1">'Forma 12'!$K$95</definedName>
    <definedName name="VAS083_F_Ilgalaikioturt58Pavirsiniunuot1" localSheetId="11">'Forma 12'!$M$95</definedName>
    <definedName name="VAS083_F_Ilgalaikioturt58Pavirsiniunuot1">'Forma 12'!$M$95</definedName>
    <definedName name="VAS083_F_Ilgalaikioturt58Turtovienetask1" localSheetId="11">'Forma 12'!$F$95</definedName>
    <definedName name="VAS083_F_Ilgalaikioturt58Turtovienetask1">'Forma 12'!$F$95</definedName>
    <definedName name="VAS083_F_Ilgalaikioturt59Apskaitosveikla1" localSheetId="11">'Forma 12'!$N$96</definedName>
    <definedName name="VAS083_F_Ilgalaikioturt59Apskaitosveikla1">'Forma 12'!$N$96</definedName>
    <definedName name="VAS083_F_Ilgalaikioturt59Geriamojovande7" localSheetId="11">'Forma 12'!$G$96</definedName>
    <definedName name="VAS083_F_Ilgalaikioturt59Geriamojovande7">'Forma 12'!$G$96</definedName>
    <definedName name="VAS083_F_Ilgalaikioturt59Geriamojovande8" localSheetId="11">'Forma 12'!$H$96</definedName>
    <definedName name="VAS083_F_Ilgalaikioturt59Geriamojovande8">'Forma 12'!$H$96</definedName>
    <definedName name="VAS083_F_Ilgalaikioturt59Geriamojovande9" localSheetId="11">'Forma 12'!$I$96</definedName>
    <definedName name="VAS083_F_Ilgalaikioturt59Geriamojovande9">'Forma 12'!$I$96</definedName>
    <definedName name="VAS083_F_Ilgalaikioturt59Inventorinisnu1" localSheetId="11">'Forma 12'!$D$96</definedName>
    <definedName name="VAS083_F_Ilgalaikioturt59Inventorinisnu1">'Forma 12'!$D$96</definedName>
    <definedName name="VAS083_F_Ilgalaikioturt59Kitareguliuoja1" localSheetId="11">'Forma 12'!$O$96</definedName>
    <definedName name="VAS083_F_Ilgalaikioturt59Kitareguliuoja1">'Forma 12'!$O$96</definedName>
    <definedName name="VAS083_F_Ilgalaikioturt59Kitosveiklosne1" localSheetId="11">'Forma 12'!$P$96</definedName>
    <definedName name="VAS083_F_Ilgalaikioturt59Kitosveiklosne1">'Forma 12'!$P$96</definedName>
    <definedName name="VAS083_F_Ilgalaikioturt59Lrklimatokaito1" localSheetId="11">'Forma 12'!$E$96</definedName>
    <definedName name="VAS083_F_Ilgalaikioturt59Lrklimatokaito1">'Forma 12'!$E$96</definedName>
    <definedName name="VAS083_F_Ilgalaikioturt59Nuotekudumblot1" localSheetId="11">'Forma 12'!$L$96</definedName>
    <definedName name="VAS083_F_Ilgalaikioturt59Nuotekudumblot1">'Forma 12'!$L$96</definedName>
    <definedName name="VAS083_F_Ilgalaikioturt59Nuotekusurinki1" localSheetId="11">'Forma 12'!$J$96</definedName>
    <definedName name="VAS083_F_Ilgalaikioturt59Nuotekusurinki1">'Forma 12'!$J$96</definedName>
    <definedName name="VAS083_F_Ilgalaikioturt59Nuotekuvalymas1" localSheetId="11">'Forma 12'!$K$96</definedName>
    <definedName name="VAS083_F_Ilgalaikioturt59Nuotekuvalymas1">'Forma 12'!$K$96</definedName>
    <definedName name="VAS083_F_Ilgalaikioturt59Pavirsiniunuot1" localSheetId="11">'Forma 12'!$M$96</definedName>
    <definedName name="VAS083_F_Ilgalaikioturt59Pavirsiniunuot1">'Forma 12'!$M$96</definedName>
    <definedName name="VAS083_F_Ilgalaikioturt59Turtovienetask1" localSheetId="11">'Forma 12'!$F$96</definedName>
    <definedName name="VAS083_F_Ilgalaikioturt59Turtovienetask1">'Forma 12'!$F$96</definedName>
    <definedName name="VAS083_F_Ilgalaikioturt5Apskaitosveikla1" localSheetId="11">'Forma 12'!$N$18</definedName>
    <definedName name="VAS083_F_Ilgalaikioturt5Apskaitosveikla1">'Forma 12'!$N$18</definedName>
    <definedName name="VAS083_F_Ilgalaikioturt5Geriamojovande7" localSheetId="11">'Forma 12'!$G$18</definedName>
    <definedName name="VAS083_F_Ilgalaikioturt5Geriamojovande7">'Forma 12'!$G$18</definedName>
    <definedName name="VAS083_F_Ilgalaikioturt5Geriamojovande8" localSheetId="11">'Forma 12'!$H$18</definedName>
    <definedName name="VAS083_F_Ilgalaikioturt5Geriamojovande8">'Forma 12'!$H$18</definedName>
    <definedName name="VAS083_F_Ilgalaikioturt5Geriamojovande9" localSheetId="11">'Forma 12'!$I$18</definedName>
    <definedName name="VAS083_F_Ilgalaikioturt5Geriamojovande9">'Forma 12'!$I$18</definedName>
    <definedName name="VAS083_F_Ilgalaikioturt5Inventorinisnu1" localSheetId="11">'Forma 12'!$D$18</definedName>
    <definedName name="VAS083_F_Ilgalaikioturt5Inventorinisnu1">'Forma 12'!$D$18</definedName>
    <definedName name="VAS083_F_Ilgalaikioturt5Kitareguliuoja1" localSheetId="11">'Forma 12'!$O$18</definedName>
    <definedName name="VAS083_F_Ilgalaikioturt5Kitareguliuoja1">'Forma 12'!$O$18</definedName>
    <definedName name="VAS083_F_Ilgalaikioturt5Kitosveiklosne1" localSheetId="11">'Forma 12'!$P$18</definedName>
    <definedName name="VAS083_F_Ilgalaikioturt5Kitosveiklosne1">'Forma 12'!$P$18</definedName>
    <definedName name="VAS083_F_Ilgalaikioturt5Lrklimatokaito1" localSheetId="11">'Forma 12'!$E$18</definedName>
    <definedName name="VAS083_F_Ilgalaikioturt5Lrklimatokaito1">'Forma 12'!$E$18</definedName>
    <definedName name="VAS083_F_Ilgalaikioturt5Nuotekudumblot1" localSheetId="11">'Forma 12'!$L$18</definedName>
    <definedName name="VAS083_F_Ilgalaikioturt5Nuotekudumblot1">'Forma 12'!$L$18</definedName>
    <definedName name="VAS083_F_Ilgalaikioturt5Nuotekusurinki1" localSheetId="11">'Forma 12'!$J$18</definedName>
    <definedName name="VAS083_F_Ilgalaikioturt5Nuotekusurinki1">'Forma 12'!$J$18</definedName>
    <definedName name="VAS083_F_Ilgalaikioturt5Nuotekuvalymas1" localSheetId="11">'Forma 12'!$K$18</definedName>
    <definedName name="VAS083_F_Ilgalaikioturt5Nuotekuvalymas1">'Forma 12'!$K$18</definedName>
    <definedName name="VAS083_F_Ilgalaikioturt5Pavirsiniunuot1" localSheetId="11">'Forma 12'!$M$18</definedName>
    <definedName name="VAS083_F_Ilgalaikioturt5Pavirsiniunuot1">'Forma 12'!$M$18</definedName>
    <definedName name="VAS083_F_Ilgalaikioturt5Turtovienetask1" localSheetId="11">'Forma 12'!$F$18</definedName>
    <definedName name="VAS083_F_Ilgalaikioturt5Turtovienetask1">'Forma 12'!$F$18</definedName>
    <definedName name="VAS083_F_Ilgalaikioturt60Apskaitosveikla1" localSheetId="11">'Forma 12'!$N$97</definedName>
    <definedName name="VAS083_F_Ilgalaikioturt60Apskaitosveikla1">'Forma 12'!$N$97</definedName>
    <definedName name="VAS083_F_Ilgalaikioturt60Geriamojovande7" localSheetId="11">'Forma 12'!$G$97</definedName>
    <definedName name="VAS083_F_Ilgalaikioturt60Geriamojovande7">'Forma 12'!$G$97</definedName>
    <definedName name="VAS083_F_Ilgalaikioturt60Geriamojovande8" localSheetId="11">'Forma 12'!$H$97</definedName>
    <definedName name="VAS083_F_Ilgalaikioturt60Geriamojovande8">'Forma 12'!$H$97</definedName>
    <definedName name="VAS083_F_Ilgalaikioturt60Geriamojovande9" localSheetId="11">'Forma 12'!$I$97</definedName>
    <definedName name="VAS083_F_Ilgalaikioturt60Geriamojovande9">'Forma 12'!$I$97</definedName>
    <definedName name="VAS083_F_Ilgalaikioturt60Inventorinisnu1" localSheetId="11">'Forma 12'!$D$97</definedName>
    <definedName name="VAS083_F_Ilgalaikioturt60Inventorinisnu1">'Forma 12'!$D$97</definedName>
    <definedName name="VAS083_F_Ilgalaikioturt60Kitareguliuoja1" localSheetId="11">'Forma 12'!$O$97</definedName>
    <definedName name="VAS083_F_Ilgalaikioturt60Kitareguliuoja1">'Forma 12'!$O$97</definedName>
    <definedName name="VAS083_F_Ilgalaikioturt60Kitosveiklosne1" localSheetId="11">'Forma 12'!$P$97</definedName>
    <definedName name="VAS083_F_Ilgalaikioturt60Kitosveiklosne1">'Forma 12'!$P$97</definedName>
    <definedName name="VAS083_F_Ilgalaikioturt60Lrklimatokaito1" localSheetId="11">'Forma 12'!$E$97</definedName>
    <definedName name="VAS083_F_Ilgalaikioturt60Lrklimatokaito1">'Forma 12'!$E$97</definedName>
    <definedName name="VAS083_F_Ilgalaikioturt60Nuotekudumblot1" localSheetId="11">'Forma 12'!$L$97</definedName>
    <definedName name="VAS083_F_Ilgalaikioturt60Nuotekudumblot1">'Forma 12'!$L$97</definedName>
    <definedName name="VAS083_F_Ilgalaikioturt60Nuotekusurinki1" localSheetId="11">'Forma 12'!$J$97</definedName>
    <definedName name="VAS083_F_Ilgalaikioturt60Nuotekusurinki1">'Forma 12'!$J$97</definedName>
    <definedName name="VAS083_F_Ilgalaikioturt60Nuotekuvalymas1" localSheetId="11">'Forma 12'!$K$97</definedName>
    <definedName name="VAS083_F_Ilgalaikioturt60Nuotekuvalymas1">'Forma 12'!$K$97</definedName>
    <definedName name="VAS083_F_Ilgalaikioturt60Pavirsiniunuot1" localSheetId="11">'Forma 12'!$M$97</definedName>
    <definedName name="VAS083_F_Ilgalaikioturt60Pavirsiniunuot1">'Forma 12'!$M$97</definedName>
    <definedName name="VAS083_F_Ilgalaikioturt60Turtovienetask1" localSheetId="11">'Forma 12'!$F$97</definedName>
    <definedName name="VAS083_F_Ilgalaikioturt60Turtovienetask1">'Forma 12'!$F$97</definedName>
    <definedName name="VAS083_F_Ilgalaikioturt61Apskaitosveikla1" localSheetId="11">'Forma 12'!$N$99</definedName>
    <definedName name="VAS083_F_Ilgalaikioturt61Apskaitosveikla1">'Forma 12'!$N$99</definedName>
    <definedName name="VAS083_F_Ilgalaikioturt61Geriamojovande7" localSheetId="11">'Forma 12'!$G$99</definedName>
    <definedName name="VAS083_F_Ilgalaikioturt61Geriamojovande7">'Forma 12'!$G$99</definedName>
    <definedName name="VAS083_F_Ilgalaikioturt61Geriamojovande8" localSheetId="11">'Forma 12'!$H$99</definedName>
    <definedName name="VAS083_F_Ilgalaikioturt61Geriamojovande8">'Forma 12'!$H$99</definedName>
    <definedName name="VAS083_F_Ilgalaikioturt61Geriamojovande9" localSheetId="11">'Forma 12'!$I$99</definedName>
    <definedName name="VAS083_F_Ilgalaikioturt61Geriamojovande9">'Forma 12'!$I$99</definedName>
    <definedName name="VAS083_F_Ilgalaikioturt61Inventorinisnu1" localSheetId="11">'Forma 12'!$D$99</definedName>
    <definedName name="VAS083_F_Ilgalaikioturt61Inventorinisnu1">'Forma 12'!$D$99</definedName>
    <definedName name="VAS083_F_Ilgalaikioturt61Kitareguliuoja1" localSheetId="11">'Forma 12'!$O$99</definedName>
    <definedName name="VAS083_F_Ilgalaikioturt61Kitareguliuoja1">'Forma 12'!$O$99</definedName>
    <definedName name="VAS083_F_Ilgalaikioturt61Kitosveiklosne1" localSheetId="11">'Forma 12'!$P$99</definedName>
    <definedName name="VAS083_F_Ilgalaikioturt61Kitosveiklosne1">'Forma 12'!$P$99</definedName>
    <definedName name="VAS083_F_Ilgalaikioturt61Lrklimatokaito1" localSheetId="11">'Forma 12'!$E$99</definedName>
    <definedName name="VAS083_F_Ilgalaikioturt61Lrklimatokaito1">'Forma 12'!$E$99</definedName>
    <definedName name="VAS083_F_Ilgalaikioturt61Nuotekudumblot1" localSheetId="11">'Forma 12'!$L$99</definedName>
    <definedName name="VAS083_F_Ilgalaikioturt61Nuotekudumblot1">'Forma 12'!$L$99</definedName>
    <definedName name="VAS083_F_Ilgalaikioturt61Nuotekusurinki1" localSheetId="11">'Forma 12'!$J$99</definedName>
    <definedName name="VAS083_F_Ilgalaikioturt61Nuotekusurinki1">'Forma 12'!$J$99</definedName>
    <definedName name="VAS083_F_Ilgalaikioturt61Nuotekuvalymas1" localSheetId="11">'Forma 12'!$K$99</definedName>
    <definedName name="VAS083_F_Ilgalaikioturt61Nuotekuvalymas1">'Forma 12'!$K$99</definedName>
    <definedName name="VAS083_F_Ilgalaikioturt61Pavirsiniunuot1" localSheetId="11">'Forma 12'!$M$99</definedName>
    <definedName name="VAS083_F_Ilgalaikioturt61Pavirsiniunuot1">'Forma 12'!$M$99</definedName>
    <definedName name="VAS083_F_Ilgalaikioturt61Turtovienetask1" localSheetId="11">'Forma 12'!$F$99</definedName>
    <definedName name="VAS083_F_Ilgalaikioturt61Turtovienetask1">'Forma 12'!$F$99</definedName>
    <definedName name="VAS083_F_Ilgalaikioturt62Apskaitosveikla1" localSheetId="11">'Forma 12'!$N$100</definedName>
    <definedName name="VAS083_F_Ilgalaikioturt62Apskaitosveikla1">'Forma 12'!$N$100</definedName>
    <definedName name="VAS083_F_Ilgalaikioturt62Geriamojovande7" localSheetId="11">'Forma 12'!$G$100</definedName>
    <definedName name="VAS083_F_Ilgalaikioturt62Geriamojovande7">'Forma 12'!$G$100</definedName>
    <definedName name="VAS083_F_Ilgalaikioturt62Geriamojovande8" localSheetId="11">'Forma 12'!$H$100</definedName>
    <definedName name="VAS083_F_Ilgalaikioturt62Geriamojovande8">'Forma 12'!$H$100</definedName>
    <definedName name="VAS083_F_Ilgalaikioturt62Geriamojovande9" localSheetId="11">'Forma 12'!$I$100</definedName>
    <definedName name="VAS083_F_Ilgalaikioturt62Geriamojovande9">'Forma 12'!$I$100</definedName>
    <definedName name="VAS083_F_Ilgalaikioturt62Inventorinisnu1" localSheetId="11">'Forma 12'!$D$100</definedName>
    <definedName name="VAS083_F_Ilgalaikioturt62Inventorinisnu1">'Forma 12'!$D$100</definedName>
    <definedName name="VAS083_F_Ilgalaikioturt62Kitareguliuoja1" localSheetId="11">'Forma 12'!$O$100</definedName>
    <definedName name="VAS083_F_Ilgalaikioturt62Kitareguliuoja1">'Forma 12'!$O$100</definedName>
    <definedName name="VAS083_F_Ilgalaikioturt62Kitosveiklosne1" localSheetId="11">'Forma 12'!$P$100</definedName>
    <definedName name="VAS083_F_Ilgalaikioturt62Kitosveiklosne1">'Forma 12'!$P$100</definedName>
    <definedName name="VAS083_F_Ilgalaikioturt62Lrklimatokaito1" localSheetId="11">'Forma 12'!$E$100</definedName>
    <definedName name="VAS083_F_Ilgalaikioturt62Lrklimatokaito1">'Forma 12'!$E$100</definedName>
    <definedName name="VAS083_F_Ilgalaikioturt62Nuotekudumblot1" localSheetId="11">'Forma 12'!$L$100</definedName>
    <definedName name="VAS083_F_Ilgalaikioturt62Nuotekudumblot1">'Forma 12'!$L$100</definedName>
    <definedName name="VAS083_F_Ilgalaikioturt62Nuotekusurinki1" localSheetId="11">'Forma 12'!$J$100</definedName>
    <definedName name="VAS083_F_Ilgalaikioturt62Nuotekusurinki1">'Forma 12'!$J$100</definedName>
    <definedName name="VAS083_F_Ilgalaikioturt62Nuotekuvalymas1" localSheetId="11">'Forma 12'!$K$100</definedName>
    <definedName name="VAS083_F_Ilgalaikioturt62Nuotekuvalymas1">'Forma 12'!$K$100</definedName>
    <definedName name="VAS083_F_Ilgalaikioturt62Pavirsiniunuot1" localSheetId="11">'Forma 12'!$M$100</definedName>
    <definedName name="VAS083_F_Ilgalaikioturt62Pavirsiniunuot1">'Forma 12'!$M$100</definedName>
    <definedName name="VAS083_F_Ilgalaikioturt62Turtovienetask1" localSheetId="11">'Forma 12'!$F$100</definedName>
    <definedName name="VAS083_F_Ilgalaikioturt62Turtovienetask1">'Forma 12'!$F$100</definedName>
    <definedName name="VAS083_F_Ilgalaikioturt63Apskaitosveikla1" localSheetId="11">'Forma 12'!$N$101</definedName>
    <definedName name="VAS083_F_Ilgalaikioturt63Apskaitosveikla1">'Forma 12'!$N$101</definedName>
    <definedName name="VAS083_F_Ilgalaikioturt63Geriamojovande7" localSheetId="11">'Forma 12'!$G$101</definedName>
    <definedName name="VAS083_F_Ilgalaikioturt63Geriamojovande7">'Forma 12'!$G$101</definedName>
    <definedName name="VAS083_F_Ilgalaikioturt63Geriamojovande8" localSheetId="11">'Forma 12'!$H$101</definedName>
    <definedName name="VAS083_F_Ilgalaikioturt63Geriamojovande8">'Forma 12'!$H$101</definedName>
    <definedName name="VAS083_F_Ilgalaikioturt63Geriamojovande9" localSheetId="11">'Forma 12'!$I$101</definedName>
    <definedName name="VAS083_F_Ilgalaikioturt63Geriamojovande9">'Forma 12'!$I$101</definedName>
    <definedName name="VAS083_F_Ilgalaikioturt63Inventorinisnu1" localSheetId="11">'Forma 12'!$D$101</definedName>
    <definedName name="VAS083_F_Ilgalaikioturt63Inventorinisnu1">'Forma 12'!$D$101</definedName>
    <definedName name="VAS083_F_Ilgalaikioturt63Kitareguliuoja1" localSheetId="11">'Forma 12'!$O$101</definedName>
    <definedName name="VAS083_F_Ilgalaikioturt63Kitareguliuoja1">'Forma 12'!$O$101</definedName>
    <definedName name="VAS083_F_Ilgalaikioturt63Kitosveiklosne1" localSheetId="11">'Forma 12'!$P$101</definedName>
    <definedName name="VAS083_F_Ilgalaikioturt63Kitosveiklosne1">'Forma 12'!$P$101</definedName>
    <definedName name="VAS083_F_Ilgalaikioturt63Lrklimatokaito1" localSheetId="11">'Forma 12'!$E$101</definedName>
    <definedName name="VAS083_F_Ilgalaikioturt63Lrklimatokaito1">'Forma 12'!$E$101</definedName>
    <definedName name="VAS083_F_Ilgalaikioturt63Nuotekudumblot1" localSheetId="11">'Forma 12'!$L$101</definedName>
    <definedName name="VAS083_F_Ilgalaikioturt63Nuotekudumblot1">'Forma 12'!$L$101</definedName>
    <definedName name="VAS083_F_Ilgalaikioturt63Nuotekusurinki1" localSheetId="11">'Forma 12'!$J$101</definedName>
    <definedName name="VAS083_F_Ilgalaikioturt63Nuotekusurinki1">'Forma 12'!$J$101</definedName>
    <definedName name="VAS083_F_Ilgalaikioturt63Nuotekuvalymas1" localSheetId="11">'Forma 12'!$K$101</definedName>
    <definedName name="VAS083_F_Ilgalaikioturt63Nuotekuvalymas1">'Forma 12'!$K$101</definedName>
    <definedName name="VAS083_F_Ilgalaikioturt63Pavirsiniunuot1" localSheetId="11">'Forma 12'!$M$101</definedName>
    <definedName name="VAS083_F_Ilgalaikioturt63Pavirsiniunuot1">'Forma 12'!$M$101</definedName>
    <definedName name="VAS083_F_Ilgalaikioturt63Turtovienetask1" localSheetId="11">'Forma 12'!$F$101</definedName>
    <definedName name="VAS083_F_Ilgalaikioturt63Turtovienetask1">'Forma 12'!$F$101</definedName>
    <definedName name="VAS083_F_Ilgalaikioturt64Apskaitosveikla1" localSheetId="11">'Forma 12'!$N$103</definedName>
    <definedName name="VAS083_F_Ilgalaikioturt64Apskaitosveikla1">'Forma 12'!$N$103</definedName>
    <definedName name="VAS083_F_Ilgalaikioturt64Geriamojovande7" localSheetId="11">'Forma 12'!$G$103</definedName>
    <definedName name="VAS083_F_Ilgalaikioturt64Geriamojovande7">'Forma 12'!$G$103</definedName>
    <definedName name="VAS083_F_Ilgalaikioturt64Geriamojovande8" localSheetId="11">'Forma 12'!$H$103</definedName>
    <definedName name="VAS083_F_Ilgalaikioturt64Geriamojovande8">'Forma 12'!$H$103</definedName>
    <definedName name="VAS083_F_Ilgalaikioturt64Geriamojovande9" localSheetId="11">'Forma 12'!$I$103</definedName>
    <definedName name="VAS083_F_Ilgalaikioturt64Geriamojovande9">'Forma 12'!$I$103</definedName>
    <definedName name="VAS083_F_Ilgalaikioturt64Inventorinisnu1" localSheetId="11">'Forma 12'!$D$103</definedName>
    <definedName name="VAS083_F_Ilgalaikioturt64Inventorinisnu1">'Forma 12'!$D$103</definedName>
    <definedName name="VAS083_F_Ilgalaikioturt64Kitareguliuoja1" localSheetId="11">'Forma 12'!$O$103</definedName>
    <definedName name="VAS083_F_Ilgalaikioturt64Kitareguliuoja1">'Forma 12'!$O$103</definedName>
    <definedName name="VAS083_F_Ilgalaikioturt64Kitosveiklosne1" localSheetId="11">'Forma 12'!$P$103</definedName>
    <definedName name="VAS083_F_Ilgalaikioturt64Kitosveiklosne1">'Forma 12'!$P$103</definedName>
    <definedName name="VAS083_F_Ilgalaikioturt64Lrklimatokaito1" localSheetId="11">'Forma 12'!$E$103</definedName>
    <definedName name="VAS083_F_Ilgalaikioturt64Lrklimatokaito1">'Forma 12'!$E$103</definedName>
    <definedName name="VAS083_F_Ilgalaikioturt64Nuotekudumblot1" localSheetId="11">'Forma 12'!$L$103</definedName>
    <definedName name="VAS083_F_Ilgalaikioturt64Nuotekudumblot1">'Forma 12'!$L$103</definedName>
    <definedName name="VAS083_F_Ilgalaikioturt64Nuotekusurinki1" localSheetId="11">'Forma 12'!$J$103</definedName>
    <definedName name="VAS083_F_Ilgalaikioturt64Nuotekusurinki1">'Forma 12'!$J$103</definedName>
    <definedName name="VAS083_F_Ilgalaikioturt64Nuotekuvalymas1" localSheetId="11">'Forma 12'!$K$103</definedName>
    <definedName name="VAS083_F_Ilgalaikioturt64Nuotekuvalymas1">'Forma 12'!$K$103</definedName>
    <definedName name="VAS083_F_Ilgalaikioturt64Pavirsiniunuot1" localSheetId="11">'Forma 12'!$M$103</definedName>
    <definedName name="VAS083_F_Ilgalaikioturt64Pavirsiniunuot1">'Forma 12'!$M$103</definedName>
    <definedName name="VAS083_F_Ilgalaikioturt64Turtovienetask1" localSheetId="11">'Forma 12'!$F$103</definedName>
    <definedName name="VAS083_F_Ilgalaikioturt64Turtovienetask1">'Forma 12'!$F$103</definedName>
    <definedName name="VAS083_F_Ilgalaikioturt65Apskaitosveikla1" localSheetId="11">'Forma 12'!$N$104</definedName>
    <definedName name="VAS083_F_Ilgalaikioturt65Apskaitosveikla1">'Forma 12'!$N$104</definedName>
    <definedName name="VAS083_F_Ilgalaikioturt65Geriamojovande7" localSheetId="11">'Forma 12'!$G$104</definedName>
    <definedName name="VAS083_F_Ilgalaikioturt65Geriamojovande7">'Forma 12'!$G$104</definedName>
    <definedName name="VAS083_F_Ilgalaikioturt65Geriamojovande8" localSheetId="11">'Forma 12'!$H$104</definedName>
    <definedName name="VAS083_F_Ilgalaikioturt65Geriamojovande8">'Forma 12'!$H$104</definedName>
    <definedName name="VAS083_F_Ilgalaikioturt65Geriamojovande9" localSheetId="11">'Forma 12'!$I$104</definedName>
    <definedName name="VAS083_F_Ilgalaikioturt65Geriamojovande9">'Forma 12'!$I$104</definedName>
    <definedName name="VAS083_F_Ilgalaikioturt65Inventorinisnu1" localSheetId="11">'Forma 12'!$D$104</definedName>
    <definedName name="VAS083_F_Ilgalaikioturt65Inventorinisnu1">'Forma 12'!$D$104</definedName>
    <definedName name="VAS083_F_Ilgalaikioturt65Kitareguliuoja1" localSheetId="11">'Forma 12'!$O$104</definedName>
    <definedName name="VAS083_F_Ilgalaikioturt65Kitareguliuoja1">'Forma 12'!$O$104</definedName>
    <definedName name="VAS083_F_Ilgalaikioturt65Kitosveiklosne1" localSheetId="11">'Forma 12'!$P$104</definedName>
    <definedName name="VAS083_F_Ilgalaikioturt65Kitosveiklosne1">'Forma 12'!$P$104</definedName>
    <definedName name="VAS083_F_Ilgalaikioturt65Lrklimatokaito1" localSheetId="11">'Forma 12'!$E$104</definedName>
    <definedName name="VAS083_F_Ilgalaikioturt65Lrklimatokaito1">'Forma 12'!$E$104</definedName>
    <definedName name="VAS083_F_Ilgalaikioturt65Nuotekudumblot1" localSheetId="11">'Forma 12'!$L$104</definedName>
    <definedName name="VAS083_F_Ilgalaikioturt65Nuotekudumblot1">'Forma 12'!$L$104</definedName>
    <definedName name="VAS083_F_Ilgalaikioturt65Nuotekusurinki1" localSheetId="11">'Forma 12'!$J$104</definedName>
    <definedName name="VAS083_F_Ilgalaikioturt65Nuotekusurinki1">'Forma 12'!$J$104</definedName>
    <definedName name="VAS083_F_Ilgalaikioturt65Nuotekuvalymas1" localSheetId="11">'Forma 12'!$K$104</definedName>
    <definedName name="VAS083_F_Ilgalaikioturt65Nuotekuvalymas1">'Forma 12'!$K$104</definedName>
    <definedName name="VAS083_F_Ilgalaikioturt65Pavirsiniunuot1" localSheetId="11">'Forma 12'!$M$104</definedName>
    <definedName name="VAS083_F_Ilgalaikioturt65Pavirsiniunuot1">'Forma 12'!$M$104</definedName>
    <definedName name="VAS083_F_Ilgalaikioturt65Turtovienetask1" localSheetId="11">'Forma 12'!$F$104</definedName>
    <definedName name="VAS083_F_Ilgalaikioturt65Turtovienetask1">'Forma 12'!$F$104</definedName>
    <definedName name="VAS083_F_Ilgalaikioturt66Apskaitosveikla1" localSheetId="11">'Forma 12'!$N$105</definedName>
    <definedName name="VAS083_F_Ilgalaikioturt66Apskaitosveikla1">'Forma 12'!$N$105</definedName>
    <definedName name="VAS083_F_Ilgalaikioturt66Geriamojovande7" localSheetId="11">'Forma 12'!$G$105</definedName>
    <definedName name="VAS083_F_Ilgalaikioturt66Geriamojovande7">'Forma 12'!$G$105</definedName>
    <definedName name="VAS083_F_Ilgalaikioturt66Geriamojovande8" localSheetId="11">'Forma 12'!$H$105</definedName>
    <definedName name="VAS083_F_Ilgalaikioturt66Geriamojovande8">'Forma 12'!$H$105</definedName>
    <definedName name="VAS083_F_Ilgalaikioturt66Geriamojovande9" localSheetId="11">'Forma 12'!$I$105</definedName>
    <definedName name="VAS083_F_Ilgalaikioturt66Geriamojovande9">'Forma 12'!$I$105</definedName>
    <definedName name="VAS083_F_Ilgalaikioturt66Inventorinisnu1" localSheetId="11">'Forma 12'!$D$105</definedName>
    <definedName name="VAS083_F_Ilgalaikioturt66Inventorinisnu1">'Forma 12'!$D$105</definedName>
    <definedName name="VAS083_F_Ilgalaikioturt66Kitareguliuoja1" localSheetId="11">'Forma 12'!$O$105</definedName>
    <definedName name="VAS083_F_Ilgalaikioturt66Kitareguliuoja1">'Forma 12'!$O$105</definedName>
    <definedName name="VAS083_F_Ilgalaikioturt66Kitosveiklosne1" localSheetId="11">'Forma 12'!$P$105</definedName>
    <definedName name="VAS083_F_Ilgalaikioturt66Kitosveiklosne1">'Forma 12'!$P$105</definedName>
    <definedName name="VAS083_F_Ilgalaikioturt66Lrklimatokaito1" localSheetId="11">'Forma 12'!$E$105</definedName>
    <definedName name="VAS083_F_Ilgalaikioturt66Lrklimatokaito1">'Forma 12'!$E$105</definedName>
    <definedName name="VAS083_F_Ilgalaikioturt66Nuotekudumblot1" localSheetId="11">'Forma 12'!$L$105</definedName>
    <definedName name="VAS083_F_Ilgalaikioturt66Nuotekudumblot1">'Forma 12'!$L$105</definedName>
    <definedName name="VAS083_F_Ilgalaikioturt66Nuotekusurinki1" localSheetId="11">'Forma 12'!$J$105</definedName>
    <definedName name="VAS083_F_Ilgalaikioturt66Nuotekusurinki1">'Forma 12'!$J$105</definedName>
    <definedName name="VAS083_F_Ilgalaikioturt66Nuotekuvalymas1" localSheetId="11">'Forma 12'!$K$105</definedName>
    <definedName name="VAS083_F_Ilgalaikioturt66Nuotekuvalymas1">'Forma 12'!$K$105</definedName>
    <definedName name="VAS083_F_Ilgalaikioturt66Pavirsiniunuot1" localSheetId="11">'Forma 12'!$M$105</definedName>
    <definedName name="VAS083_F_Ilgalaikioturt66Pavirsiniunuot1">'Forma 12'!$M$105</definedName>
    <definedName name="VAS083_F_Ilgalaikioturt66Turtovienetask1" localSheetId="11">'Forma 12'!$F$105</definedName>
    <definedName name="VAS083_F_Ilgalaikioturt66Turtovienetask1">'Forma 12'!$F$105</definedName>
    <definedName name="VAS083_F_Ilgalaikioturt67Apskaitosveikla1" localSheetId="11">'Forma 12'!$N$108</definedName>
    <definedName name="VAS083_F_Ilgalaikioturt67Apskaitosveikla1">'Forma 12'!$N$108</definedName>
    <definedName name="VAS083_F_Ilgalaikioturt67Geriamojovande7" localSheetId="11">'Forma 12'!$G$108</definedName>
    <definedName name="VAS083_F_Ilgalaikioturt67Geriamojovande7">'Forma 12'!$G$108</definedName>
    <definedName name="VAS083_F_Ilgalaikioturt67Geriamojovande8" localSheetId="11">'Forma 12'!$H$108</definedName>
    <definedName name="VAS083_F_Ilgalaikioturt67Geriamojovande8">'Forma 12'!$H$108</definedName>
    <definedName name="VAS083_F_Ilgalaikioturt67Geriamojovande9" localSheetId="11">'Forma 12'!$I$108</definedName>
    <definedName name="VAS083_F_Ilgalaikioturt67Geriamojovande9">'Forma 12'!$I$108</definedName>
    <definedName name="VAS083_F_Ilgalaikioturt67Inventorinisnu1" localSheetId="11">'Forma 12'!$D$108</definedName>
    <definedName name="VAS083_F_Ilgalaikioturt67Inventorinisnu1">'Forma 12'!$D$108</definedName>
    <definedName name="VAS083_F_Ilgalaikioturt67Kitareguliuoja1" localSheetId="11">'Forma 12'!$O$108</definedName>
    <definedName name="VAS083_F_Ilgalaikioturt67Kitareguliuoja1">'Forma 12'!$O$108</definedName>
    <definedName name="VAS083_F_Ilgalaikioturt67Kitosveiklosne1" localSheetId="11">'Forma 12'!$P$108</definedName>
    <definedName name="VAS083_F_Ilgalaikioturt67Kitosveiklosne1">'Forma 12'!$P$108</definedName>
    <definedName name="VAS083_F_Ilgalaikioturt67Lrklimatokaito1" localSheetId="11">'Forma 12'!$E$108</definedName>
    <definedName name="VAS083_F_Ilgalaikioturt67Lrklimatokaito1">'Forma 12'!$E$108</definedName>
    <definedName name="VAS083_F_Ilgalaikioturt67Nuotekudumblot1" localSheetId="11">'Forma 12'!$L$108</definedName>
    <definedName name="VAS083_F_Ilgalaikioturt67Nuotekudumblot1">'Forma 12'!$L$108</definedName>
    <definedName name="VAS083_F_Ilgalaikioturt67Nuotekusurinki1" localSheetId="11">'Forma 12'!$J$108</definedName>
    <definedName name="VAS083_F_Ilgalaikioturt67Nuotekusurinki1">'Forma 12'!$J$108</definedName>
    <definedName name="VAS083_F_Ilgalaikioturt67Nuotekuvalymas1" localSheetId="11">'Forma 12'!$K$108</definedName>
    <definedName name="VAS083_F_Ilgalaikioturt67Nuotekuvalymas1">'Forma 12'!$K$108</definedName>
    <definedName name="VAS083_F_Ilgalaikioturt67Pavirsiniunuot1" localSheetId="11">'Forma 12'!$M$108</definedName>
    <definedName name="VAS083_F_Ilgalaikioturt67Pavirsiniunuot1">'Forma 12'!$M$108</definedName>
    <definedName name="VAS083_F_Ilgalaikioturt67Turtovienetask1" localSheetId="11">'Forma 12'!$F$108</definedName>
    <definedName name="VAS083_F_Ilgalaikioturt67Turtovienetask1">'Forma 12'!$F$108</definedName>
    <definedName name="VAS083_F_Ilgalaikioturt68Apskaitosveikla1" localSheetId="11">'Forma 12'!$N$109</definedName>
    <definedName name="VAS083_F_Ilgalaikioturt68Apskaitosveikla1">'Forma 12'!$N$109</definedName>
    <definedName name="VAS083_F_Ilgalaikioturt68Geriamojovande7" localSheetId="11">'Forma 12'!$G$109</definedName>
    <definedName name="VAS083_F_Ilgalaikioturt68Geriamojovande7">'Forma 12'!$G$109</definedName>
    <definedName name="VAS083_F_Ilgalaikioturt68Geriamojovande8" localSheetId="11">'Forma 12'!$H$109</definedName>
    <definedName name="VAS083_F_Ilgalaikioturt68Geriamojovande8">'Forma 12'!$H$109</definedName>
    <definedName name="VAS083_F_Ilgalaikioturt68Geriamojovande9" localSheetId="11">'Forma 12'!$I$109</definedName>
    <definedName name="VAS083_F_Ilgalaikioturt68Geriamojovande9">'Forma 12'!$I$109</definedName>
    <definedName name="VAS083_F_Ilgalaikioturt68Inventorinisnu1" localSheetId="11">'Forma 12'!$D$109</definedName>
    <definedName name="VAS083_F_Ilgalaikioturt68Inventorinisnu1">'Forma 12'!$D$109</definedName>
    <definedName name="VAS083_F_Ilgalaikioturt68Kitareguliuoja1" localSheetId="11">'Forma 12'!$O$109</definedName>
    <definedName name="VAS083_F_Ilgalaikioturt68Kitareguliuoja1">'Forma 12'!$O$109</definedName>
    <definedName name="VAS083_F_Ilgalaikioturt68Kitosveiklosne1" localSheetId="11">'Forma 12'!$P$109</definedName>
    <definedName name="VAS083_F_Ilgalaikioturt68Kitosveiklosne1">'Forma 12'!$P$109</definedName>
    <definedName name="VAS083_F_Ilgalaikioturt68Lrklimatokaito1" localSheetId="11">'Forma 12'!$E$109</definedName>
    <definedName name="VAS083_F_Ilgalaikioturt68Lrklimatokaito1">'Forma 12'!$E$109</definedName>
    <definedName name="VAS083_F_Ilgalaikioturt68Nuotekudumblot1" localSheetId="11">'Forma 12'!$L$109</definedName>
    <definedName name="VAS083_F_Ilgalaikioturt68Nuotekudumblot1">'Forma 12'!$L$109</definedName>
    <definedName name="VAS083_F_Ilgalaikioturt68Nuotekusurinki1" localSheetId="11">'Forma 12'!$J$109</definedName>
    <definedName name="VAS083_F_Ilgalaikioturt68Nuotekusurinki1">'Forma 12'!$J$109</definedName>
    <definedName name="VAS083_F_Ilgalaikioturt68Nuotekuvalymas1" localSheetId="11">'Forma 12'!$K$109</definedName>
    <definedName name="VAS083_F_Ilgalaikioturt68Nuotekuvalymas1">'Forma 12'!$K$109</definedName>
    <definedName name="VAS083_F_Ilgalaikioturt68Pavirsiniunuot1" localSheetId="11">'Forma 12'!$M$109</definedName>
    <definedName name="VAS083_F_Ilgalaikioturt68Pavirsiniunuot1">'Forma 12'!$M$109</definedName>
    <definedName name="VAS083_F_Ilgalaikioturt68Turtovienetask1" localSheetId="11">'Forma 12'!$F$109</definedName>
    <definedName name="VAS083_F_Ilgalaikioturt68Turtovienetask1">'Forma 12'!$F$109</definedName>
    <definedName name="VAS083_F_Ilgalaikioturt69Apskaitosveikla1" localSheetId="11">'Forma 12'!$N$110</definedName>
    <definedName name="VAS083_F_Ilgalaikioturt69Apskaitosveikla1">'Forma 12'!$N$110</definedName>
    <definedName name="VAS083_F_Ilgalaikioturt69Geriamojovande7" localSheetId="11">'Forma 12'!$G$110</definedName>
    <definedName name="VAS083_F_Ilgalaikioturt69Geriamojovande7">'Forma 12'!$G$110</definedName>
    <definedName name="VAS083_F_Ilgalaikioturt69Geriamojovande8" localSheetId="11">'Forma 12'!$H$110</definedName>
    <definedName name="VAS083_F_Ilgalaikioturt69Geriamojovande8">'Forma 12'!$H$110</definedName>
    <definedName name="VAS083_F_Ilgalaikioturt69Geriamojovande9" localSheetId="11">'Forma 12'!$I$110</definedName>
    <definedName name="VAS083_F_Ilgalaikioturt69Geriamojovande9">'Forma 12'!$I$110</definedName>
    <definedName name="VAS083_F_Ilgalaikioturt69Inventorinisnu1" localSheetId="11">'Forma 12'!$D$110</definedName>
    <definedName name="VAS083_F_Ilgalaikioturt69Inventorinisnu1">'Forma 12'!$D$110</definedName>
    <definedName name="VAS083_F_Ilgalaikioturt69Kitareguliuoja1" localSheetId="11">'Forma 12'!$O$110</definedName>
    <definedName name="VAS083_F_Ilgalaikioturt69Kitareguliuoja1">'Forma 12'!$O$110</definedName>
    <definedName name="VAS083_F_Ilgalaikioturt69Kitosveiklosne1" localSheetId="11">'Forma 12'!$P$110</definedName>
    <definedName name="VAS083_F_Ilgalaikioturt69Kitosveiklosne1">'Forma 12'!$P$110</definedName>
    <definedName name="VAS083_F_Ilgalaikioturt69Lrklimatokaito1" localSheetId="11">'Forma 12'!$E$110</definedName>
    <definedName name="VAS083_F_Ilgalaikioturt69Lrklimatokaito1">'Forma 12'!$E$110</definedName>
    <definedName name="VAS083_F_Ilgalaikioturt69Nuotekudumblot1" localSheetId="11">'Forma 12'!$L$110</definedName>
    <definedName name="VAS083_F_Ilgalaikioturt69Nuotekudumblot1">'Forma 12'!$L$110</definedName>
    <definedName name="VAS083_F_Ilgalaikioturt69Nuotekusurinki1" localSheetId="11">'Forma 12'!$J$110</definedName>
    <definedName name="VAS083_F_Ilgalaikioturt69Nuotekusurinki1">'Forma 12'!$J$110</definedName>
    <definedName name="VAS083_F_Ilgalaikioturt69Nuotekuvalymas1" localSheetId="11">'Forma 12'!$K$110</definedName>
    <definedName name="VAS083_F_Ilgalaikioturt69Nuotekuvalymas1">'Forma 12'!$K$110</definedName>
    <definedName name="VAS083_F_Ilgalaikioturt69Pavirsiniunuot1" localSheetId="11">'Forma 12'!$M$110</definedName>
    <definedName name="VAS083_F_Ilgalaikioturt69Pavirsiniunuot1">'Forma 12'!$M$110</definedName>
    <definedName name="VAS083_F_Ilgalaikioturt69Turtovienetask1" localSheetId="11">'Forma 12'!$F$110</definedName>
    <definedName name="VAS083_F_Ilgalaikioturt69Turtovienetask1">'Forma 12'!$F$110</definedName>
    <definedName name="VAS083_F_Ilgalaikioturt6Apskaitosveikla1" localSheetId="11">'Forma 12'!$N$19</definedName>
    <definedName name="VAS083_F_Ilgalaikioturt6Apskaitosveikla1">'Forma 12'!$N$19</definedName>
    <definedName name="VAS083_F_Ilgalaikioturt6Geriamojovande7" localSheetId="11">'Forma 12'!$G$19</definedName>
    <definedName name="VAS083_F_Ilgalaikioturt6Geriamojovande7">'Forma 12'!$G$19</definedName>
    <definedName name="VAS083_F_Ilgalaikioturt6Geriamojovande8" localSheetId="11">'Forma 12'!$H$19</definedName>
    <definedName name="VAS083_F_Ilgalaikioturt6Geriamojovande8">'Forma 12'!$H$19</definedName>
    <definedName name="VAS083_F_Ilgalaikioturt6Geriamojovande9" localSheetId="11">'Forma 12'!$I$19</definedName>
    <definedName name="VAS083_F_Ilgalaikioturt6Geriamojovande9">'Forma 12'!$I$19</definedName>
    <definedName name="VAS083_F_Ilgalaikioturt6Inventorinisnu1" localSheetId="11">'Forma 12'!$D$19</definedName>
    <definedName name="VAS083_F_Ilgalaikioturt6Inventorinisnu1">'Forma 12'!$D$19</definedName>
    <definedName name="VAS083_F_Ilgalaikioturt6Kitareguliuoja1" localSheetId="11">'Forma 12'!$O$19</definedName>
    <definedName name="VAS083_F_Ilgalaikioturt6Kitareguliuoja1">'Forma 12'!$O$19</definedName>
    <definedName name="VAS083_F_Ilgalaikioturt6Kitosveiklosne1" localSheetId="11">'Forma 12'!$P$19</definedName>
    <definedName name="VAS083_F_Ilgalaikioturt6Kitosveiklosne1">'Forma 12'!$P$19</definedName>
    <definedName name="VAS083_F_Ilgalaikioturt6Lrklimatokaito1" localSheetId="11">'Forma 12'!$E$19</definedName>
    <definedName name="VAS083_F_Ilgalaikioturt6Lrklimatokaito1">'Forma 12'!$E$19</definedName>
    <definedName name="VAS083_F_Ilgalaikioturt6Nuotekudumblot1" localSheetId="11">'Forma 12'!$L$19</definedName>
    <definedName name="VAS083_F_Ilgalaikioturt6Nuotekudumblot1">'Forma 12'!$L$19</definedName>
    <definedName name="VAS083_F_Ilgalaikioturt6Nuotekusurinki1" localSheetId="11">'Forma 12'!$J$19</definedName>
    <definedName name="VAS083_F_Ilgalaikioturt6Nuotekusurinki1">'Forma 12'!$J$19</definedName>
    <definedName name="VAS083_F_Ilgalaikioturt6Nuotekuvalymas1" localSheetId="11">'Forma 12'!$K$19</definedName>
    <definedName name="VAS083_F_Ilgalaikioturt6Nuotekuvalymas1">'Forma 12'!$K$19</definedName>
    <definedName name="VAS083_F_Ilgalaikioturt6Pavirsiniunuot1" localSheetId="11">'Forma 12'!$M$19</definedName>
    <definedName name="VAS083_F_Ilgalaikioturt6Pavirsiniunuot1">'Forma 12'!$M$19</definedName>
    <definedName name="VAS083_F_Ilgalaikioturt6Turtovienetask1" localSheetId="11">'Forma 12'!$F$19</definedName>
    <definedName name="VAS083_F_Ilgalaikioturt6Turtovienetask1">'Forma 12'!$F$19</definedName>
    <definedName name="VAS083_F_Ilgalaikioturt70Apskaitosveikla1" localSheetId="11">'Forma 12'!$N$112</definedName>
    <definedName name="VAS083_F_Ilgalaikioturt70Apskaitosveikla1">'Forma 12'!$N$112</definedName>
    <definedName name="VAS083_F_Ilgalaikioturt70Geriamojovande7" localSheetId="11">'Forma 12'!$G$112</definedName>
    <definedName name="VAS083_F_Ilgalaikioturt70Geriamojovande7">'Forma 12'!$G$112</definedName>
    <definedName name="VAS083_F_Ilgalaikioturt70Geriamojovande8" localSheetId="11">'Forma 12'!$H$112</definedName>
    <definedName name="VAS083_F_Ilgalaikioturt70Geriamojovande8">'Forma 12'!$H$112</definedName>
    <definedName name="VAS083_F_Ilgalaikioturt70Geriamojovande9" localSheetId="11">'Forma 12'!$I$112</definedName>
    <definedName name="VAS083_F_Ilgalaikioturt70Geriamojovande9">'Forma 12'!$I$112</definedName>
    <definedName name="VAS083_F_Ilgalaikioturt70Inventorinisnu1" localSheetId="11">'Forma 12'!$D$112</definedName>
    <definedName name="VAS083_F_Ilgalaikioturt70Inventorinisnu1">'Forma 12'!$D$112</definedName>
    <definedName name="VAS083_F_Ilgalaikioturt70Kitareguliuoja1" localSheetId="11">'Forma 12'!$O$112</definedName>
    <definedName name="VAS083_F_Ilgalaikioturt70Kitareguliuoja1">'Forma 12'!$O$112</definedName>
    <definedName name="VAS083_F_Ilgalaikioturt70Kitosveiklosne1" localSheetId="11">'Forma 12'!$P$112</definedName>
    <definedName name="VAS083_F_Ilgalaikioturt70Kitosveiklosne1">'Forma 12'!$P$112</definedName>
    <definedName name="VAS083_F_Ilgalaikioturt70Lrklimatokaito1" localSheetId="11">'Forma 12'!$E$112</definedName>
    <definedName name="VAS083_F_Ilgalaikioturt70Lrklimatokaito1">'Forma 12'!$E$112</definedName>
    <definedName name="VAS083_F_Ilgalaikioturt70Nuotekudumblot1" localSheetId="11">'Forma 12'!$L$112</definedName>
    <definedName name="VAS083_F_Ilgalaikioturt70Nuotekudumblot1">'Forma 12'!$L$112</definedName>
    <definedName name="VAS083_F_Ilgalaikioturt70Nuotekusurinki1" localSheetId="11">'Forma 12'!$J$112</definedName>
    <definedName name="VAS083_F_Ilgalaikioturt70Nuotekusurinki1">'Forma 12'!$J$112</definedName>
    <definedName name="VAS083_F_Ilgalaikioturt70Nuotekuvalymas1" localSheetId="11">'Forma 12'!$K$112</definedName>
    <definedName name="VAS083_F_Ilgalaikioturt70Nuotekuvalymas1">'Forma 12'!$K$112</definedName>
    <definedName name="VAS083_F_Ilgalaikioturt70Pavirsiniunuot1" localSheetId="11">'Forma 12'!$M$112</definedName>
    <definedName name="VAS083_F_Ilgalaikioturt70Pavirsiniunuot1">'Forma 12'!$M$112</definedName>
    <definedName name="VAS083_F_Ilgalaikioturt70Turtovienetask1" localSheetId="11">'Forma 12'!$F$112</definedName>
    <definedName name="VAS083_F_Ilgalaikioturt70Turtovienetask1">'Forma 12'!$F$112</definedName>
    <definedName name="VAS083_F_Ilgalaikioturt71Apskaitosveikla1" localSheetId="11">'Forma 12'!$N$113</definedName>
    <definedName name="VAS083_F_Ilgalaikioturt71Apskaitosveikla1">'Forma 12'!$N$113</definedName>
    <definedName name="VAS083_F_Ilgalaikioturt71Geriamojovande7" localSheetId="11">'Forma 12'!$G$113</definedName>
    <definedName name="VAS083_F_Ilgalaikioturt71Geriamojovande7">'Forma 12'!$G$113</definedName>
    <definedName name="VAS083_F_Ilgalaikioturt71Geriamojovande8" localSheetId="11">'Forma 12'!$H$113</definedName>
    <definedName name="VAS083_F_Ilgalaikioturt71Geriamojovande8">'Forma 12'!$H$113</definedName>
    <definedName name="VAS083_F_Ilgalaikioturt71Geriamojovande9" localSheetId="11">'Forma 12'!$I$113</definedName>
    <definedName name="VAS083_F_Ilgalaikioturt71Geriamojovande9">'Forma 12'!$I$113</definedName>
    <definedName name="VAS083_F_Ilgalaikioturt71Inventorinisnu1" localSheetId="11">'Forma 12'!$D$113</definedName>
    <definedName name="VAS083_F_Ilgalaikioturt71Inventorinisnu1">'Forma 12'!$D$113</definedName>
    <definedName name="VAS083_F_Ilgalaikioturt71Kitareguliuoja1" localSheetId="11">'Forma 12'!$O$113</definedName>
    <definedName name="VAS083_F_Ilgalaikioturt71Kitareguliuoja1">'Forma 12'!$O$113</definedName>
    <definedName name="VAS083_F_Ilgalaikioturt71Kitosveiklosne1" localSheetId="11">'Forma 12'!$P$113</definedName>
    <definedName name="VAS083_F_Ilgalaikioturt71Kitosveiklosne1">'Forma 12'!$P$113</definedName>
    <definedName name="VAS083_F_Ilgalaikioturt71Lrklimatokaito1" localSheetId="11">'Forma 12'!$E$113</definedName>
    <definedName name="VAS083_F_Ilgalaikioturt71Lrklimatokaito1">'Forma 12'!$E$113</definedName>
    <definedName name="VAS083_F_Ilgalaikioturt71Nuotekudumblot1" localSheetId="11">'Forma 12'!$L$113</definedName>
    <definedName name="VAS083_F_Ilgalaikioturt71Nuotekudumblot1">'Forma 12'!$L$113</definedName>
    <definedName name="VAS083_F_Ilgalaikioturt71Nuotekusurinki1" localSheetId="11">'Forma 12'!$J$113</definedName>
    <definedName name="VAS083_F_Ilgalaikioturt71Nuotekusurinki1">'Forma 12'!$J$113</definedName>
    <definedName name="VAS083_F_Ilgalaikioturt71Nuotekuvalymas1" localSheetId="11">'Forma 12'!$K$113</definedName>
    <definedName name="VAS083_F_Ilgalaikioturt71Nuotekuvalymas1">'Forma 12'!$K$113</definedName>
    <definedName name="VAS083_F_Ilgalaikioturt71Pavirsiniunuot1" localSheetId="11">'Forma 12'!$M$113</definedName>
    <definedName name="VAS083_F_Ilgalaikioturt71Pavirsiniunuot1">'Forma 12'!$M$113</definedName>
    <definedName name="VAS083_F_Ilgalaikioturt71Turtovienetask1" localSheetId="11">'Forma 12'!$F$113</definedName>
    <definedName name="VAS083_F_Ilgalaikioturt71Turtovienetask1">'Forma 12'!$F$113</definedName>
    <definedName name="VAS083_F_Ilgalaikioturt72Apskaitosveikla1" localSheetId="11">'Forma 12'!$N$114</definedName>
    <definedName name="VAS083_F_Ilgalaikioturt72Apskaitosveikla1">'Forma 12'!$N$114</definedName>
    <definedName name="VAS083_F_Ilgalaikioturt72Geriamojovande7" localSheetId="11">'Forma 12'!$G$114</definedName>
    <definedName name="VAS083_F_Ilgalaikioturt72Geriamojovande7">'Forma 12'!$G$114</definedName>
    <definedName name="VAS083_F_Ilgalaikioturt72Geriamojovande8" localSheetId="11">'Forma 12'!$H$114</definedName>
    <definedName name="VAS083_F_Ilgalaikioturt72Geriamojovande8">'Forma 12'!$H$114</definedName>
    <definedName name="VAS083_F_Ilgalaikioturt72Geriamojovande9" localSheetId="11">'Forma 12'!$I$114</definedName>
    <definedName name="VAS083_F_Ilgalaikioturt72Geriamojovande9">'Forma 12'!$I$114</definedName>
    <definedName name="VAS083_F_Ilgalaikioturt72Inventorinisnu1" localSheetId="11">'Forma 12'!$D$114</definedName>
    <definedName name="VAS083_F_Ilgalaikioturt72Inventorinisnu1">'Forma 12'!$D$114</definedName>
    <definedName name="VAS083_F_Ilgalaikioturt72Kitareguliuoja1" localSheetId="11">'Forma 12'!$O$114</definedName>
    <definedName name="VAS083_F_Ilgalaikioturt72Kitareguliuoja1">'Forma 12'!$O$114</definedName>
    <definedName name="VAS083_F_Ilgalaikioturt72Kitosveiklosne1" localSheetId="11">'Forma 12'!$P$114</definedName>
    <definedName name="VAS083_F_Ilgalaikioturt72Kitosveiklosne1">'Forma 12'!$P$114</definedName>
    <definedName name="VAS083_F_Ilgalaikioturt72Lrklimatokaito1" localSheetId="11">'Forma 12'!$E$114</definedName>
    <definedName name="VAS083_F_Ilgalaikioturt72Lrklimatokaito1">'Forma 12'!$E$114</definedName>
    <definedName name="VAS083_F_Ilgalaikioturt72Nuotekudumblot1" localSheetId="11">'Forma 12'!$L$114</definedName>
    <definedName name="VAS083_F_Ilgalaikioturt72Nuotekudumblot1">'Forma 12'!$L$114</definedName>
    <definedName name="VAS083_F_Ilgalaikioturt72Nuotekusurinki1" localSheetId="11">'Forma 12'!$J$114</definedName>
    <definedName name="VAS083_F_Ilgalaikioturt72Nuotekusurinki1">'Forma 12'!$J$114</definedName>
    <definedName name="VAS083_F_Ilgalaikioturt72Nuotekuvalymas1" localSheetId="11">'Forma 12'!$K$114</definedName>
    <definedName name="VAS083_F_Ilgalaikioturt72Nuotekuvalymas1">'Forma 12'!$K$114</definedName>
    <definedName name="VAS083_F_Ilgalaikioturt72Pavirsiniunuot1" localSheetId="11">'Forma 12'!$M$114</definedName>
    <definedName name="VAS083_F_Ilgalaikioturt72Pavirsiniunuot1">'Forma 12'!$M$114</definedName>
    <definedName name="VAS083_F_Ilgalaikioturt72Turtovienetask1" localSheetId="11">'Forma 12'!$F$114</definedName>
    <definedName name="VAS083_F_Ilgalaikioturt72Turtovienetask1">'Forma 12'!$F$114</definedName>
    <definedName name="VAS083_F_Ilgalaikioturt73Apskaitosveikla1" localSheetId="11">'Forma 12'!$N$116</definedName>
    <definedName name="VAS083_F_Ilgalaikioturt73Apskaitosveikla1">'Forma 12'!$N$116</definedName>
    <definedName name="VAS083_F_Ilgalaikioturt73Geriamojovande7" localSheetId="11">'Forma 12'!$G$116</definedName>
    <definedName name="VAS083_F_Ilgalaikioturt73Geriamojovande7">'Forma 12'!$G$116</definedName>
    <definedName name="VAS083_F_Ilgalaikioturt73Geriamojovande8" localSheetId="11">'Forma 12'!$H$116</definedName>
    <definedName name="VAS083_F_Ilgalaikioturt73Geriamojovande8">'Forma 12'!$H$116</definedName>
    <definedName name="VAS083_F_Ilgalaikioturt73Geriamojovande9" localSheetId="11">'Forma 12'!$I$116</definedName>
    <definedName name="VAS083_F_Ilgalaikioturt73Geriamojovande9">'Forma 12'!$I$116</definedName>
    <definedName name="VAS083_F_Ilgalaikioturt73Inventorinisnu1" localSheetId="11">'Forma 12'!$D$116</definedName>
    <definedName name="VAS083_F_Ilgalaikioturt73Inventorinisnu1">'Forma 12'!$D$116</definedName>
    <definedName name="VAS083_F_Ilgalaikioturt73Kitareguliuoja1" localSheetId="11">'Forma 12'!$O$116</definedName>
    <definedName name="VAS083_F_Ilgalaikioturt73Kitareguliuoja1">'Forma 12'!$O$116</definedName>
    <definedName name="VAS083_F_Ilgalaikioturt73Kitosveiklosne1" localSheetId="11">'Forma 12'!$P$116</definedName>
    <definedName name="VAS083_F_Ilgalaikioturt73Kitosveiklosne1">'Forma 12'!$P$116</definedName>
    <definedName name="VAS083_F_Ilgalaikioturt73Lrklimatokaito1" localSheetId="11">'Forma 12'!$E$116</definedName>
    <definedName name="VAS083_F_Ilgalaikioturt73Lrklimatokaito1">'Forma 12'!$E$116</definedName>
    <definedName name="VAS083_F_Ilgalaikioturt73Nuotekudumblot1" localSheetId="11">'Forma 12'!$L$116</definedName>
    <definedName name="VAS083_F_Ilgalaikioturt73Nuotekudumblot1">'Forma 12'!$L$116</definedName>
    <definedName name="VAS083_F_Ilgalaikioturt73Nuotekusurinki1" localSheetId="11">'Forma 12'!$J$116</definedName>
    <definedName name="VAS083_F_Ilgalaikioturt73Nuotekusurinki1">'Forma 12'!$J$116</definedName>
    <definedName name="VAS083_F_Ilgalaikioturt73Nuotekuvalymas1" localSheetId="11">'Forma 12'!$K$116</definedName>
    <definedName name="VAS083_F_Ilgalaikioturt73Nuotekuvalymas1">'Forma 12'!$K$116</definedName>
    <definedName name="VAS083_F_Ilgalaikioturt73Pavirsiniunuot1" localSheetId="11">'Forma 12'!$M$116</definedName>
    <definedName name="VAS083_F_Ilgalaikioturt73Pavirsiniunuot1">'Forma 12'!$M$116</definedName>
    <definedName name="VAS083_F_Ilgalaikioturt73Turtovienetask1" localSheetId="11">'Forma 12'!$F$116</definedName>
    <definedName name="VAS083_F_Ilgalaikioturt73Turtovienetask1">'Forma 12'!$F$116</definedName>
    <definedName name="VAS083_F_Ilgalaikioturt74Apskaitosveikla1" localSheetId="11">'Forma 12'!$N$117</definedName>
    <definedName name="VAS083_F_Ilgalaikioturt74Apskaitosveikla1">'Forma 12'!$N$117</definedName>
    <definedName name="VAS083_F_Ilgalaikioturt74Geriamojovande7" localSheetId="11">'Forma 12'!$G$117</definedName>
    <definedName name="VAS083_F_Ilgalaikioturt74Geriamojovande7">'Forma 12'!$G$117</definedName>
    <definedName name="VAS083_F_Ilgalaikioturt74Geriamojovande8" localSheetId="11">'Forma 12'!$H$117</definedName>
    <definedName name="VAS083_F_Ilgalaikioturt74Geriamojovande8">'Forma 12'!$H$117</definedName>
    <definedName name="VAS083_F_Ilgalaikioturt74Geriamojovande9" localSheetId="11">'Forma 12'!$I$117</definedName>
    <definedName name="VAS083_F_Ilgalaikioturt74Geriamojovande9">'Forma 12'!$I$117</definedName>
    <definedName name="VAS083_F_Ilgalaikioturt74Inventorinisnu1" localSheetId="11">'Forma 12'!$D$117</definedName>
    <definedName name="VAS083_F_Ilgalaikioturt74Inventorinisnu1">'Forma 12'!$D$117</definedName>
    <definedName name="VAS083_F_Ilgalaikioturt74Kitareguliuoja1" localSheetId="11">'Forma 12'!$O$117</definedName>
    <definedName name="VAS083_F_Ilgalaikioturt74Kitareguliuoja1">'Forma 12'!$O$117</definedName>
    <definedName name="VAS083_F_Ilgalaikioturt74Kitosveiklosne1" localSheetId="11">'Forma 12'!$P$117</definedName>
    <definedName name="VAS083_F_Ilgalaikioturt74Kitosveiklosne1">'Forma 12'!$P$117</definedName>
    <definedName name="VAS083_F_Ilgalaikioturt74Lrklimatokaito1" localSheetId="11">'Forma 12'!$E$117</definedName>
    <definedName name="VAS083_F_Ilgalaikioturt74Lrklimatokaito1">'Forma 12'!$E$117</definedName>
    <definedName name="VAS083_F_Ilgalaikioturt74Nuotekudumblot1" localSheetId="11">'Forma 12'!$L$117</definedName>
    <definedName name="VAS083_F_Ilgalaikioturt74Nuotekudumblot1">'Forma 12'!$L$117</definedName>
    <definedName name="VAS083_F_Ilgalaikioturt74Nuotekusurinki1" localSheetId="11">'Forma 12'!$J$117</definedName>
    <definedName name="VAS083_F_Ilgalaikioturt74Nuotekusurinki1">'Forma 12'!$J$117</definedName>
    <definedName name="VAS083_F_Ilgalaikioturt74Nuotekuvalymas1" localSheetId="11">'Forma 12'!$K$117</definedName>
    <definedName name="VAS083_F_Ilgalaikioturt74Nuotekuvalymas1">'Forma 12'!$K$117</definedName>
    <definedName name="VAS083_F_Ilgalaikioturt74Pavirsiniunuot1" localSheetId="11">'Forma 12'!$M$117</definedName>
    <definedName name="VAS083_F_Ilgalaikioturt74Pavirsiniunuot1">'Forma 12'!$M$117</definedName>
    <definedName name="VAS083_F_Ilgalaikioturt74Turtovienetask1" localSheetId="11">'Forma 12'!$F$117</definedName>
    <definedName name="VAS083_F_Ilgalaikioturt74Turtovienetask1">'Forma 12'!$F$117</definedName>
    <definedName name="VAS083_F_Ilgalaikioturt75Apskaitosveikla1" localSheetId="11">'Forma 12'!$N$118</definedName>
    <definedName name="VAS083_F_Ilgalaikioturt75Apskaitosveikla1">'Forma 12'!$N$118</definedName>
    <definedName name="VAS083_F_Ilgalaikioturt75Geriamojovande7" localSheetId="11">'Forma 12'!$G$118</definedName>
    <definedName name="VAS083_F_Ilgalaikioturt75Geriamojovande7">'Forma 12'!$G$118</definedName>
    <definedName name="VAS083_F_Ilgalaikioturt75Geriamojovande8" localSheetId="11">'Forma 12'!$H$118</definedName>
    <definedName name="VAS083_F_Ilgalaikioturt75Geriamojovande8">'Forma 12'!$H$118</definedName>
    <definedName name="VAS083_F_Ilgalaikioturt75Geriamojovande9" localSheetId="11">'Forma 12'!$I$118</definedName>
    <definedName name="VAS083_F_Ilgalaikioturt75Geriamojovande9">'Forma 12'!$I$118</definedName>
    <definedName name="VAS083_F_Ilgalaikioturt75Inventorinisnu1" localSheetId="11">'Forma 12'!$D$118</definedName>
    <definedName name="VAS083_F_Ilgalaikioturt75Inventorinisnu1">'Forma 12'!$D$118</definedName>
    <definedName name="VAS083_F_Ilgalaikioturt75Kitareguliuoja1" localSheetId="11">'Forma 12'!$O$118</definedName>
    <definedName name="VAS083_F_Ilgalaikioturt75Kitareguliuoja1">'Forma 12'!$O$118</definedName>
    <definedName name="VAS083_F_Ilgalaikioturt75Kitosveiklosne1" localSheetId="11">'Forma 12'!$P$118</definedName>
    <definedName name="VAS083_F_Ilgalaikioturt75Kitosveiklosne1">'Forma 12'!$P$118</definedName>
    <definedName name="VAS083_F_Ilgalaikioturt75Lrklimatokaito1" localSheetId="11">'Forma 12'!$E$118</definedName>
    <definedName name="VAS083_F_Ilgalaikioturt75Lrklimatokaito1">'Forma 12'!$E$118</definedName>
    <definedName name="VAS083_F_Ilgalaikioturt75Nuotekudumblot1" localSheetId="11">'Forma 12'!$L$118</definedName>
    <definedName name="VAS083_F_Ilgalaikioturt75Nuotekudumblot1">'Forma 12'!$L$118</definedName>
    <definedName name="VAS083_F_Ilgalaikioturt75Nuotekusurinki1" localSheetId="11">'Forma 12'!$J$118</definedName>
    <definedName name="VAS083_F_Ilgalaikioturt75Nuotekusurinki1">'Forma 12'!$J$118</definedName>
    <definedName name="VAS083_F_Ilgalaikioturt75Nuotekuvalymas1" localSheetId="11">'Forma 12'!$K$118</definedName>
    <definedName name="VAS083_F_Ilgalaikioturt75Nuotekuvalymas1">'Forma 12'!$K$118</definedName>
    <definedName name="VAS083_F_Ilgalaikioturt75Pavirsiniunuot1" localSheetId="11">'Forma 12'!$M$118</definedName>
    <definedName name="VAS083_F_Ilgalaikioturt75Pavirsiniunuot1">'Forma 12'!$M$118</definedName>
    <definedName name="VAS083_F_Ilgalaikioturt75Turtovienetask1" localSheetId="11">'Forma 12'!$F$118</definedName>
    <definedName name="VAS083_F_Ilgalaikioturt75Turtovienetask1">'Forma 12'!$F$118</definedName>
    <definedName name="VAS083_F_Ilgalaikioturt76Apskaitosveikla1" localSheetId="11">'Forma 12'!$N$120</definedName>
    <definedName name="VAS083_F_Ilgalaikioturt76Apskaitosveikla1">'Forma 12'!$N$120</definedName>
    <definedName name="VAS083_F_Ilgalaikioturt76Geriamojovande7" localSheetId="11">'Forma 12'!$G$120</definedName>
    <definedName name="VAS083_F_Ilgalaikioturt76Geriamojovande7">'Forma 12'!$G$120</definedName>
    <definedName name="VAS083_F_Ilgalaikioturt76Geriamojovande8" localSheetId="11">'Forma 12'!$H$120</definedName>
    <definedName name="VAS083_F_Ilgalaikioturt76Geriamojovande8">'Forma 12'!$H$120</definedName>
    <definedName name="VAS083_F_Ilgalaikioturt76Geriamojovande9" localSheetId="11">'Forma 12'!$I$120</definedName>
    <definedName name="VAS083_F_Ilgalaikioturt76Geriamojovande9">'Forma 12'!$I$120</definedName>
    <definedName name="VAS083_F_Ilgalaikioturt76Inventorinisnu1" localSheetId="11">'Forma 12'!$D$120</definedName>
    <definedName name="VAS083_F_Ilgalaikioturt76Inventorinisnu1">'Forma 12'!$D$120</definedName>
    <definedName name="VAS083_F_Ilgalaikioturt76Kitareguliuoja1" localSheetId="11">'Forma 12'!$O$120</definedName>
    <definedName name="VAS083_F_Ilgalaikioturt76Kitareguliuoja1">'Forma 12'!$O$120</definedName>
    <definedName name="VAS083_F_Ilgalaikioturt76Kitosveiklosne1" localSheetId="11">'Forma 12'!$P$120</definedName>
    <definedName name="VAS083_F_Ilgalaikioturt76Kitosveiklosne1">'Forma 12'!$P$120</definedName>
    <definedName name="VAS083_F_Ilgalaikioturt76Lrklimatokaito1" localSheetId="11">'Forma 12'!$E$120</definedName>
    <definedName name="VAS083_F_Ilgalaikioturt76Lrklimatokaito1">'Forma 12'!$E$120</definedName>
    <definedName name="VAS083_F_Ilgalaikioturt76Nuotekudumblot1" localSheetId="11">'Forma 12'!$L$120</definedName>
    <definedName name="VAS083_F_Ilgalaikioturt76Nuotekudumblot1">'Forma 12'!$L$120</definedName>
    <definedName name="VAS083_F_Ilgalaikioturt76Nuotekusurinki1" localSheetId="11">'Forma 12'!$J$120</definedName>
    <definedName name="VAS083_F_Ilgalaikioturt76Nuotekusurinki1">'Forma 12'!$J$120</definedName>
    <definedName name="VAS083_F_Ilgalaikioturt76Nuotekuvalymas1" localSheetId="11">'Forma 12'!$K$120</definedName>
    <definedName name="VAS083_F_Ilgalaikioturt76Nuotekuvalymas1">'Forma 12'!$K$120</definedName>
    <definedName name="VAS083_F_Ilgalaikioturt76Pavirsiniunuot1" localSheetId="11">'Forma 12'!$M$120</definedName>
    <definedName name="VAS083_F_Ilgalaikioturt76Pavirsiniunuot1">'Forma 12'!$M$120</definedName>
    <definedName name="VAS083_F_Ilgalaikioturt76Turtovienetask1" localSheetId="11">'Forma 12'!$F$120</definedName>
    <definedName name="VAS083_F_Ilgalaikioturt76Turtovienetask1">'Forma 12'!$F$120</definedName>
    <definedName name="VAS083_F_Ilgalaikioturt77Apskaitosveikla1" localSheetId="11">'Forma 12'!$N$121</definedName>
    <definedName name="VAS083_F_Ilgalaikioturt77Apskaitosveikla1">'Forma 12'!$N$121</definedName>
    <definedName name="VAS083_F_Ilgalaikioturt77Geriamojovande7" localSheetId="11">'Forma 12'!$G$121</definedName>
    <definedName name="VAS083_F_Ilgalaikioturt77Geriamojovande7">'Forma 12'!$G$121</definedName>
    <definedName name="VAS083_F_Ilgalaikioturt77Geriamojovande8" localSheetId="11">'Forma 12'!$H$121</definedName>
    <definedName name="VAS083_F_Ilgalaikioturt77Geriamojovande8">'Forma 12'!$H$121</definedName>
    <definedName name="VAS083_F_Ilgalaikioturt77Geriamojovande9" localSheetId="11">'Forma 12'!$I$121</definedName>
    <definedName name="VAS083_F_Ilgalaikioturt77Geriamojovande9">'Forma 12'!$I$121</definedName>
    <definedName name="VAS083_F_Ilgalaikioturt77Inventorinisnu1" localSheetId="11">'Forma 12'!$D$121</definedName>
    <definedName name="VAS083_F_Ilgalaikioturt77Inventorinisnu1">'Forma 12'!$D$121</definedName>
    <definedName name="VAS083_F_Ilgalaikioturt77Kitareguliuoja1" localSheetId="11">'Forma 12'!$O$121</definedName>
    <definedName name="VAS083_F_Ilgalaikioturt77Kitareguliuoja1">'Forma 12'!$O$121</definedName>
    <definedName name="VAS083_F_Ilgalaikioturt77Kitosveiklosne1" localSheetId="11">'Forma 12'!$P$121</definedName>
    <definedName name="VAS083_F_Ilgalaikioturt77Kitosveiklosne1">'Forma 12'!$P$121</definedName>
    <definedName name="VAS083_F_Ilgalaikioturt77Lrklimatokaito1" localSheetId="11">'Forma 12'!$E$121</definedName>
    <definedName name="VAS083_F_Ilgalaikioturt77Lrklimatokaito1">'Forma 12'!$E$121</definedName>
    <definedName name="VAS083_F_Ilgalaikioturt77Nuotekudumblot1" localSheetId="11">'Forma 12'!$L$121</definedName>
    <definedName name="VAS083_F_Ilgalaikioturt77Nuotekudumblot1">'Forma 12'!$L$121</definedName>
    <definedName name="VAS083_F_Ilgalaikioturt77Nuotekusurinki1" localSheetId="11">'Forma 12'!$J$121</definedName>
    <definedName name="VAS083_F_Ilgalaikioturt77Nuotekusurinki1">'Forma 12'!$J$121</definedName>
    <definedName name="VAS083_F_Ilgalaikioturt77Nuotekuvalymas1" localSheetId="11">'Forma 12'!$K$121</definedName>
    <definedName name="VAS083_F_Ilgalaikioturt77Nuotekuvalymas1">'Forma 12'!$K$121</definedName>
    <definedName name="VAS083_F_Ilgalaikioturt77Pavirsiniunuot1" localSheetId="11">'Forma 12'!$M$121</definedName>
    <definedName name="VAS083_F_Ilgalaikioturt77Pavirsiniunuot1">'Forma 12'!$M$121</definedName>
    <definedName name="VAS083_F_Ilgalaikioturt77Turtovienetask1" localSheetId="11">'Forma 12'!$F$121</definedName>
    <definedName name="VAS083_F_Ilgalaikioturt77Turtovienetask1">'Forma 12'!$F$121</definedName>
    <definedName name="VAS083_F_Ilgalaikioturt78Apskaitosveikla1" localSheetId="11">'Forma 12'!$N$122</definedName>
    <definedName name="VAS083_F_Ilgalaikioturt78Apskaitosveikla1">'Forma 12'!$N$122</definedName>
    <definedName name="VAS083_F_Ilgalaikioturt78Geriamojovande7" localSheetId="11">'Forma 12'!$G$122</definedName>
    <definedName name="VAS083_F_Ilgalaikioturt78Geriamojovande7">'Forma 12'!$G$122</definedName>
    <definedName name="VAS083_F_Ilgalaikioturt78Geriamojovande8" localSheetId="11">'Forma 12'!$H$122</definedName>
    <definedName name="VAS083_F_Ilgalaikioturt78Geriamojovande8">'Forma 12'!$H$122</definedName>
    <definedName name="VAS083_F_Ilgalaikioturt78Geriamojovande9" localSheetId="11">'Forma 12'!$I$122</definedName>
    <definedName name="VAS083_F_Ilgalaikioturt78Geriamojovande9">'Forma 12'!$I$122</definedName>
    <definedName name="VAS083_F_Ilgalaikioturt78Inventorinisnu1" localSheetId="11">'Forma 12'!$D$122</definedName>
    <definedName name="VAS083_F_Ilgalaikioturt78Inventorinisnu1">'Forma 12'!$D$122</definedName>
    <definedName name="VAS083_F_Ilgalaikioturt78Kitareguliuoja1" localSheetId="11">'Forma 12'!$O$122</definedName>
    <definedName name="VAS083_F_Ilgalaikioturt78Kitareguliuoja1">'Forma 12'!$O$122</definedName>
    <definedName name="VAS083_F_Ilgalaikioturt78Kitosveiklosne1" localSheetId="11">'Forma 12'!$P$122</definedName>
    <definedName name="VAS083_F_Ilgalaikioturt78Kitosveiklosne1">'Forma 12'!$P$122</definedName>
    <definedName name="VAS083_F_Ilgalaikioturt78Lrklimatokaito1" localSheetId="11">'Forma 12'!$E$122</definedName>
    <definedName name="VAS083_F_Ilgalaikioturt78Lrklimatokaito1">'Forma 12'!$E$122</definedName>
    <definedName name="VAS083_F_Ilgalaikioturt78Nuotekudumblot1" localSheetId="11">'Forma 12'!$L$122</definedName>
    <definedName name="VAS083_F_Ilgalaikioturt78Nuotekudumblot1">'Forma 12'!$L$122</definedName>
    <definedName name="VAS083_F_Ilgalaikioturt78Nuotekusurinki1" localSheetId="11">'Forma 12'!$J$122</definedName>
    <definedName name="VAS083_F_Ilgalaikioturt78Nuotekusurinki1">'Forma 12'!$J$122</definedName>
    <definedName name="VAS083_F_Ilgalaikioturt78Nuotekuvalymas1" localSheetId="11">'Forma 12'!$K$122</definedName>
    <definedName name="VAS083_F_Ilgalaikioturt78Nuotekuvalymas1">'Forma 12'!$K$122</definedName>
    <definedName name="VAS083_F_Ilgalaikioturt78Pavirsiniunuot1" localSheetId="11">'Forma 12'!$M$122</definedName>
    <definedName name="VAS083_F_Ilgalaikioturt78Pavirsiniunuot1">'Forma 12'!$M$122</definedName>
    <definedName name="VAS083_F_Ilgalaikioturt78Turtovienetask1" localSheetId="11">'Forma 12'!$F$122</definedName>
    <definedName name="VAS083_F_Ilgalaikioturt78Turtovienetask1">'Forma 12'!$F$122</definedName>
    <definedName name="VAS083_F_Ilgalaikioturt79Apskaitosveikla1" localSheetId="11">'Forma 12'!$N$124</definedName>
    <definedName name="VAS083_F_Ilgalaikioturt79Apskaitosveikla1">'Forma 12'!$N$124</definedName>
    <definedName name="VAS083_F_Ilgalaikioturt79Geriamojovande7" localSheetId="11">'Forma 12'!$G$124</definedName>
    <definedName name="VAS083_F_Ilgalaikioturt79Geriamojovande7">'Forma 12'!$G$124</definedName>
    <definedName name="VAS083_F_Ilgalaikioturt79Geriamojovande8" localSheetId="11">'Forma 12'!$H$124</definedName>
    <definedName name="VAS083_F_Ilgalaikioturt79Geriamojovande8">'Forma 12'!$H$124</definedName>
    <definedName name="VAS083_F_Ilgalaikioturt79Geriamojovande9" localSheetId="11">'Forma 12'!$I$124</definedName>
    <definedName name="VAS083_F_Ilgalaikioturt79Geriamojovande9">'Forma 12'!$I$124</definedName>
    <definedName name="VAS083_F_Ilgalaikioturt79Inventorinisnu1" localSheetId="11">'Forma 12'!$D$124</definedName>
    <definedName name="VAS083_F_Ilgalaikioturt79Inventorinisnu1">'Forma 12'!$D$124</definedName>
    <definedName name="VAS083_F_Ilgalaikioturt79Kitareguliuoja1" localSheetId="11">'Forma 12'!$O$124</definedName>
    <definedName name="VAS083_F_Ilgalaikioturt79Kitareguliuoja1">'Forma 12'!$O$124</definedName>
    <definedName name="VAS083_F_Ilgalaikioturt79Kitosveiklosne1" localSheetId="11">'Forma 12'!$P$124</definedName>
    <definedName name="VAS083_F_Ilgalaikioturt79Kitosveiklosne1">'Forma 12'!$P$124</definedName>
    <definedName name="VAS083_F_Ilgalaikioturt79Lrklimatokaito1" localSheetId="11">'Forma 12'!$E$124</definedName>
    <definedName name="VAS083_F_Ilgalaikioturt79Lrklimatokaito1">'Forma 12'!$E$124</definedName>
    <definedName name="VAS083_F_Ilgalaikioturt79Nuotekudumblot1" localSheetId="11">'Forma 12'!$L$124</definedName>
    <definedName name="VAS083_F_Ilgalaikioturt79Nuotekudumblot1">'Forma 12'!$L$124</definedName>
    <definedName name="VAS083_F_Ilgalaikioturt79Nuotekusurinki1" localSheetId="11">'Forma 12'!$J$124</definedName>
    <definedName name="VAS083_F_Ilgalaikioturt79Nuotekusurinki1">'Forma 12'!$J$124</definedName>
    <definedName name="VAS083_F_Ilgalaikioturt79Nuotekuvalymas1" localSheetId="11">'Forma 12'!$K$124</definedName>
    <definedName name="VAS083_F_Ilgalaikioturt79Nuotekuvalymas1">'Forma 12'!$K$124</definedName>
    <definedName name="VAS083_F_Ilgalaikioturt79Pavirsiniunuot1" localSheetId="11">'Forma 12'!$M$124</definedName>
    <definedName name="VAS083_F_Ilgalaikioturt79Pavirsiniunuot1">'Forma 12'!$M$124</definedName>
    <definedName name="VAS083_F_Ilgalaikioturt79Turtovienetask1" localSheetId="11">'Forma 12'!$F$124</definedName>
    <definedName name="VAS083_F_Ilgalaikioturt79Turtovienetask1">'Forma 12'!$F$124</definedName>
    <definedName name="VAS083_F_Ilgalaikioturt7Apskaitosveikla1" localSheetId="11">'Forma 12'!$N$21</definedName>
    <definedName name="VAS083_F_Ilgalaikioturt7Apskaitosveikla1">'Forma 12'!$N$21</definedName>
    <definedName name="VAS083_F_Ilgalaikioturt7Geriamojovande7" localSheetId="11">'Forma 12'!$G$21</definedName>
    <definedName name="VAS083_F_Ilgalaikioturt7Geriamojovande7">'Forma 12'!$G$21</definedName>
    <definedName name="VAS083_F_Ilgalaikioturt7Geriamojovande8" localSheetId="11">'Forma 12'!$H$21</definedName>
    <definedName name="VAS083_F_Ilgalaikioturt7Geriamojovande8">'Forma 12'!$H$21</definedName>
    <definedName name="VAS083_F_Ilgalaikioturt7Geriamojovande9" localSheetId="11">'Forma 12'!$I$21</definedName>
    <definedName name="VAS083_F_Ilgalaikioturt7Geriamojovande9">'Forma 12'!$I$21</definedName>
    <definedName name="VAS083_F_Ilgalaikioturt7Inventorinisnu1" localSheetId="11">'Forma 12'!$D$21</definedName>
    <definedName name="VAS083_F_Ilgalaikioturt7Inventorinisnu1">'Forma 12'!$D$21</definedName>
    <definedName name="VAS083_F_Ilgalaikioturt7Kitareguliuoja1" localSheetId="11">'Forma 12'!$O$21</definedName>
    <definedName name="VAS083_F_Ilgalaikioturt7Kitareguliuoja1">'Forma 12'!$O$21</definedName>
    <definedName name="VAS083_F_Ilgalaikioturt7Kitosveiklosne1" localSheetId="11">'Forma 12'!$P$21</definedName>
    <definedName name="VAS083_F_Ilgalaikioturt7Kitosveiklosne1">'Forma 12'!$P$21</definedName>
    <definedName name="VAS083_F_Ilgalaikioturt7Lrklimatokaito1" localSheetId="11">'Forma 12'!$E$21</definedName>
    <definedName name="VAS083_F_Ilgalaikioturt7Lrklimatokaito1">'Forma 12'!$E$21</definedName>
    <definedName name="VAS083_F_Ilgalaikioturt7Nuotekudumblot1" localSheetId="11">'Forma 12'!$L$21</definedName>
    <definedName name="VAS083_F_Ilgalaikioturt7Nuotekudumblot1">'Forma 12'!$L$21</definedName>
    <definedName name="VAS083_F_Ilgalaikioturt7Nuotekusurinki1" localSheetId="11">'Forma 12'!$J$21</definedName>
    <definedName name="VAS083_F_Ilgalaikioturt7Nuotekusurinki1">'Forma 12'!$J$21</definedName>
    <definedName name="VAS083_F_Ilgalaikioturt7Nuotekuvalymas1" localSheetId="11">'Forma 12'!$K$21</definedName>
    <definedName name="VAS083_F_Ilgalaikioturt7Nuotekuvalymas1">'Forma 12'!$K$21</definedName>
    <definedName name="VAS083_F_Ilgalaikioturt7Pavirsiniunuot1" localSheetId="11">'Forma 12'!$M$21</definedName>
    <definedName name="VAS083_F_Ilgalaikioturt7Pavirsiniunuot1">'Forma 12'!$M$21</definedName>
    <definedName name="VAS083_F_Ilgalaikioturt7Turtovienetask1" localSheetId="11">'Forma 12'!$F$21</definedName>
    <definedName name="VAS083_F_Ilgalaikioturt7Turtovienetask1">'Forma 12'!$F$21</definedName>
    <definedName name="VAS083_F_Ilgalaikioturt80Apskaitosveikla1" localSheetId="11">'Forma 12'!$N$125</definedName>
    <definedName name="VAS083_F_Ilgalaikioturt80Apskaitosveikla1">'Forma 12'!$N$125</definedName>
    <definedName name="VAS083_F_Ilgalaikioturt80Geriamojovande7" localSheetId="11">'Forma 12'!$G$125</definedName>
    <definedName name="VAS083_F_Ilgalaikioturt80Geriamojovande7">'Forma 12'!$G$125</definedName>
    <definedName name="VAS083_F_Ilgalaikioturt80Geriamojovande8" localSheetId="11">'Forma 12'!$H$125</definedName>
    <definedName name="VAS083_F_Ilgalaikioturt80Geriamojovande8">'Forma 12'!$H$125</definedName>
    <definedName name="VAS083_F_Ilgalaikioturt80Geriamojovande9" localSheetId="11">'Forma 12'!$I$125</definedName>
    <definedName name="VAS083_F_Ilgalaikioturt80Geriamojovande9">'Forma 12'!$I$125</definedName>
    <definedName name="VAS083_F_Ilgalaikioturt80Inventorinisnu1" localSheetId="11">'Forma 12'!$D$125</definedName>
    <definedName name="VAS083_F_Ilgalaikioturt80Inventorinisnu1">'Forma 12'!$D$125</definedName>
    <definedName name="VAS083_F_Ilgalaikioturt80Kitareguliuoja1" localSheetId="11">'Forma 12'!$O$125</definedName>
    <definedName name="VAS083_F_Ilgalaikioturt80Kitareguliuoja1">'Forma 12'!$O$125</definedName>
    <definedName name="VAS083_F_Ilgalaikioturt80Kitosveiklosne1" localSheetId="11">'Forma 12'!$P$125</definedName>
    <definedName name="VAS083_F_Ilgalaikioturt80Kitosveiklosne1">'Forma 12'!$P$125</definedName>
    <definedName name="VAS083_F_Ilgalaikioturt80Lrklimatokaito1" localSheetId="11">'Forma 12'!$E$125</definedName>
    <definedName name="VAS083_F_Ilgalaikioturt80Lrklimatokaito1">'Forma 12'!$E$125</definedName>
    <definedName name="VAS083_F_Ilgalaikioturt80Nuotekudumblot1" localSheetId="11">'Forma 12'!$L$125</definedName>
    <definedName name="VAS083_F_Ilgalaikioturt80Nuotekudumblot1">'Forma 12'!$L$125</definedName>
    <definedName name="VAS083_F_Ilgalaikioturt80Nuotekusurinki1" localSheetId="11">'Forma 12'!$J$125</definedName>
    <definedName name="VAS083_F_Ilgalaikioturt80Nuotekusurinki1">'Forma 12'!$J$125</definedName>
    <definedName name="VAS083_F_Ilgalaikioturt80Nuotekuvalymas1" localSheetId="11">'Forma 12'!$K$125</definedName>
    <definedName name="VAS083_F_Ilgalaikioturt80Nuotekuvalymas1">'Forma 12'!$K$125</definedName>
    <definedName name="VAS083_F_Ilgalaikioturt80Pavirsiniunuot1" localSheetId="11">'Forma 12'!$M$125</definedName>
    <definedName name="VAS083_F_Ilgalaikioturt80Pavirsiniunuot1">'Forma 12'!$M$125</definedName>
    <definedName name="VAS083_F_Ilgalaikioturt80Turtovienetask1" localSheetId="11">'Forma 12'!$F$125</definedName>
    <definedName name="VAS083_F_Ilgalaikioturt80Turtovienetask1">'Forma 12'!$F$125</definedName>
    <definedName name="VAS083_F_Ilgalaikioturt81Apskaitosveikla1" localSheetId="11">'Forma 12'!$N$126</definedName>
    <definedName name="VAS083_F_Ilgalaikioturt81Apskaitosveikla1">'Forma 12'!$N$126</definedName>
    <definedName name="VAS083_F_Ilgalaikioturt81Geriamojovande7" localSheetId="11">'Forma 12'!$G$126</definedName>
    <definedName name="VAS083_F_Ilgalaikioturt81Geriamojovande7">'Forma 12'!$G$126</definedName>
    <definedName name="VAS083_F_Ilgalaikioturt81Geriamojovande8" localSheetId="11">'Forma 12'!$H$126</definedName>
    <definedName name="VAS083_F_Ilgalaikioturt81Geriamojovande8">'Forma 12'!$H$126</definedName>
    <definedName name="VAS083_F_Ilgalaikioturt81Geriamojovande9" localSheetId="11">'Forma 12'!$I$126</definedName>
    <definedName name="VAS083_F_Ilgalaikioturt81Geriamojovande9">'Forma 12'!$I$126</definedName>
    <definedName name="VAS083_F_Ilgalaikioturt81Inventorinisnu1" localSheetId="11">'Forma 12'!$D$126</definedName>
    <definedName name="VAS083_F_Ilgalaikioturt81Inventorinisnu1">'Forma 12'!$D$126</definedName>
    <definedName name="VAS083_F_Ilgalaikioturt81Kitareguliuoja1" localSheetId="11">'Forma 12'!$O$126</definedName>
    <definedName name="VAS083_F_Ilgalaikioturt81Kitareguliuoja1">'Forma 12'!$O$126</definedName>
    <definedName name="VAS083_F_Ilgalaikioturt81Kitosveiklosne1" localSheetId="11">'Forma 12'!$P$126</definedName>
    <definedName name="VAS083_F_Ilgalaikioturt81Kitosveiklosne1">'Forma 12'!$P$126</definedName>
    <definedName name="VAS083_F_Ilgalaikioturt81Lrklimatokaito1" localSheetId="11">'Forma 12'!$E$126</definedName>
    <definedName name="VAS083_F_Ilgalaikioturt81Lrklimatokaito1">'Forma 12'!$E$126</definedName>
    <definedName name="VAS083_F_Ilgalaikioturt81Nuotekudumblot1" localSheetId="11">'Forma 12'!$L$126</definedName>
    <definedName name="VAS083_F_Ilgalaikioturt81Nuotekudumblot1">'Forma 12'!$L$126</definedName>
    <definedName name="VAS083_F_Ilgalaikioturt81Nuotekusurinki1" localSheetId="11">'Forma 12'!$J$126</definedName>
    <definedName name="VAS083_F_Ilgalaikioturt81Nuotekusurinki1">'Forma 12'!$J$126</definedName>
    <definedName name="VAS083_F_Ilgalaikioturt81Nuotekuvalymas1" localSheetId="11">'Forma 12'!$K$126</definedName>
    <definedName name="VAS083_F_Ilgalaikioturt81Nuotekuvalymas1">'Forma 12'!$K$126</definedName>
    <definedName name="VAS083_F_Ilgalaikioturt81Pavirsiniunuot1" localSheetId="11">'Forma 12'!$M$126</definedName>
    <definedName name="VAS083_F_Ilgalaikioturt81Pavirsiniunuot1">'Forma 12'!$M$126</definedName>
    <definedName name="VAS083_F_Ilgalaikioturt81Turtovienetask1" localSheetId="11">'Forma 12'!$F$126</definedName>
    <definedName name="VAS083_F_Ilgalaikioturt81Turtovienetask1">'Forma 12'!$F$126</definedName>
    <definedName name="VAS083_F_Ilgalaikioturt82Apskaitosveikla1" localSheetId="11">'Forma 12'!$N$128</definedName>
    <definedName name="VAS083_F_Ilgalaikioturt82Apskaitosveikla1">'Forma 12'!$N$128</definedName>
    <definedName name="VAS083_F_Ilgalaikioturt82Geriamojovande7" localSheetId="11">'Forma 12'!$G$128</definedName>
    <definedName name="VAS083_F_Ilgalaikioturt82Geriamojovande7">'Forma 12'!$G$128</definedName>
    <definedName name="VAS083_F_Ilgalaikioturt82Geriamojovande8" localSheetId="11">'Forma 12'!$H$128</definedName>
    <definedName name="VAS083_F_Ilgalaikioturt82Geriamojovande8">'Forma 12'!$H$128</definedName>
    <definedName name="VAS083_F_Ilgalaikioturt82Geriamojovande9" localSheetId="11">'Forma 12'!$I$128</definedName>
    <definedName name="VAS083_F_Ilgalaikioturt82Geriamojovande9">'Forma 12'!$I$128</definedName>
    <definedName name="VAS083_F_Ilgalaikioturt82Inventorinisnu1" localSheetId="11">'Forma 12'!$D$128</definedName>
    <definedName name="VAS083_F_Ilgalaikioturt82Inventorinisnu1">'Forma 12'!$D$128</definedName>
    <definedName name="VAS083_F_Ilgalaikioturt82Kitareguliuoja1" localSheetId="11">'Forma 12'!$O$128</definedName>
    <definedName name="VAS083_F_Ilgalaikioturt82Kitareguliuoja1">'Forma 12'!$O$128</definedName>
    <definedName name="VAS083_F_Ilgalaikioturt82Kitosveiklosne1" localSheetId="11">'Forma 12'!$P$128</definedName>
    <definedName name="VAS083_F_Ilgalaikioturt82Kitosveiklosne1">'Forma 12'!$P$128</definedName>
    <definedName name="VAS083_F_Ilgalaikioturt82Lrklimatokaito1" localSheetId="11">'Forma 12'!$E$128</definedName>
    <definedName name="VAS083_F_Ilgalaikioturt82Lrklimatokaito1">'Forma 12'!$E$128</definedName>
    <definedName name="VAS083_F_Ilgalaikioturt82Nuotekudumblot1" localSheetId="11">'Forma 12'!$L$128</definedName>
    <definedName name="VAS083_F_Ilgalaikioturt82Nuotekudumblot1">'Forma 12'!$L$128</definedName>
    <definedName name="VAS083_F_Ilgalaikioturt82Nuotekusurinki1" localSheetId="11">'Forma 12'!$J$128</definedName>
    <definedName name="VAS083_F_Ilgalaikioturt82Nuotekusurinki1">'Forma 12'!$J$128</definedName>
    <definedName name="VAS083_F_Ilgalaikioturt82Nuotekuvalymas1" localSheetId="11">'Forma 12'!$K$128</definedName>
    <definedName name="VAS083_F_Ilgalaikioturt82Nuotekuvalymas1">'Forma 12'!$K$128</definedName>
    <definedName name="VAS083_F_Ilgalaikioturt82Pavirsiniunuot1" localSheetId="11">'Forma 12'!$M$128</definedName>
    <definedName name="VAS083_F_Ilgalaikioturt82Pavirsiniunuot1">'Forma 12'!$M$128</definedName>
    <definedName name="VAS083_F_Ilgalaikioturt82Turtovienetask1" localSheetId="11">'Forma 12'!$F$128</definedName>
    <definedName name="VAS083_F_Ilgalaikioturt82Turtovienetask1">'Forma 12'!$F$128</definedName>
    <definedName name="VAS083_F_Ilgalaikioturt83Apskaitosveikla1" localSheetId="11">'Forma 12'!$N$129</definedName>
    <definedName name="VAS083_F_Ilgalaikioturt83Apskaitosveikla1">'Forma 12'!$N$129</definedName>
    <definedName name="VAS083_F_Ilgalaikioturt83Geriamojovande7" localSheetId="11">'Forma 12'!$G$129</definedName>
    <definedName name="VAS083_F_Ilgalaikioturt83Geriamojovande7">'Forma 12'!$G$129</definedName>
    <definedName name="VAS083_F_Ilgalaikioturt83Geriamojovande8" localSheetId="11">'Forma 12'!$H$129</definedName>
    <definedName name="VAS083_F_Ilgalaikioturt83Geriamojovande8">'Forma 12'!$H$129</definedName>
    <definedName name="VAS083_F_Ilgalaikioturt83Geriamojovande9" localSheetId="11">'Forma 12'!$I$129</definedName>
    <definedName name="VAS083_F_Ilgalaikioturt83Geriamojovande9">'Forma 12'!$I$129</definedName>
    <definedName name="VAS083_F_Ilgalaikioturt83Inventorinisnu1" localSheetId="11">'Forma 12'!$D$129</definedName>
    <definedName name="VAS083_F_Ilgalaikioturt83Inventorinisnu1">'Forma 12'!$D$129</definedName>
    <definedName name="VAS083_F_Ilgalaikioturt83Kitareguliuoja1" localSheetId="11">'Forma 12'!$O$129</definedName>
    <definedName name="VAS083_F_Ilgalaikioturt83Kitareguliuoja1">'Forma 12'!$O$129</definedName>
    <definedName name="VAS083_F_Ilgalaikioturt83Kitosveiklosne1" localSheetId="11">'Forma 12'!$P$129</definedName>
    <definedName name="VAS083_F_Ilgalaikioturt83Kitosveiklosne1">'Forma 12'!$P$129</definedName>
    <definedName name="VAS083_F_Ilgalaikioturt83Lrklimatokaito1" localSheetId="11">'Forma 12'!$E$129</definedName>
    <definedName name="VAS083_F_Ilgalaikioturt83Lrklimatokaito1">'Forma 12'!$E$129</definedName>
    <definedName name="VAS083_F_Ilgalaikioturt83Nuotekudumblot1" localSheetId="11">'Forma 12'!$L$129</definedName>
    <definedName name="VAS083_F_Ilgalaikioturt83Nuotekudumblot1">'Forma 12'!$L$129</definedName>
    <definedName name="VAS083_F_Ilgalaikioturt83Nuotekusurinki1" localSheetId="11">'Forma 12'!$J$129</definedName>
    <definedName name="VAS083_F_Ilgalaikioturt83Nuotekusurinki1">'Forma 12'!$J$129</definedName>
    <definedName name="VAS083_F_Ilgalaikioturt83Nuotekuvalymas1" localSheetId="11">'Forma 12'!$K$129</definedName>
    <definedName name="VAS083_F_Ilgalaikioturt83Nuotekuvalymas1">'Forma 12'!$K$129</definedName>
    <definedName name="VAS083_F_Ilgalaikioturt83Pavirsiniunuot1" localSheetId="11">'Forma 12'!$M$129</definedName>
    <definedName name="VAS083_F_Ilgalaikioturt83Pavirsiniunuot1">'Forma 12'!$M$129</definedName>
    <definedName name="VAS083_F_Ilgalaikioturt83Turtovienetask1" localSheetId="11">'Forma 12'!$F$129</definedName>
    <definedName name="VAS083_F_Ilgalaikioturt83Turtovienetask1">'Forma 12'!$F$129</definedName>
    <definedName name="VAS083_F_Ilgalaikioturt84Apskaitosveikla1" localSheetId="11">'Forma 12'!$N$130</definedName>
    <definedName name="VAS083_F_Ilgalaikioturt84Apskaitosveikla1">'Forma 12'!$N$130</definedName>
    <definedName name="VAS083_F_Ilgalaikioturt84Geriamojovande7" localSheetId="11">'Forma 12'!$G$130</definedName>
    <definedName name="VAS083_F_Ilgalaikioturt84Geriamojovande7">'Forma 12'!$G$130</definedName>
    <definedName name="VAS083_F_Ilgalaikioturt84Geriamojovande8" localSheetId="11">'Forma 12'!$H$130</definedName>
    <definedName name="VAS083_F_Ilgalaikioturt84Geriamojovande8">'Forma 12'!$H$130</definedName>
    <definedName name="VAS083_F_Ilgalaikioturt84Geriamojovande9" localSheetId="11">'Forma 12'!$I$130</definedName>
    <definedName name="VAS083_F_Ilgalaikioturt84Geriamojovande9">'Forma 12'!$I$130</definedName>
    <definedName name="VAS083_F_Ilgalaikioturt84Inventorinisnu1" localSheetId="11">'Forma 12'!$D$130</definedName>
    <definedName name="VAS083_F_Ilgalaikioturt84Inventorinisnu1">'Forma 12'!$D$130</definedName>
    <definedName name="VAS083_F_Ilgalaikioturt84Kitareguliuoja1" localSheetId="11">'Forma 12'!$O$130</definedName>
    <definedName name="VAS083_F_Ilgalaikioturt84Kitareguliuoja1">'Forma 12'!$O$130</definedName>
    <definedName name="VAS083_F_Ilgalaikioturt84Kitosveiklosne1" localSheetId="11">'Forma 12'!$P$130</definedName>
    <definedName name="VAS083_F_Ilgalaikioturt84Kitosveiklosne1">'Forma 12'!$P$130</definedName>
    <definedName name="VAS083_F_Ilgalaikioturt84Lrklimatokaito1" localSheetId="11">'Forma 12'!$E$130</definedName>
    <definedName name="VAS083_F_Ilgalaikioturt84Lrklimatokaito1">'Forma 12'!$E$130</definedName>
    <definedName name="VAS083_F_Ilgalaikioturt84Nuotekudumblot1" localSheetId="11">'Forma 12'!$L$130</definedName>
    <definedName name="VAS083_F_Ilgalaikioturt84Nuotekudumblot1">'Forma 12'!$L$130</definedName>
    <definedName name="VAS083_F_Ilgalaikioturt84Nuotekusurinki1" localSheetId="11">'Forma 12'!$J$130</definedName>
    <definedName name="VAS083_F_Ilgalaikioturt84Nuotekusurinki1">'Forma 12'!$J$130</definedName>
    <definedName name="VAS083_F_Ilgalaikioturt84Nuotekuvalymas1" localSheetId="11">'Forma 12'!$K$130</definedName>
    <definedName name="VAS083_F_Ilgalaikioturt84Nuotekuvalymas1">'Forma 12'!$K$130</definedName>
    <definedName name="VAS083_F_Ilgalaikioturt84Pavirsiniunuot1" localSheetId="11">'Forma 12'!$M$130</definedName>
    <definedName name="VAS083_F_Ilgalaikioturt84Pavirsiniunuot1">'Forma 12'!$M$130</definedName>
    <definedName name="VAS083_F_Ilgalaikioturt84Turtovienetask1" localSheetId="11">'Forma 12'!$F$130</definedName>
    <definedName name="VAS083_F_Ilgalaikioturt84Turtovienetask1">'Forma 12'!$F$130</definedName>
    <definedName name="VAS083_F_Ilgalaikioturt85Apskaitosveikla1" localSheetId="11">'Forma 12'!$N$133</definedName>
    <definedName name="VAS083_F_Ilgalaikioturt85Apskaitosveikla1">'Forma 12'!$N$133</definedName>
    <definedName name="VAS083_F_Ilgalaikioturt85Geriamojovande7" localSheetId="11">'Forma 12'!$G$133</definedName>
    <definedName name="VAS083_F_Ilgalaikioturt85Geriamojovande7">'Forma 12'!$G$133</definedName>
    <definedName name="VAS083_F_Ilgalaikioturt85Geriamojovande8" localSheetId="11">'Forma 12'!$H$133</definedName>
    <definedName name="VAS083_F_Ilgalaikioturt85Geriamojovande8">'Forma 12'!$H$133</definedName>
    <definedName name="VAS083_F_Ilgalaikioturt85Geriamojovande9" localSheetId="11">'Forma 12'!$I$133</definedName>
    <definedName name="VAS083_F_Ilgalaikioturt85Geriamojovande9">'Forma 12'!$I$133</definedName>
    <definedName name="VAS083_F_Ilgalaikioturt85Inventorinisnu1" localSheetId="11">'Forma 12'!$D$133</definedName>
    <definedName name="VAS083_F_Ilgalaikioturt85Inventorinisnu1">'Forma 12'!$D$133</definedName>
    <definedName name="VAS083_F_Ilgalaikioturt85Kitareguliuoja1" localSheetId="11">'Forma 12'!$O$133</definedName>
    <definedName name="VAS083_F_Ilgalaikioturt85Kitareguliuoja1">'Forma 12'!$O$133</definedName>
    <definedName name="VAS083_F_Ilgalaikioturt85Kitosveiklosne1" localSheetId="11">'Forma 12'!$P$133</definedName>
    <definedName name="VAS083_F_Ilgalaikioturt85Kitosveiklosne1">'Forma 12'!$P$133</definedName>
    <definedName name="VAS083_F_Ilgalaikioturt85Lrklimatokaito1" localSheetId="11">'Forma 12'!$E$133</definedName>
    <definedName name="VAS083_F_Ilgalaikioturt85Lrklimatokaito1">'Forma 12'!$E$133</definedName>
    <definedName name="VAS083_F_Ilgalaikioturt85Nuotekudumblot1" localSheetId="11">'Forma 12'!$L$133</definedName>
    <definedName name="VAS083_F_Ilgalaikioturt85Nuotekudumblot1">'Forma 12'!$L$133</definedName>
    <definedName name="VAS083_F_Ilgalaikioturt85Nuotekusurinki1" localSheetId="11">'Forma 12'!$J$133</definedName>
    <definedName name="VAS083_F_Ilgalaikioturt85Nuotekusurinki1">'Forma 12'!$J$133</definedName>
    <definedName name="VAS083_F_Ilgalaikioturt85Nuotekuvalymas1" localSheetId="11">'Forma 12'!$K$133</definedName>
    <definedName name="VAS083_F_Ilgalaikioturt85Nuotekuvalymas1">'Forma 12'!$K$133</definedName>
    <definedName name="VAS083_F_Ilgalaikioturt85Pavirsiniunuot1" localSheetId="11">'Forma 12'!$M$133</definedName>
    <definedName name="VAS083_F_Ilgalaikioturt85Pavirsiniunuot1">'Forma 12'!$M$133</definedName>
    <definedName name="VAS083_F_Ilgalaikioturt85Turtovienetask1" localSheetId="11">'Forma 12'!$F$133</definedName>
    <definedName name="VAS083_F_Ilgalaikioturt85Turtovienetask1">'Forma 12'!$F$133</definedName>
    <definedName name="VAS083_F_Ilgalaikioturt86Apskaitosveikla1" localSheetId="11">'Forma 12'!$N$134</definedName>
    <definedName name="VAS083_F_Ilgalaikioturt86Apskaitosveikla1">'Forma 12'!$N$134</definedName>
    <definedName name="VAS083_F_Ilgalaikioturt86Geriamojovande7" localSheetId="11">'Forma 12'!$G$134</definedName>
    <definedName name="VAS083_F_Ilgalaikioturt86Geriamojovande7">'Forma 12'!$G$134</definedName>
    <definedName name="VAS083_F_Ilgalaikioturt86Geriamojovande8" localSheetId="11">'Forma 12'!$H$134</definedName>
    <definedName name="VAS083_F_Ilgalaikioturt86Geriamojovande8">'Forma 12'!$H$134</definedName>
    <definedName name="VAS083_F_Ilgalaikioturt86Geriamojovande9" localSheetId="11">'Forma 12'!$I$134</definedName>
    <definedName name="VAS083_F_Ilgalaikioturt86Geriamojovande9">'Forma 12'!$I$134</definedName>
    <definedName name="VAS083_F_Ilgalaikioturt86Inventorinisnu1" localSheetId="11">'Forma 12'!$D$134</definedName>
    <definedName name="VAS083_F_Ilgalaikioturt86Inventorinisnu1">'Forma 12'!$D$134</definedName>
    <definedName name="VAS083_F_Ilgalaikioturt86Kitareguliuoja1" localSheetId="11">'Forma 12'!$O$134</definedName>
    <definedName name="VAS083_F_Ilgalaikioturt86Kitareguliuoja1">'Forma 12'!$O$134</definedName>
    <definedName name="VAS083_F_Ilgalaikioturt86Kitosveiklosne1" localSheetId="11">'Forma 12'!$P$134</definedName>
    <definedName name="VAS083_F_Ilgalaikioturt86Kitosveiklosne1">'Forma 12'!$P$134</definedName>
    <definedName name="VAS083_F_Ilgalaikioturt86Lrklimatokaito1" localSheetId="11">'Forma 12'!$E$134</definedName>
    <definedName name="VAS083_F_Ilgalaikioturt86Lrklimatokaito1">'Forma 12'!$E$134</definedName>
    <definedName name="VAS083_F_Ilgalaikioturt86Nuotekudumblot1" localSheetId="11">'Forma 12'!$L$134</definedName>
    <definedName name="VAS083_F_Ilgalaikioturt86Nuotekudumblot1">'Forma 12'!$L$134</definedName>
    <definedName name="VAS083_F_Ilgalaikioturt86Nuotekusurinki1" localSheetId="11">'Forma 12'!$J$134</definedName>
    <definedName name="VAS083_F_Ilgalaikioturt86Nuotekusurinki1">'Forma 12'!$J$134</definedName>
    <definedName name="VAS083_F_Ilgalaikioturt86Nuotekuvalymas1" localSheetId="11">'Forma 12'!$K$134</definedName>
    <definedName name="VAS083_F_Ilgalaikioturt86Nuotekuvalymas1">'Forma 12'!$K$134</definedName>
    <definedName name="VAS083_F_Ilgalaikioturt86Pavirsiniunuot1" localSheetId="11">'Forma 12'!$M$134</definedName>
    <definedName name="VAS083_F_Ilgalaikioturt86Pavirsiniunuot1">'Forma 12'!$M$134</definedName>
    <definedName name="VAS083_F_Ilgalaikioturt86Turtovienetask1" localSheetId="11">'Forma 12'!$F$134</definedName>
    <definedName name="VAS083_F_Ilgalaikioturt86Turtovienetask1">'Forma 12'!$F$134</definedName>
    <definedName name="VAS083_F_Ilgalaikioturt87Apskaitosveikla1" localSheetId="11">'Forma 12'!$N$135</definedName>
    <definedName name="VAS083_F_Ilgalaikioturt87Apskaitosveikla1">'Forma 12'!$N$135</definedName>
    <definedName name="VAS083_F_Ilgalaikioturt87Geriamojovande7" localSheetId="11">'Forma 12'!$G$135</definedName>
    <definedName name="VAS083_F_Ilgalaikioturt87Geriamojovande7">'Forma 12'!$G$135</definedName>
    <definedName name="VAS083_F_Ilgalaikioturt87Geriamojovande8" localSheetId="11">'Forma 12'!$H$135</definedName>
    <definedName name="VAS083_F_Ilgalaikioturt87Geriamojovande8">'Forma 12'!$H$135</definedName>
    <definedName name="VAS083_F_Ilgalaikioturt87Geriamojovande9" localSheetId="11">'Forma 12'!$I$135</definedName>
    <definedName name="VAS083_F_Ilgalaikioturt87Geriamojovande9">'Forma 12'!$I$135</definedName>
    <definedName name="VAS083_F_Ilgalaikioturt87Inventorinisnu1" localSheetId="11">'Forma 12'!$D$135</definedName>
    <definedName name="VAS083_F_Ilgalaikioturt87Inventorinisnu1">'Forma 12'!$D$135</definedName>
    <definedName name="VAS083_F_Ilgalaikioturt87Kitareguliuoja1" localSheetId="11">'Forma 12'!$O$135</definedName>
    <definedName name="VAS083_F_Ilgalaikioturt87Kitareguliuoja1">'Forma 12'!$O$135</definedName>
    <definedName name="VAS083_F_Ilgalaikioturt87Kitosveiklosne1" localSheetId="11">'Forma 12'!$P$135</definedName>
    <definedName name="VAS083_F_Ilgalaikioturt87Kitosveiklosne1">'Forma 12'!$P$135</definedName>
    <definedName name="VAS083_F_Ilgalaikioturt87Lrklimatokaito1" localSheetId="11">'Forma 12'!$E$135</definedName>
    <definedName name="VAS083_F_Ilgalaikioturt87Lrklimatokaito1">'Forma 12'!$E$135</definedName>
    <definedName name="VAS083_F_Ilgalaikioturt87Nuotekudumblot1" localSheetId="11">'Forma 12'!$L$135</definedName>
    <definedName name="VAS083_F_Ilgalaikioturt87Nuotekudumblot1">'Forma 12'!$L$135</definedName>
    <definedName name="VAS083_F_Ilgalaikioturt87Nuotekusurinki1" localSheetId="11">'Forma 12'!$J$135</definedName>
    <definedName name="VAS083_F_Ilgalaikioturt87Nuotekusurinki1">'Forma 12'!$J$135</definedName>
    <definedName name="VAS083_F_Ilgalaikioturt87Nuotekuvalymas1" localSheetId="11">'Forma 12'!$K$135</definedName>
    <definedName name="VAS083_F_Ilgalaikioturt87Nuotekuvalymas1">'Forma 12'!$K$135</definedName>
    <definedName name="VAS083_F_Ilgalaikioturt87Pavirsiniunuot1" localSheetId="11">'Forma 12'!$M$135</definedName>
    <definedName name="VAS083_F_Ilgalaikioturt87Pavirsiniunuot1">'Forma 12'!$M$135</definedName>
    <definedName name="VAS083_F_Ilgalaikioturt87Turtovienetask1" localSheetId="11">'Forma 12'!$F$135</definedName>
    <definedName name="VAS083_F_Ilgalaikioturt87Turtovienetask1">'Forma 12'!$F$135</definedName>
    <definedName name="VAS083_F_Ilgalaikioturt88Apskaitosveikla1" localSheetId="11">'Forma 12'!$N$137</definedName>
    <definedName name="VAS083_F_Ilgalaikioturt88Apskaitosveikla1">'Forma 12'!$N$137</definedName>
    <definedName name="VAS083_F_Ilgalaikioturt88Geriamojovande7" localSheetId="11">'Forma 12'!$G$137</definedName>
    <definedName name="VAS083_F_Ilgalaikioturt88Geriamojovande7">'Forma 12'!$G$137</definedName>
    <definedName name="VAS083_F_Ilgalaikioturt88Geriamojovande8" localSheetId="11">'Forma 12'!$H$137</definedName>
    <definedName name="VAS083_F_Ilgalaikioturt88Geriamojovande8">'Forma 12'!$H$137</definedName>
    <definedName name="VAS083_F_Ilgalaikioturt88Geriamojovande9" localSheetId="11">'Forma 12'!$I$137</definedName>
    <definedName name="VAS083_F_Ilgalaikioturt88Geriamojovande9">'Forma 12'!$I$137</definedName>
    <definedName name="VAS083_F_Ilgalaikioturt88Inventorinisnu1" localSheetId="11">'Forma 12'!$D$137</definedName>
    <definedName name="VAS083_F_Ilgalaikioturt88Inventorinisnu1">'Forma 12'!$D$137</definedName>
    <definedName name="VAS083_F_Ilgalaikioturt88Kitareguliuoja1" localSheetId="11">'Forma 12'!$O$137</definedName>
    <definedName name="VAS083_F_Ilgalaikioturt88Kitareguliuoja1">'Forma 12'!$O$137</definedName>
    <definedName name="VAS083_F_Ilgalaikioturt88Kitosveiklosne1" localSheetId="11">'Forma 12'!$P$137</definedName>
    <definedName name="VAS083_F_Ilgalaikioturt88Kitosveiklosne1">'Forma 12'!$P$137</definedName>
    <definedName name="VAS083_F_Ilgalaikioturt88Lrklimatokaito1" localSheetId="11">'Forma 12'!$E$137</definedName>
    <definedName name="VAS083_F_Ilgalaikioturt88Lrklimatokaito1">'Forma 12'!$E$137</definedName>
    <definedName name="VAS083_F_Ilgalaikioturt88Nuotekudumblot1" localSheetId="11">'Forma 12'!$L$137</definedName>
    <definedName name="VAS083_F_Ilgalaikioturt88Nuotekudumblot1">'Forma 12'!$L$137</definedName>
    <definedName name="VAS083_F_Ilgalaikioturt88Nuotekusurinki1" localSheetId="11">'Forma 12'!$J$137</definedName>
    <definedName name="VAS083_F_Ilgalaikioturt88Nuotekusurinki1">'Forma 12'!$J$137</definedName>
    <definedName name="VAS083_F_Ilgalaikioturt88Nuotekuvalymas1" localSheetId="11">'Forma 12'!$K$137</definedName>
    <definedName name="VAS083_F_Ilgalaikioturt88Nuotekuvalymas1">'Forma 12'!$K$137</definedName>
    <definedName name="VAS083_F_Ilgalaikioturt88Pavirsiniunuot1" localSheetId="11">'Forma 12'!$M$137</definedName>
    <definedName name="VAS083_F_Ilgalaikioturt88Pavirsiniunuot1">'Forma 12'!$M$137</definedName>
    <definedName name="VAS083_F_Ilgalaikioturt88Turtovienetask1" localSheetId="11">'Forma 12'!$F$137</definedName>
    <definedName name="VAS083_F_Ilgalaikioturt88Turtovienetask1">'Forma 12'!$F$137</definedName>
    <definedName name="VAS083_F_Ilgalaikioturt89Apskaitosveikla1" localSheetId="11">'Forma 12'!$N$138</definedName>
    <definedName name="VAS083_F_Ilgalaikioturt89Apskaitosveikla1">'Forma 12'!$N$138</definedName>
    <definedName name="VAS083_F_Ilgalaikioturt89Geriamojovande7" localSheetId="11">'Forma 12'!$G$138</definedName>
    <definedName name="VAS083_F_Ilgalaikioturt89Geriamojovande7">'Forma 12'!$G$138</definedName>
    <definedName name="VAS083_F_Ilgalaikioturt89Geriamojovande8" localSheetId="11">'Forma 12'!$H$138</definedName>
    <definedName name="VAS083_F_Ilgalaikioturt89Geriamojovande8">'Forma 12'!$H$138</definedName>
    <definedName name="VAS083_F_Ilgalaikioturt89Geriamojovande9" localSheetId="11">'Forma 12'!$I$138</definedName>
    <definedName name="VAS083_F_Ilgalaikioturt89Geriamojovande9">'Forma 12'!$I$138</definedName>
    <definedName name="VAS083_F_Ilgalaikioturt89Inventorinisnu1" localSheetId="11">'Forma 12'!$D$138</definedName>
    <definedName name="VAS083_F_Ilgalaikioturt89Inventorinisnu1">'Forma 12'!$D$138</definedName>
    <definedName name="VAS083_F_Ilgalaikioturt89Kitareguliuoja1" localSheetId="11">'Forma 12'!$O$138</definedName>
    <definedName name="VAS083_F_Ilgalaikioturt89Kitareguliuoja1">'Forma 12'!$O$138</definedName>
    <definedName name="VAS083_F_Ilgalaikioturt89Kitosveiklosne1" localSheetId="11">'Forma 12'!$P$138</definedName>
    <definedName name="VAS083_F_Ilgalaikioturt89Kitosveiklosne1">'Forma 12'!$P$138</definedName>
    <definedName name="VAS083_F_Ilgalaikioturt89Lrklimatokaito1" localSheetId="11">'Forma 12'!$E$138</definedName>
    <definedName name="VAS083_F_Ilgalaikioturt89Lrklimatokaito1">'Forma 12'!$E$138</definedName>
    <definedName name="VAS083_F_Ilgalaikioturt89Nuotekudumblot1" localSheetId="11">'Forma 12'!$L$138</definedName>
    <definedName name="VAS083_F_Ilgalaikioturt89Nuotekudumblot1">'Forma 12'!$L$138</definedName>
    <definedName name="VAS083_F_Ilgalaikioturt89Nuotekusurinki1" localSheetId="11">'Forma 12'!$J$138</definedName>
    <definedName name="VAS083_F_Ilgalaikioturt89Nuotekusurinki1">'Forma 12'!$J$138</definedName>
    <definedName name="VAS083_F_Ilgalaikioturt89Nuotekuvalymas1" localSheetId="11">'Forma 12'!$K$138</definedName>
    <definedName name="VAS083_F_Ilgalaikioturt89Nuotekuvalymas1">'Forma 12'!$K$138</definedName>
    <definedName name="VAS083_F_Ilgalaikioturt89Pavirsiniunuot1" localSheetId="11">'Forma 12'!$M$138</definedName>
    <definedName name="VAS083_F_Ilgalaikioturt89Pavirsiniunuot1">'Forma 12'!$M$138</definedName>
    <definedName name="VAS083_F_Ilgalaikioturt89Turtovienetask1" localSheetId="11">'Forma 12'!$F$138</definedName>
    <definedName name="VAS083_F_Ilgalaikioturt89Turtovienetask1">'Forma 12'!$F$138</definedName>
    <definedName name="VAS083_F_Ilgalaikioturt8Apskaitosveikla1" localSheetId="11">'Forma 12'!$N$22</definedName>
    <definedName name="VAS083_F_Ilgalaikioturt8Apskaitosveikla1">'Forma 12'!$N$22</definedName>
    <definedName name="VAS083_F_Ilgalaikioturt8Geriamojovande7" localSheetId="11">'Forma 12'!$G$22</definedName>
    <definedName name="VAS083_F_Ilgalaikioturt8Geriamojovande7">'Forma 12'!$G$22</definedName>
    <definedName name="VAS083_F_Ilgalaikioturt8Geriamojovande8" localSheetId="11">'Forma 12'!$H$22</definedName>
    <definedName name="VAS083_F_Ilgalaikioturt8Geriamojovande8">'Forma 12'!$H$22</definedName>
    <definedName name="VAS083_F_Ilgalaikioturt8Geriamojovande9" localSheetId="11">'Forma 12'!$I$22</definedName>
    <definedName name="VAS083_F_Ilgalaikioturt8Geriamojovande9">'Forma 12'!$I$22</definedName>
    <definedName name="VAS083_F_Ilgalaikioturt8Inventorinisnu1" localSheetId="11">'Forma 12'!$D$22</definedName>
    <definedName name="VAS083_F_Ilgalaikioturt8Inventorinisnu1">'Forma 12'!$D$22</definedName>
    <definedName name="VAS083_F_Ilgalaikioturt8Kitareguliuoja1" localSheetId="11">'Forma 12'!$O$22</definedName>
    <definedName name="VAS083_F_Ilgalaikioturt8Kitareguliuoja1">'Forma 12'!$O$22</definedName>
    <definedName name="VAS083_F_Ilgalaikioturt8Kitosveiklosne1" localSheetId="11">'Forma 12'!$P$22</definedName>
    <definedName name="VAS083_F_Ilgalaikioturt8Kitosveiklosne1">'Forma 12'!$P$22</definedName>
    <definedName name="VAS083_F_Ilgalaikioturt8Lrklimatokaito1" localSheetId="11">'Forma 12'!$E$22</definedName>
    <definedName name="VAS083_F_Ilgalaikioturt8Lrklimatokaito1">'Forma 12'!$E$22</definedName>
    <definedName name="VAS083_F_Ilgalaikioturt8Nuotekudumblot1" localSheetId="11">'Forma 12'!$L$22</definedName>
    <definedName name="VAS083_F_Ilgalaikioturt8Nuotekudumblot1">'Forma 12'!$L$22</definedName>
    <definedName name="VAS083_F_Ilgalaikioturt8Nuotekusurinki1" localSheetId="11">'Forma 12'!$J$22</definedName>
    <definedName name="VAS083_F_Ilgalaikioturt8Nuotekusurinki1">'Forma 12'!$J$22</definedName>
    <definedName name="VAS083_F_Ilgalaikioturt8Nuotekuvalymas1" localSheetId="11">'Forma 12'!$K$22</definedName>
    <definedName name="VAS083_F_Ilgalaikioturt8Nuotekuvalymas1">'Forma 12'!$K$22</definedName>
    <definedName name="VAS083_F_Ilgalaikioturt8Pavirsiniunuot1" localSheetId="11">'Forma 12'!$M$22</definedName>
    <definedName name="VAS083_F_Ilgalaikioturt8Pavirsiniunuot1">'Forma 12'!$M$22</definedName>
    <definedName name="VAS083_F_Ilgalaikioturt8Turtovienetask1" localSheetId="11">'Forma 12'!$F$22</definedName>
    <definedName name="VAS083_F_Ilgalaikioturt8Turtovienetask1">'Forma 12'!$F$22</definedName>
    <definedName name="VAS083_F_Ilgalaikioturt90Apskaitosveikla1" localSheetId="11">'Forma 12'!$N$139</definedName>
    <definedName name="VAS083_F_Ilgalaikioturt90Apskaitosveikla1">'Forma 12'!$N$139</definedName>
    <definedName name="VAS083_F_Ilgalaikioturt90Geriamojovande7" localSheetId="11">'Forma 12'!$G$139</definedName>
    <definedName name="VAS083_F_Ilgalaikioturt90Geriamojovande7">'Forma 12'!$G$139</definedName>
    <definedName name="VAS083_F_Ilgalaikioturt90Geriamojovande8" localSheetId="11">'Forma 12'!$H$139</definedName>
    <definedName name="VAS083_F_Ilgalaikioturt90Geriamojovande8">'Forma 12'!$H$139</definedName>
    <definedName name="VAS083_F_Ilgalaikioturt90Geriamojovande9" localSheetId="11">'Forma 12'!$I$139</definedName>
    <definedName name="VAS083_F_Ilgalaikioturt90Geriamojovande9">'Forma 12'!$I$139</definedName>
    <definedName name="VAS083_F_Ilgalaikioturt90Inventorinisnu1" localSheetId="11">'Forma 12'!$D$139</definedName>
    <definedName name="VAS083_F_Ilgalaikioturt90Inventorinisnu1">'Forma 12'!$D$139</definedName>
    <definedName name="VAS083_F_Ilgalaikioturt90Kitareguliuoja1" localSheetId="11">'Forma 12'!$O$139</definedName>
    <definedName name="VAS083_F_Ilgalaikioturt90Kitareguliuoja1">'Forma 12'!$O$139</definedName>
    <definedName name="VAS083_F_Ilgalaikioturt90Kitosveiklosne1" localSheetId="11">'Forma 12'!$P$139</definedName>
    <definedName name="VAS083_F_Ilgalaikioturt90Kitosveiklosne1">'Forma 12'!$P$139</definedName>
    <definedName name="VAS083_F_Ilgalaikioturt90Lrklimatokaito1" localSheetId="11">'Forma 12'!$E$139</definedName>
    <definedName name="VAS083_F_Ilgalaikioturt90Lrklimatokaito1">'Forma 12'!$E$139</definedName>
    <definedName name="VAS083_F_Ilgalaikioturt90Nuotekudumblot1" localSheetId="11">'Forma 12'!$L$139</definedName>
    <definedName name="VAS083_F_Ilgalaikioturt90Nuotekudumblot1">'Forma 12'!$L$139</definedName>
    <definedName name="VAS083_F_Ilgalaikioturt90Nuotekusurinki1" localSheetId="11">'Forma 12'!$J$139</definedName>
    <definedName name="VAS083_F_Ilgalaikioturt90Nuotekusurinki1">'Forma 12'!$J$139</definedName>
    <definedName name="VAS083_F_Ilgalaikioturt90Nuotekuvalymas1" localSheetId="11">'Forma 12'!$K$139</definedName>
    <definedName name="VAS083_F_Ilgalaikioturt90Nuotekuvalymas1">'Forma 12'!$K$139</definedName>
    <definedName name="VAS083_F_Ilgalaikioturt90Pavirsiniunuot1" localSheetId="11">'Forma 12'!$M$139</definedName>
    <definedName name="VAS083_F_Ilgalaikioturt90Pavirsiniunuot1">'Forma 12'!$M$139</definedName>
    <definedName name="VAS083_F_Ilgalaikioturt90Turtovienetask1" localSheetId="11">'Forma 12'!$F$139</definedName>
    <definedName name="VAS083_F_Ilgalaikioturt90Turtovienetask1">'Forma 12'!$F$139</definedName>
    <definedName name="VAS083_F_Ilgalaikioturt91Apskaitosveikla1" localSheetId="11">'Forma 12'!$N$142</definedName>
    <definedName name="VAS083_F_Ilgalaikioturt91Apskaitosveikla1">'Forma 12'!$N$142</definedName>
    <definedName name="VAS083_F_Ilgalaikioturt91Geriamojovande7" localSheetId="11">'Forma 12'!$G$142</definedName>
    <definedName name="VAS083_F_Ilgalaikioturt91Geriamojovande7">'Forma 12'!$G$142</definedName>
    <definedName name="VAS083_F_Ilgalaikioturt91Geriamojovande8" localSheetId="11">'Forma 12'!$H$142</definedName>
    <definedName name="VAS083_F_Ilgalaikioturt91Geriamojovande8">'Forma 12'!$H$142</definedName>
    <definedName name="VAS083_F_Ilgalaikioturt91Geriamojovande9" localSheetId="11">'Forma 12'!$I$142</definedName>
    <definedName name="VAS083_F_Ilgalaikioturt91Geriamojovande9">'Forma 12'!$I$142</definedName>
    <definedName name="VAS083_F_Ilgalaikioturt91Inventorinisnu1" localSheetId="11">'Forma 12'!$D$142</definedName>
    <definedName name="VAS083_F_Ilgalaikioturt91Inventorinisnu1">'Forma 12'!$D$142</definedName>
    <definedName name="VAS083_F_Ilgalaikioturt91Kitareguliuoja1" localSheetId="11">'Forma 12'!$O$142</definedName>
    <definedName name="VAS083_F_Ilgalaikioturt91Kitareguliuoja1">'Forma 12'!$O$142</definedName>
    <definedName name="VAS083_F_Ilgalaikioturt91Kitosveiklosne1" localSheetId="11">'Forma 12'!$P$142</definedName>
    <definedName name="VAS083_F_Ilgalaikioturt91Kitosveiklosne1">'Forma 12'!$P$142</definedName>
    <definedName name="VAS083_F_Ilgalaikioturt91Lrklimatokaito1" localSheetId="11">'Forma 12'!$E$142</definedName>
    <definedName name="VAS083_F_Ilgalaikioturt91Lrklimatokaito1">'Forma 12'!$E$142</definedName>
    <definedName name="VAS083_F_Ilgalaikioturt91Nuotekudumblot1" localSheetId="11">'Forma 12'!$L$142</definedName>
    <definedName name="VAS083_F_Ilgalaikioturt91Nuotekudumblot1">'Forma 12'!$L$142</definedName>
    <definedName name="VAS083_F_Ilgalaikioturt91Nuotekusurinki1" localSheetId="11">'Forma 12'!$J$142</definedName>
    <definedName name="VAS083_F_Ilgalaikioturt91Nuotekusurinki1">'Forma 12'!$J$142</definedName>
    <definedName name="VAS083_F_Ilgalaikioturt91Nuotekuvalymas1" localSheetId="11">'Forma 12'!$K$142</definedName>
    <definedName name="VAS083_F_Ilgalaikioturt91Nuotekuvalymas1">'Forma 12'!$K$142</definedName>
    <definedName name="VAS083_F_Ilgalaikioturt91Pavirsiniunuot1" localSheetId="11">'Forma 12'!$M$142</definedName>
    <definedName name="VAS083_F_Ilgalaikioturt91Pavirsiniunuot1">'Forma 12'!$M$142</definedName>
    <definedName name="VAS083_F_Ilgalaikioturt91Turtovienetask1" localSheetId="11">'Forma 12'!$F$142</definedName>
    <definedName name="VAS083_F_Ilgalaikioturt91Turtovienetask1">'Forma 12'!$F$142</definedName>
    <definedName name="VAS083_F_Ilgalaikioturt92Apskaitosveikla1" localSheetId="11">'Forma 12'!$N$143</definedName>
    <definedName name="VAS083_F_Ilgalaikioturt92Apskaitosveikla1">'Forma 12'!$N$143</definedName>
    <definedName name="VAS083_F_Ilgalaikioturt92Geriamojovande7" localSheetId="11">'Forma 12'!$G$143</definedName>
    <definedName name="VAS083_F_Ilgalaikioturt92Geriamojovande7">'Forma 12'!$G$143</definedName>
    <definedName name="VAS083_F_Ilgalaikioturt92Geriamojovande8" localSheetId="11">'Forma 12'!$H$143</definedName>
    <definedName name="VAS083_F_Ilgalaikioturt92Geriamojovande8">'Forma 12'!$H$143</definedName>
    <definedName name="VAS083_F_Ilgalaikioturt92Geriamojovande9" localSheetId="11">'Forma 12'!$I$143</definedName>
    <definedName name="VAS083_F_Ilgalaikioturt92Geriamojovande9">'Forma 12'!$I$143</definedName>
    <definedName name="VAS083_F_Ilgalaikioturt92Inventorinisnu1" localSheetId="11">'Forma 12'!$D$143</definedName>
    <definedName name="VAS083_F_Ilgalaikioturt92Inventorinisnu1">'Forma 12'!$D$143</definedName>
    <definedName name="VAS083_F_Ilgalaikioturt92Kitareguliuoja1" localSheetId="11">'Forma 12'!$O$143</definedName>
    <definedName name="VAS083_F_Ilgalaikioturt92Kitareguliuoja1">'Forma 12'!$O$143</definedName>
    <definedName name="VAS083_F_Ilgalaikioturt92Kitosveiklosne1" localSheetId="11">'Forma 12'!$P$143</definedName>
    <definedName name="VAS083_F_Ilgalaikioturt92Kitosveiklosne1">'Forma 12'!$P$143</definedName>
    <definedName name="VAS083_F_Ilgalaikioturt92Lrklimatokaito1" localSheetId="11">'Forma 12'!$E$143</definedName>
    <definedName name="VAS083_F_Ilgalaikioturt92Lrklimatokaito1">'Forma 12'!$E$143</definedName>
    <definedName name="VAS083_F_Ilgalaikioturt92Nuotekudumblot1" localSheetId="11">'Forma 12'!$L$143</definedName>
    <definedName name="VAS083_F_Ilgalaikioturt92Nuotekudumblot1">'Forma 12'!$L$143</definedName>
    <definedName name="VAS083_F_Ilgalaikioturt92Nuotekusurinki1" localSheetId="11">'Forma 12'!$J$143</definedName>
    <definedName name="VAS083_F_Ilgalaikioturt92Nuotekusurinki1">'Forma 12'!$J$143</definedName>
    <definedName name="VAS083_F_Ilgalaikioturt92Nuotekuvalymas1" localSheetId="11">'Forma 12'!$K$143</definedName>
    <definedName name="VAS083_F_Ilgalaikioturt92Nuotekuvalymas1">'Forma 12'!$K$143</definedName>
    <definedName name="VAS083_F_Ilgalaikioturt92Pavirsiniunuot1" localSheetId="11">'Forma 12'!$M$143</definedName>
    <definedName name="VAS083_F_Ilgalaikioturt92Pavirsiniunuot1">'Forma 12'!$M$143</definedName>
    <definedName name="VAS083_F_Ilgalaikioturt92Turtovienetask1" localSheetId="11">'Forma 12'!$F$143</definedName>
    <definedName name="VAS083_F_Ilgalaikioturt92Turtovienetask1">'Forma 12'!$F$143</definedName>
    <definedName name="VAS083_F_Ilgalaikioturt93Apskaitosveikla1" localSheetId="11">'Forma 12'!$N$144</definedName>
    <definedName name="VAS083_F_Ilgalaikioturt93Apskaitosveikla1">'Forma 12'!$N$144</definedName>
    <definedName name="VAS083_F_Ilgalaikioturt93Geriamojovande7" localSheetId="11">'Forma 12'!$G$144</definedName>
    <definedName name="VAS083_F_Ilgalaikioturt93Geriamojovande7">'Forma 12'!$G$144</definedName>
    <definedName name="VAS083_F_Ilgalaikioturt93Geriamojovande8" localSheetId="11">'Forma 12'!$H$144</definedName>
    <definedName name="VAS083_F_Ilgalaikioturt93Geriamojovande8">'Forma 12'!$H$144</definedName>
    <definedName name="VAS083_F_Ilgalaikioturt93Geriamojovande9" localSheetId="11">'Forma 12'!$I$144</definedName>
    <definedName name="VAS083_F_Ilgalaikioturt93Geriamojovande9">'Forma 12'!$I$144</definedName>
    <definedName name="VAS083_F_Ilgalaikioturt93Inventorinisnu1" localSheetId="11">'Forma 12'!$D$144</definedName>
    <definedName name="VAS083_F_Ilgalaikioturt93Inventorinisnu1">'Forma 12'!$D$144</definedName>
    <definedName name="VAS083_F_Ilgalaikioturt93Kitareguliuoja1" localSheetId="11">'Forma 12'!$O$144</definedName>
    <definedName name="VAS083_F_Ilgalaikioturt93Kitareguliuoja1">'Forma 12'!$O$144</definedName>
    <definedName name="VAS083_F_Ilgalaikioturt93Kitosveiklosne1" localSheetId="11">'Forma 12'!$P$144</definedName>
    <definedName name="VAS083_F_Ilgalaikioturt93Kitosveiklosne1">'Forma 12'!$P$144</definedName>
    <definedName name="VAS083_F_Ilgalaikioturt93Lrklimatokaito1" localSheetId="11">'Forma 12'!$E$144</definedName>
    <definedName name="VAS083_F_Ilgalaikioturt93Lrklimatokaito1">'Forma 12'!$E$144</definedName>
    <definedName name="VAS083_F_Ilgalaikioturt93Nuotekudumblot1" localSheetId="11">'Forma 12'!$L$144</definedName>
    <definedName name="VAS083_F_Ilgalaikioturt93Nuotekudumblot1">'Forma 12'!$L$144</definedName>
    <definedName name="VAS083_F_Ilgalaikioturt93Nuotekusurinki1" localSheetId="11">'Forma 12'!$J$144</definedName>
    <definedName name="VAS083_F_Ilgalaikioturt93Nuotekusurinki1">'Forma 12'!$J$144</definedName>
    <definedName name="VAS083_F_Ilgalaikioturt93Nuotekuvalymas1" localSheetId="11">'Forma 12'!$K$144</definedName>
    <definedName name="VAS083_F_Ilgalaikioturt93Nuotekuvalymas1">'Forma 12'!$K$144</definedName>
    <definedName name="VAS083_F_Ilgalaikioturt93Pavirsiniunuot1" localSheetId="11">'Forma 12'!$M$144</definedName>
    <definedName name="VAS083_F_Ilgalaikioturt93Pavirsiniunuot1">'Forma 12'!$M$144</definedName>
    <definedName name="VAS083_F_Ilgalaikioturt93Turtovienetask1" localSheetId="11">'Forma 12'!$F$144</definedName>
    <definedName name="VAS083_F_Ilgalaikioturt93Turtovienetask1">'Forma 12'!$F$144</definedName>
    <definedName name="VAS083_F_Ilgalaikioturt94Apskaitosveikla1" localSheetId="11">'Forma 12'!$N$146</definedName>
    <definedName name="VAS083_F_Ilgalaikioturt94Apskaitosveikla1">'Forma 12'!$N$146</definedName>
    <definedName name="VAS083_F_Ilgalaikioturt94Geriamojovande7" localSheetId="11">'Forma 12'!$G$146</definedName>
    <definedName name="VAS083_F_Ilgalaikioturt94Geriamojovande7">'Forma 12'!$G$146</definedName>
    <definedName name="VAS083_F_Ilgalaikioturt94Geriamojovande8" localSheetId="11">'Forma 12'!$H$146</definedName>
    <definedName name="VAS083_F_Ilgalaikioturt94Geriamojovande8">'Forma 12'!$H$146</definedName>
    <definedName name="VAS083_F_Ilgalaikioturt94Geriamojovande9" localSheetId="11">'Forma 12'!$I$146</definedName>
    <definedName name="VAS083_F_Ilgalaikioturt94Geriamojovande9">'Forma 12'!$I$146</definedName>
    <definedName name="VAS083_F_Ilgalaikioturt94Inventorinisnu1" localSheetId="11">'Forma 12'!$D$146</definedName>
    <definedName name="VAS083_F_Ilgalaikioturt94Inventorinisnu1">'Forma 12'!$D$146</definedName>
    <definedName name="VAS083_F_Ilgalaikioturt94Kitareguliuoja1" localSheetId="11">'Forma 12'!$O$146</definedName>
    <definedName name="VAS083_F_Ilgalaikioturt94Kitareguliuoja1">'Forma 12'!$O$146</definedName>
    <definedName name="VAS083_F_Ilgalaikioturt94Kitosveiklosne1" localSheetId="11">'Forma 12'!$P$146</definedName>
    <definedName name="VAS083_F_Ilgalaikioturt94Kitosveiklosne1">'Forma 12'!$P$146</definedName>
    <definedName name="VAS083_F_Ilgalaikioturt94Lrklimatokaito1" localSheetId="11">'Forma 12'!$E$146</definedName>
    <definedName name="VAS083_F_Ilgalaikioturt94Lrklimatokaito1">'Forma 12'!$E$146</definedName>
    <definedName name="VAS083_F_Ilgalaikioturt94Nuotekudumblot1" localSheetId="11">'Forma 12'!$L$146</definedName>
    <definedName name="VAS083_F_Ilgalaikioturt94Nuotekudumblot1">'Forma 12'!$L$146</definedName>
    <definedName name="VAS083_F_Ilgalaikioturt94Nuotekusurinki1" localSheetId="11">'Forma 12'!$J$146</definedName>
    <definedName name="VAS083_F_Ilgalaikioturt94Nuotekusurinki1">'Forma 12'!$J$146</definedName>
    <definedName name="VAS083_F_Ilgalaikioturt94Nuotekuvalymas1" localSheetId="11">'Forma 12'!$K$146</definedName>
    <definedName name="VAS083_F_Ilgalaikioturt94Nuotekuvalymas1">'Forma 12'!$K$146</definedName>
    <definedName name="VAS083_F_Ilgalaikioturt94Pavirsiniunuot1" localSheetId="11">'Forma 12'!$M$146</definedName>
    <definedName name="VAS083_F_Ilgalaikioturt94Pavirsiniunuot1">'Forma 12'!$M$146</definedName>
    <definedName name="VAS083_F_Ilgalaikioturt94Turtovienetask1" localSheetId="11">'Forma 12'!$F$146</definedName>
    <definedName name="VAS083_F_Ilgalaikioturt94Turtovienetask1">'Forma 12'!$F$146</definedName>
    <definedName name="VAS083_F_Ilgalaikioturt95Apskaitosveikla1" localSheetId="11">'Forma 12'!$N$147</definedName>
    <definedName name="VAS083_F_Ilgalaikioturt95Apskaitosveikla1">'Forma 12'!$N$147</definedName>
    <definedName name="VAS083_F_Ilgalaikioturt95Geriamojovande7" localSheetId="11">'Forma 12'!$G$147</definedName>
    <definedName name="VAS083_F_Ilgalaikioturt95Geriamojovande7">'Forma 12'!$G$147</definedName>
    <definedName name="VAS083_F_Ilgalaikioturt95Geriamojovande8" localSheetId="11">'Forma 12'!$H$147</definedName>
    <definedName name="VAS083_F_Ilgalaikioturt95Geriamojovande8">'Forma 12'!$H$147</definedName>
    <definedName name="VAS083_F_Ilgalaikioturt95Geriamojovande9" localSheetId="11">'Forma 12'!$I$147</definedName>
    <definedName name="VAS083_F_Ilgalaikioturt95Geriamojovande9">'Forma 12'!$I$147</definedName>
    <definedName name="VAS083_F_Ilgalaikioturt95Inventorinisnu1" localSheetId="11">'Forma 12'!$D$147</definedName>
    <definedName name="VAS083_F_Ilgalaikioturt95Inventorinisnu1">'Forma 12'!$D$147</definedName>
    <definedName name="VAS083_F_Ilgalaikioturt95Kitareguliuoja1" localSheetId="11">'Forma 12'!$O$147</definedName>
    <definedName name="VAS083_F_Ilgalaikioturt95Kitareguliuoja1">'Forma 12'!$O$147</definedName>
    <definedName name="VAS083_F_Ilgalaikioturt95Kitosveiklosne1" localSheetId="11">'Forma 12'!$P$147</definedName>
    <definedName name="VAS083_F_Ilgalaikioturt95Kitosveiklosne1">'Forma 12'!$P$147</definedName>
    <definedName name="VAS083_F_Ilgalaikioturt95Lrklimatokaito1" localSheetId="11">'Forma 12'!$E$147</definedName>
    <definedName name="VAS083_F_Ilgalaikioturt95Lrklimatokaito1">'Forma 12'!$E$147</definedName>
    <definedName name="VAS083_F_Ilgalaikioturt95Nuotekudumblot1" localSheetId="11">'Forma 12'!$L$147</definedName>
    <definedName name="VAS083_F_Ilgalaikioturt95Nuotekudumblot1">'Forma 12'!$L$147</definedName>
    <definedName name="VAS083_F_Ilgalaikioturt95Nuotekusurinki1" localSheetId="11">'Forma 12'!$J$147</definedName>
    <definedName name="VAS083_F_Ilgalaikioturt95Nuotekusurinki1">'Forma 12'!$J$147</definedName>
    <definedName name="VAS083_F_Ilgalaikioturt95Nuotekuvalymas1" localSheetId="11">'Forma 12'!$K$147</definedName>
    <definedName name="VAS083_F_Ilgalaikioturt95Nuotekuvalymas1">'Forma 12'!$K$147</definedName>
    <definedName name="VAS083_F_Ilgalaikioturt95Pavirsiniunuot1" localSheetId="11">'Forma 12'!$M$147</definedName>
    <definedName name="VAS083_F_Ilgalaikioturt95Pavirsiniunuot1">'Forma 12'!$M$147</definedName>
    <definedName name="VAS083_F_Ilgalaikioturt95Turtovienetask1" localSheetId="11">'Forma 12'!$F$147</definedName>
    <definedName name="VAS083_F_Ilgalaikioturt95Turtovienetask1">'Forma 12'!$F$147</definedName>
    <definedName name="VAS083_F_Ilgalaikioturt96Apskaitosveikla1" localSheetId="11">'Forma 12'!$N$148</definedName>
    <definedName name="VAS083_F_Ilgalaikioturt96Apskaitosveikla1">'Forma 12'!$N$148</definedName>
    <definedName name="VAS083_F_Ilgalaikioturt96Geriamojovande7" localSheetId="11">'Forma 12'!$G$148</definedName>
    <definedName name="VAS083_F_Ilgalaikioturt96Geriamojovande7">'Forma 12'!$G$148</definedName>
    <definedName name="VAS083_F_Ilgalaikioturt96Geriamojovande8" localSheetId="11">'Forma 12'!$H$148</definedName>
    <definedName name="VAS083_F_Ilgalaikioturt96Geriamojovande8">'Forma 12'!$H$148</definedName>
    <definedName name="VAS083_F_Ilgalaikioturt96Geriamojovande9" localSheetId="11">'Forma 12'!$I$148</definedName>
    <definedName name="VAS083_F_Ilgalaikioturt96Geriamojovande9">'Forma 12'!$I$148</definedName>
    <definedName name="VAS083_F_Ilgalaikioturt96Inventorinisnu1" localSheetId="11">'Forma 12'!$D$148</definedName>
    <definedName name="VAS083_F_Ilgalaikioturt96Inventorinisnu1">'Forma 12'!$D$148</definedName>
    <definedName name="VAS083_F_Ilgalaikioturt96Kitareguliuoja1" localSheetId="11">'Forma 12'!$O$148</definedName>
    <definedName name="VAS083_F_Ilgalaikioturt96Kitareguliuoja1">'Forma 12'!$O$148</definedName>
    <definedName name="VAS083_F_Ilgalaikioturt96Kitosveiklosne1" localSheetId="11">'Forma 12'!$P$148</definedName>
    <definedName name="VAS083_F_Ilgalaikioturt96Kitosveiklosne1">'Forma 12'!$P$148</definedName>
    <definedName name="VAS083_F_Ilgalaikioturt96Lrklimatokaito1" localSheetId="11">'Forma 12'!$E$148</definedName>
    <definedName name="VAS083_F_Ilgalaikioturt96Lrklimatokaito1">'Forma 12'!$E$148</definedName>
    <definedName name="VAS083_F_Ilgalaikioturt96Nuotekudumblot1" localSheetId="11">'Forma 12'!$L$148</definedName>
    <definedName name="VAS083_F_Ilgalaikioturt96Nuotekudumblot1">'Forma 12'!$L$148</definedName>
    <definedName name="VAS083_F_Ilgalaikioturt96Nuotekusurinki1" localSheetId="11">'Forma 12'!$J$148</definedName>
    <definedName name="VAS083_F_Ilgalaikioturt96Nuotekusurinki1">'Forma 12'!$J$148</definedName>
    <definedName name="VAS083_F_Ilgalaikioturt96Nuotekuvalymas1" localSheetId="11">'Forma 12'!$K$148</definedName>
    <definedName name="VAS083_F_Ilgalaikioturt96Nuotekuvalymas1">'Forma 12'!$K$148</definedName>
    <definedName name="VAS083_F_Ilgalaikioturt96Pavirsiniunuot1" localSheetId="11">'Forma 12'!$M$148</definedName>
    <definedName name="VAS083_F_Ilgalaikioturt96Pavirsiniunuot1">'Forma 12'!$M$148</definedName>
    <definedName name="VAS083_F_Ilgalaikioturt96Turtovienetask1" localSheetId="11">'Forma 12'!$F$148</definedName>
    <definedName name="VAS083_F_Ilgalaikioturt96Turtovienetask1">'Forma 12'!$F$148</definedName>
    <definedName name="VAS083_F_Ilgalaikioturt97Apskaitosveikla1" localSheetId="11">'Forma 12'!$N$150</definedName>
    <definedName name="VAS083_F_Ilgalaikioturt97Apskaitosveikla1">'Forma 12'!$N$150</definedName>
    <definedName name="VAS083_F_Ilgalaikioturt97Geriamojovande7" localSheetId="11">'Forma 12'!$G$150</definedName>
    <definedName name="VAS083_F_Ilgalaikioturt97Geriamojovande7">'Forma 12'!$G$150</definedName>
    <definedName name="VAS083_F_Ilgalaikioturt97Geriamojovande8" localSheetId="11">'Forma 12'!$H$150</definedName>
    <definedName name="VAS083_F_Ilgalaikioturt97Geriamojovande8">'Forma 12'!$H$150</definedName>
    <definedName name="VAS083_F_Ilgalaikioturt97Geriamojovande9" localSheetId="11">'Forma 12'!$I$150</definedName>
    <definedName name="VAS083_F_Ilgalaikioturt97Geriamojovande9">'Forma 12'!$I$150</definedName>
    <definedName name="VAS083_F_Ilgalaikioturt97Inventorinisnu1" localSheetId="11">'Forma 12'!$D$150</definedName>
    <definedName name="VAS083_F_Ilgalaikioturt97Inventorinisnu1">'Forma 12'!$D$150</definedName>
    <definedName name="VAS083_F_Ilgalaikioturt97Kitareguliuoja1" localSheetId="11">'Forma 12'!$O$150</definedName>
    <definedName name="VAS083_F_Ilgalaikioturt97Kitareguliuoja1">'Forma 12'!$O$150</definedName>
    <definedName name="VAS083_F_Ilgalaikioturt97Kitosveiklosne1" localSheetId="11">'Forma 12'!$P$150</definedName>
    <definedName name="VAS083_F_Ilgalaikioturt97Kitosveiklosne1">'Forma 12'!$P$150</definedName>
    <definedName name="VAS083_F_Ilgalaikioturt97Lrklimatokaito1" localSheetId="11">'Forma 12'!$E$150</definedName>
    <definedName name="VAS083_F_Ilgalaikioturt97Lrklimatokaito1">'Forma 12'!$E$150</definedName>
    <definedName name="VAS083_F_Ilgalaikioturt97Nuotekudumblot1" localSheetId="11">'Forma 12'!$L$150</definedName>
    <definedName name="VAS083_F_Ilgalaikioturt97Nuotekudumblot1">'Forma 12'!$L$150</definedName>
    <definedName name="VAS083_F_Ilgalaikioturt97Nuotekusurinki1" localSheetId="11">'Forma 12'!$J$150</definedName>
    <definedName name="VAS083_F_Ilgalaikioturt97Nuotekusurinki1">'Forma 12'!$J$150</definedName>
    <definedName name="VAS083_F_Ilgalaikioturt97Nuotekuvalymas1" localSheetId="11">'Forma 12'!$K$150</definedName>
    <definedName name="VAS083_F_Ilgalaikioturt97Nuotekuvalymas1">'Forma 12'!$K$150</definedName>
    <definedName name="VAS083_F_Ilgalaikioturt97Pavirsiniunuot1" localSheetId="11">'Forma 12'!$M$150</definedName>
    <definedName name="VAS083_F_Ilgalaikioturt97Pavirsiniunuot1">'Forma 12'!$M$150</definedName>
    <definedName name="VAS083_F_Ilgalaikioturt97Turtovienetask1" localSheetId="11">'Forma 12'!$F$150</definedName>
    <definedName name="VAS083_F_Ilgalaikioturt97Turtovienetask1">'Forma 12'!$F$150</definedName>
    <definedName name="VAS083_F_Ilgalaikioturt98Apskaitosveikla1" localSheetId="11">'Forma 12'!$N$151</definedName>
    <definedName name="VAS083_F_Ilgalaikioturt98Apskaitosveikla1">'Forma 12'!$N$151</definedName>
    <definedName name="VAS083_F_Ilgalaikioturt98Geriamojovande7" localSheetId="11">'Forma 12'!$G$151</definedName>
    <definedName name="VAS083_F_Ilgalaikioturt98Geriamojovande7">'Forma 12'!$G$151</definedName>
    <definedName name="VAS083_F_Ilgalaikioturt98Geriamojovande8" localSheetId="11">'Forma 12'!$H$151</definedName>
    <definedName name="VAS083_F_Ilgalaikioturt98Geriamojovande8">'Forma 12'!$H$151</definedName>
    <definedName name="VAS083_F_Ilgalaikioturt98Geriamojovande9" localSheetId="11">'Forma 12'!$I$151</definedName>
    <definedName name="VAS083_F_Ilgalaikioturt98Geriamojovande9">'Forma 12'!$I$151</definedName>
    <definedName name="VAS083_F_Ilgalaikioturt98Inventorinisnu1" localSheetId="11">'Forma 12'!$D$151</definedName>
    <definedName name="VAS083_F_Ilgalaikioturt98Inventorinisnu1">'Forma 12'!$D$151</definedName>
    <definedName name="VAS083_F_Ilgalaikioturt98Kitareguliuoja1" localSheetId="11">'Forma 12'!$O$151</definedName>
    <definedName name="VAS083_F_Ilgalaikioturt98Kitareguliuoja1">'Forma 12'!$O$151</definedName>
    <definedName name="VAS083_F_Ilgalaikioturt98Kitosveiklosne1" localSheetId="11">'Forma 12'!$P$151</definedName>
    <definedName name="VAS083_F_Ilgalaikioturt98Kitosveiklosne1">'Forma 12'!$P$151</definedName>
    <definedName name="VAS083_F_Ilgalaikioturt98Lrklimatokaito1" localSheetId="11">'Forma 12'!$E$151</definedName>
    <definedName name="VAS083_F_Ilgalaikioturt98Lrklimatokaito1">'Forma 12'!$E$151</definedName>
    <definedName name="VAS083_F_Ilgalaikioturt98Nuotekudumblot1" localSheetId="11">'Forma 12'!$L$151</definedName>
    <definedName name="VAS083_F_Ilgalaikioturt98Nuotekudumblot1">'Forma 12'!$L$151</definedName>
    <definedName name="VAS083_F_Ilgalaikioturt98Nuotekusurinki1" localSheetId="11">'Forma 12'!$J$151</definedName>
    <definedName name="VAS083_F_Ilgalaikioturt98Nuotekusurinki1">'Forma 12'!$J$151</definedName>
    <definedName name="VAS083_F_Ilgalaikioturt98Nuotekuvalymas1" localSheetId="11">'Forma 12'!$K$151</definedName>
    <definedName name="VAS083_F_Ilgalaikioturt98Nuotekuvalymas1">'Forma 12'!$K$151</definedName>
    <definedName name="VAS083_F_Ilgalaikioturt98Pavirsiniunuot1" localSheetId="11">'Forma 12'!$M$151</definedName>
    <definedName name="VAS083_F_Ilgalaikioturt98Pavirsiniunuot1">'Forma 12'!$M$151</definedName>
    <definedName name="VAS083_F_Ilgalaikioturt98Turtovienetask1" localSheetId="11">'Forma 12'!$F$151</definedName>
    <definedName name="VAS083_F_Ilgalaikioturt98Turtovienetask1">'Forma 12'!$F$151</definedName>
    <definedName name="VAS083_F_Ilgalaikioturt99Apskaitosveikla1" localSheetId="11">'Forma 12'!$N$152</definedName>
    <definedName name="VAS083_F_Ilgalaikioturt99Apskaitosveikla1">'Forma 12'!$N$152</definedName>
    <definedName name="VAS083_F_Ilgalaikioturt99Geriamojovande7" localSheetId="11">'Forma 12'!$G$152</definedName>
    <definedName name="VAS083_F_Ilgalaikioturt99Geriamojovande7">'Forma 12'!$G$152</definedName>
    <definedName name="VAS083_F_Ilgalaikioturt99Geriamojovande8" localSheetId="11">'Forma 12'!$H$152</definedName>
    <definedName name="VAS083_F_Ilgalaikioturt99Geriamojovande8">'Forma 12'!$H$152</definedName>
    <definedName name="VAS083_F_Ilgalaikioturt99Geriamojovande9" localSheetId="11">'Forma 12'!$I$152</definedName>
    <definedName name="VAS083_F_Ilgalaikioturt99Geriamojovande9">'Forma 12'!$I$152</definedName>
    <definedName name="VAS083_F_Ilgalaikioturt99Inventorinisnu1" localSheetId="11">'Forma 12'!$D$152</definedName>
    <definedName name="VAS083_F_Ilgalaikioturt99Inventorinisnu1">'Forma 12'!$D$152</definedName>
    <definedName name="VAS083_F_Ilgalaikioturt99Kitareguliuoja1" localSheetId="11">'Forma 12'!$O$152</definedName>
    <definedName name="VAS083_F_Ilgalaikioturt99Kitareguliuoja1">'Forma 12'!$O$152</definedName>
    <definedName name="VAS083_F_Ilgalaikioturt99Kitosveiklosne1" localSheetId="11">'Forma 12'!$P$152</definedName>
    <definedName name="VAS083_F_Ilgalaikioturt99Kitosveiklosne1">'Forma 12'!$P$152</definedName>
    <definedName name="VAS083_F_Ilgalaikioturt99Lrklimatokaito1" localSheetId="11">'Forma 12'!$E$152</definedName>
    <definedName name="VAS083_F_Ilgalaikioturt99Lrklimatokaito1">'Forma 12'!$E$152</definedName>
    <definedName name="VAS083_F_Ilgalaikioturt99Nuotekudumblot1" localSheetId="11">'Forma 12'!$L$152</definedName>
    <definedName name="VAS083_F_Ilgalaikioturt99Nuotekudumblot1">'Forma 12'!$L$152</definedName>
    <definedName name="VAS083_F_Ilgalaikioturt99Nuotekusurinki1" localSheetId="11">'Forma 12'!$J$152</definedName>
    <definedName name="VAS083_F_Ilgalaikioturt99Nuotekusurinki1">'Forma 12'!$J$152</definedName>
    <definedName name="VAS083_F_Ilgalaikioturt99Nuotekuvalymas1" localSheetId="11">'Forma 12'!$K$152</definedName>
    <definedName name="VAS083_F_Ilgalaikioturt99Nuotekuvalymas1">'Forma 12'!$K$152</definedName>
    <definedName name="VAS083_F_Ilgalaikioturt99Pavirsiniunuot1" localSheetId="11">'Forma 12'!$M$152</definedName>
    <definedName name="VAS083_F_Ilgalaikioturt99Pavirsiniunuot1">'Forma 12'!$M$152</definedName>
    <definedName name="VAS083_F_Ilgalaikioturt99Turtovienetask1" localSheetId="11">'Forma 12'!$F$152</definedName>
    <definedName name="VAS083_F_Ilgalaikioturt99Turtovienetask1">'Forma 12'!$F$152</definedName>
    <definedName name="VAS083_F_Ilgalaikioturt9Apskaitosveikla1" localSheetId="11">'Forma 12'!$N$23</definedName>
    <definedName name="VAS083_F_Ilgalaikioturt9Apskaitosveikla1">'Forma 12'!$N$23</definedName>
    <definedName name="VAS083_F_Ilgalaikioturt9Geriamojovande7" localSheetId="11">'Forma 12'!$G$23</definedName>
    <definedName name="VAS083_F_Ilgalaikioturt9Geriamojovande7">'Forma 12'!$G$23</definedName>
    <definedName name="VAS083_F_Ilgalaikioturt9Geriamojovande8" localSheetId="11">'Forma 12'!$H$23</definedName>
    <definedName name="VAS083_F_Ilgalaikioturt9Geriamojovande8">'Forma 12'!$H$23</definedName>
    <definedName name="VAS083_F_Ilgalaikioturt9Geriamojovande9" localSheetId="11">'Forma 12'!$I$23</definedName>
    <definedName name="VAS083_F_Ilgalaikioturt9Geriamojovande9">'Forma 12'!$I$23</definedName>
    <definedName name="VAS083_F_Ilgalaikioturt9Inventorinisnu1" localSheetId="11">'Forma 12'!$D$23</definedName>
    <definedName name="VAS083_F_Ilgalaikioturt9Inventorinisnu1">'Forma 12'!$D$23</definedName>
    <definedName name="VAS083_F_Ilgalaikioturt9Kitareguliuoja1" localSheetId="11">'Forma 12'!$O$23</definedName>
    <definedName name="VAS083_F_Ilgalaikioturt9Kitareguliuoja1">'Forma 12'!$O$23</definedName>
    <definedName name="VAS083_F_Ilgalaikioturt9Kitosveiklosne1" localSheetId="11">'Forma 12'!$P$23</definedName>
    <definedName name="VAS083_F_Ilgalaikioturt9Kitosveiklosne1">'Forma 12'!$P$23</definedName>
    <definedName name="VAS083_F_Ilgalaikioturt9Lrklimatokaito1" localSheetId="11">'Forma 12'!$E$23</definedName>
    <definedName name="VAS083_F_Ilgalaikioturt9Lrklimatokaito1">'Forma 12'!$E$23</definedName>
    <definedName name="VAS083_F_Ilgalaikioturt9Nuotekudumblot1" localSheetId="11">'Forma 12'!$L$23</definedName>
    <definedName name="VAS083_F_Ilgalaikioturt9Nuotekudumblot1">'Forma 12'!$L$23</definedName>
    <definedName name="VAS083_F_Ilgalaikioturt9Nuotekusurinki1" localSheetId="11">'Forma 12'!$J$23</definedName>
    <definedName name="VAS083_F_Ilgalaikioturt9Nuotekusurinki1">'Forma 12'!$J$23</definedName>
    <definedName name="VAS083_F_Ilgalaikioturt9Nuotekuvalymas1" localSheetId="11">'Forma 12'!$K$23</definedName>
    <definedName name="VAS083_F_Ilgalaikioturt9Nuotekuvalymas1">'Forma 12'!$K$23</definedName>
    <definedName name="VAS083_F_Ilgalaikioturt9Pavirsiniunuot1" localSheetId="11">'Forma 12'!$M$23</definedName>
    <definedName name="VAS083_F_Ilgalaikioturt9Pavirsiniunuot1">'Forma 12'!$M$23</definedName>
    <definedName name="VAS083_F_Ilgalaikioturt9Turtovienetask1" localSheetId="11">'Forma 12'!$F$23</definedName>
    <definedName name="VAS083_F_Ilgalaikioturt9Turtovienetask1">'Forma 12'!$F$23</definedName>
    <definedName name="VAS083_F_Irankiaimatavi1Apskaitosveikla1" localSheetId="11">'Forma 12'!$N$75</definedName>
    <definedName name="VAS083_F_Irankiaimatavi1Apskaitosveikla1">'Forma 12'!$N$75</definedName>
    <definedName name="VAS083_F_Irankiaimatavi1Geriamojovande7" localSheetId="11">'Forma 12'!$G$75</definedName>
    <definedName name="VAS083_F_Irankiaimatavi1Geriamojovande7">'Forma 12'!$G$75</definedName>
    <definedName name="VAS083_F_Irankiaimatavi1Geriamojovande8" localSheetId="11">'Forma 12'!$H$75</definedName>
    <definedName name="VAS083_F_Irankiaimatavi1Geriamojovande8">'Forma 12'!$H$75</definedName>
    <definedName name="VAS083_F_Irankiaimatavi1Geriamojovande9" localSheetId="11">'Forma 12'!$I$75</definedName>
    <definedName name="VAS083_F_Irankiaimatavi1Geriamojovande9">'Forma 12'!$I$75</definedName>
    <definedName name="VAS083_F_Irankiaimatavi1Kitareguliuoja1" localSheetId="11">'Forma 12'!$O$75</definedName>
    <definedName name="VAS083_F_Irankiaimatavi1Kitareguliuoja1">'Forma 12'!$O$75</definedName>
    <definedName name="VAS083_F_Irankiaimatavi1Kitosveiklosne1" localSheetId="11">'Forma 12'!$P$75</definedName>
    <definedName name="VAS083_F_Irankiaimatavi1Kitosveiklosne1">'Forma 12'!$P$75</definedName>
    <definedName name="VAS083_F_Irankiaimatavi1Nuotekudumblot1" localSheetId="11">'Forma 12'!$L$75</definedName>
    <definedName name="VAS083_F_Irankiaimatavi1Nuotekudumblot1">'Forma 12'!$L$75</definedName>
    <definedName name="VAS083_F_Irankiaimatavi1Nuotekusurinki1" localSheetId="11">'Forma 12'!$J$75</definedName>
    <definedName name="VAS083_F_Irankiaimatavi1Nuotekusurinki1">'Forma 12'!$J$75</definedName>
    <definedName name="VAS083_F_Irankiaimatavi1Nuotekuvalymas1" localSheetId="11">'Forma 12'!$K$75</definedName>
    <definedName name="VAS083_F_Irankiaimatavi1Nuotekuvalymas1">'Forma 12'!$K$75</definedName>
    <definedName name="VAS083_F_Irankiaimatavi1Pavirsiniunuot1" localSheetId="11">'Forma 12'!$M$75</definedName>
    <definedName name="VAS083_F_Irankiaimatavi1Pavirsiniunuot1">'Forma 12'!$M$75</definedName>
    <definedName name="VAS083_F_Irankiaimatavi2Apskaitosveikla1" localSheetId="11">'Forma 12'!$N$157</definedName>
    <definedName name="VAS083_F_Irankiaimatavi2Apskaitosveikla1">'Forma 12'!$N$157</definedName>
    <definedName name="VAS083_F_Irankiaimatavi2Geriamojovande7" localSheetId="11">'Forma 12'!$G$157</definedName>
    <definedName name="VAS083_F_Irankiaimatavi2Geriamojovande7">'Forma 12'!$G$157</definedName>
    <definedName name="VAS083_F_Irankiaimatavi2Geriamojovande8" localSheetId="11">'Forma 12'!$H$157</definedName>
    <definedName name="VAS083_F_Irankiaimatavi2Geriamojovande8">'Forma 12'!$H$157</definedName>
    <definedName name="VAS083_F_Irankiaimatavi2Geriamojovande9" localSheetId="11">'Forma 12'!$I$157</definedName>
    <definedName name="VAS083_F_Irankiaimatavi2Geriamojovande9">'Forma 12'!$I$157</definedName>
    <definedName name="VAS083_F_Irankiaimatavi2Kitareguliuoja1" localSheetId="11">'Forma 12'!$O$157</definedName>
    <definedName name="VAS083_F_Irankiaimatavi2Kitareguliuoja1">'Forma 12'!$O$157</definedName>
    <definedName name="VAS083_F_Irankiaimatavi2Kitosveiklosne1" localSheetId="11">'Forma 12'!$P$157</definedName>
    <definedName name="VAS083_F_Irankiaimatavi2Kitosveiklosne1">'Forma 12'!$P$157</definedName>
    <definedName name="VAS083_F_Irankiaimatavi2Nuotekudumblot1" localSheetId="11">'Forma 12'!$L$157</definedName>
    <definedName name="VAS083_F_Irankiaimatavi2Nuotekudumblot1">'Forma 12'!$L$157</definedName>
    <definedName name="VAS083_F_Irankiaimatavi2Nuotekusurinki1" localSheetId="11">'Forma 12'!$J$157</definedName>
    <definedName name="VAS083_F_Irankiaimatavi2Nuotekusurinki1">'Forma 12'!$J$157</definedName>
    <definedName name="VAS083_F_Irankiaimatavi2Nuotekuvalymas1" localSheetId="11">'Forma 12'!$K$157</definedName>
    <definedName name="VAS083_F_Irankiaimatavi2Nuotekuvalymas1">'Forma 12'!$K$157</definedName>
    <definedName name="VAS083_F_Irankiaimatavi2Pavirsiniunuot1" localSheetId="11">'Forma 12'!$M$157</definedName>
    <definedName name="VAS083_F_Irankiaimatavi2Pavirsiniunuot1">'Forma 12'!$M$157</definedName>
    <definedName name="VAS083_F_Irankiaimatavi3Apskaitosveikla1" localSheetId="11">'Forma 12'!$N$239</definedName>
    <definedName name="VAS083_F_Irankiaimatavi3Apskaitosveikla1">'Forma 12'!$N$239</definedName>
    <definedName name="VAS083_F_Irankiaimatavi3Geriamojovande7" localSheetId="11">'Forma 12'!$G$239</definedName>
    <definedName name="VAS083_F_Irankiaimatavi3Geriamojovande7">'Forma 12'!$G$239</definedName>
    <definedName name="VAS083_F_Irankiaimatavi3Geriamojovande8" localSheetId="11">'Forma 12'!$H$239</definedName>
    <definedName name="VAS083_F_Irankiaimatavi3Geriamojovande8">'Forma 12'!$H$239</definedName>
    <definedName name="VAS083_F_Irankiaimatavi3Geriamojovande9" localSheetId="11">'Forma 12'!$I$239</definedName>
    <definedName name="VAS083_F_Irankiaimatavi3Geriamojovande9">'Forma 12'!$I$239</definedName>
    <definedName name="VAS083_F_Irankiaimatavi3Kitareguliuoja1" localSheetId="11">'Forma 12'!$O$239</definedName>
    <definedName name="VAS083_F_Irankiaimatavi3Kitareguliuoja1">'Forma 12'!$O$239</definedName>
    <definedName name="VAS083_F_Irankiaimatavi3Kitosveiklosne1" localSheetId="11">'Forma 12'!$P$239</definedName>
    <definedName name="VAS083_F_Irankiaimatavi3Kitosveiklosne1">'Forma 12'!$P$239</definedName>
    <definedName name="VAS083_F_Irankiaimatavi3Nuotekudumblot1" localSheetId="11">'Forma 12'!$L$239</definedName>
    <definedName name="VAS083_F_Irankiaimatavi3Nuotekudumblot1">'Forma 12'!$L$239</definedName>
    <definedName name="VAS083_F_Irankiaimatavi3Nuotekusurinki1" localSheetId="11">'Forma 12'!$J$239</definedName>
    <definedName name="VAS083_F_Irankiaimatavi3Nuotekusurinki1">'Forma 12'!$J$239</definedName>
    <definedName name="VAS083_F_Irankiaimatavi3Nuotekuvalymas1" localSheetId="11">'Forma 12'!$K$239</definedName>
    <definedName name="VAS083_F_Irankiaimatavi3Nuotekuvalymas1">'Forma 12'!$K$239</definedName>
    <definedName name="VAS083_F_Irankiaimatavi3Pavirsiniunuot1" localSheetId="11">'Forma 12'!$M$239</definedName>
    <definedName name="VAS083_F_Irankiaimatavi3Pavirsiniunuot1">'Forma 12'!$M$239</definedName>
    <definedName name="VAS083_F_Irasyti1Apskaitosveikla1" localSheetId="11">'Forma 12'!$N$253</definedName>
    <definedName name="VAS083_F_Irasyti1Apskaitosveikla1">'Forma 12'!$N$253</definedName>
    <definedName name="VAS083_F_Irasyti1Geriamojovande7" localSheetId="11">'Forma 12'!$G$253</definedName>
    <definedName name="VAS083_F_Irasyti1Geriamojovande7">'Forma 12'!$G$253</definedName>
    <definedName name="VAS083_F_Irasyti1Geriamojovande8" localSheetId="11">'Forma 12'!$H$253</definedName>
    <definedName name="VAS083_F_Irasyti1Geriamojovande8">'Forma 12'!$H$253</definedName>
    <definedName name="VAS083_F_Irasyti1Geriamojovande9" localSheetId="11">'Forma 12'!$I$253</definedName>
    <definedName name="VAS083_F_Irasyti1Geriamojovande9">'Forma 12'!$I$253</definedName>
    <definedName name="VAS083_F_Irasyti1Inventorinisnu1" localSheetId="11">'Forma 12'!$D$253</definedName>
    <definedName name="VAS083_F_Irasyti1Inventorinisnu1">'Forma 12'!$D$253</definedName>
    <definedName name="VAS083_F_Irasyti1Kitareguliuoja1" localSheetId="11">'Forma 12'!$O$253</definedName>
    <definedName name="VAS083_F_Irasyti1Kitareguliuoja1">'Forma 12'!$O$253</definedName>
    <definedName name="VAS083_F_Irasyti1Kitosveiklosne1" localSheetId="11">'Forma 12'!$P$253</definedName>
    <definedName name="VAS083_F_Irasyti1Kitosveiklosne1">'Forma 12'!$P$253</definedName>
    <definedName name="VAS083_F_Irasyti1Lrklimatokaito1" localSheetId="11">'Forma 12'!$E$253</definedName>
    <definedName name="VAS083_F_Irasyti1Lrklimatokaito1">'Forma 12'!$E$253</definedName>
    <definedName name="VAS083_F_Irasyti1Nuotekudumblot1" localSheetId="11">'Forma 12'!$L$253</definedName>
    <definedName name="VAS083_F_Irasyti1Nuotekudumblot1">'Forma 12'!$L$253</definedName>
    <definedName name="VAS083_F_Irasyti1Nuotekusurinki1" localSheetId="11">'Forma 12'!$J$253</definedName>
    <definedName name="VAS083_F_Irasyti1Nuotekusurinki1">'Forma 12'!$J$253</definedName>
    <definedName name="VAS083_F_Irasyti1Nuotekuvalymas1" localSheetId="11">'Forma 12'!$K$253</definedName>
    <definedName name="VAS083_F_Irasyti1Nuotekuvalymas1">'Forma 12'!$K$253</definedName>
    <definedName name="VAS083_F_Irasyti1Pavirsiniunuot1" localSheetId="11">'Forma 12'!$M$253</definedName>
    <definedName name="VAS083_F_Irasyti1Pavirsiniunuot1">'Forma 12'!$M$253</definedName>
    <definedName name="VAS083_F_Irasyti1Turtovienetask1" localSheetId="11">'Forma 12'!$F$253</definedName>
    <definedName name="VAS083_F_Irasyti1Turtovienetask1">'Forma 12'!$F$253</definedName>
    <definedName name="VAS083_F_Irasyti2Apskaitosveikla1" localSheetId="11">'Forma 12'!$N$254</definedName>
    <definedName name="VAS083_F_Irasyti2Apskaitosveikla1">'Forma 12'!$N$254</definedName>
    <definedName name="VAS083_F_Irasyti2Geriamojovande7" localSheetId="11">'Forma 12'!$G$254</definedName>
    <definedName name="VAS083_F_Irasyti2Geriamojovande7">'Forma 12'!$G$254</definedName>
    <definedName name="VAS083_F_Irasyti2Geriamojovande8" localSheetId="11">'Forma 12'!$H$254</definedName>
    <definedName name="VAS083_F_Irasyti2Geriamojovande8">'Forma 12'!$H$254</definedName>
    <definedName name="VAS083_F_Irasyti2Geriamojovande9" localSheetId="11">'Forma 12'!$I$254</definedName>
    <definedName name="VAS083_F_Irasyti2Geriamojovande9">'Forma 12'!$I$254</definedName>
    <definedName name="VAS083_F_Irasyti2Inventorinisnu1" localSheetId="11">'Forma 12'!$D$254</definedName>
    <definedName name="VAS083_F_Irasyti2Inventorinisnu1">'Forma 12'!$D$254</definedName>
    <definedName name="VAS083_F_Irasyti2Kitareguliuoja1" localSheetId="11">'Forma 12'!$O$254</definedName>
    <definedName name="VAS083_F_Irasyti2Kitareguliuoja1">'Forma 12'!$O$254</definedName>
    <definedName name="VAS083_F_Irasyti2Kitosveiklosne1" localSheetId="11">'Forma 12'!$P$254</definedName>
    <definedName name="VAS083_F_Irasyti2Kitosveiklosne1">'Forma 12'!$P$254</definedName>
    <definedName name="VAS083_F_Irasyti2Lrklimatokaito1" localSheetId="11">'Forma 12'!$E$254</definedName>
    <definedName name="VAS083_F_Irasyti2Lrklimatokaito1">'Forma 12'!$E$254</definedName>
    <definedName name="VAS083_F_Irasyti2Nuotekudumblot1" localSheetId="11">'Forma 12'!$L$254</definedName>
    <definedName name="VAS083_F_Irasyti2Nuotekudumblot1">'Forma 12'!$L$254</definedName>
    <definedName name="VAS083_F_Irasyti2Nuotekusurinki1" localSheetId="11">'Forma 12'!$J$254</definedName>
    <definedName name="VAS083_F_Irasyti2Nuotekusurinki1">'Forma 12'!$J$254</definedName>
    <definedName name="VAS083_F_Irasyti2Nuotekuvalymas1" localSheetId="11">'Forma 12'!$K$254</definedName>
    <definedName name="VAS083_F_Irasyti2Nuotekuvalymas1">'Forma 12'!$K$254</definedName>
    <definedName name="VAS083_F_Irasyti2Pavirsiniunuot1" localSheetId="11">'Forma 12'!$M$254</definedName>
    <definedName name="VAS083_F_Irasyti2Pavirsiniunuot1">'Forma 12'!$M$254</definedName>
    <definedName name="VAS083_F_Irasyti2Turtovienetask1" localSheetId="11">'Forma 12'!$F$254</definedName>
    <definedName name="VAS083_F_Irasyti2Turtovienetask1">'Forma 12'!$F$254</definedName>
    <definedName name="VAS083_F_Irasyti3Apskaitosveikla1" localSheetId="11">'Forma 12'!$N$255</definedName>
    <definedName name="VAS083_F_Irasyti3Apskaitosveikla1">'Forma 12'!$N$255</definedName>
    <definedName name="VAS083_F_Irasyti3Geriamojovande7" localSheetId="11">'Forma 12'!$G$255</definedName>
    <definedName name="VAS083_F_Irasyti3Geriamojovande7">'Forma 12'!$G$255</definedName>
    <definedName name="VAS083_F_Irasyti3Geriamojovande8" localSheetId="11">'Forma 12'!$H$255</definedName>
    <definedName name="VAS083_F_Irasyti3Geriamojovande8">'Forma 12'!$H$255</definedName>
    <definedName name="VAS083_F_Irasyti3Geriamojovande9" localSheetId="11">'Forma 12'!$I$255</definedName>
    <definedName name="VAS083_F_Irasyti3Geriamojovande9">'Forma 12'!$I$255</definedName>
    <definedName name="VAS083_F_Irasyti3Inventorinisnu1" localSheetId="11">'Forma 12'!$D$255</definedName>
    <definedName name="VAS083_F_Irasyti3Inventorinisnu1">'Forma 12'!$D$255</definedName>
    <definedName name="VAS083_F_Irasyti3Kitareguliuoja1" localSheetId="11">'Forma 12'!$O$255</definedName>
    <definedName name="VAS083_F_Irasyti3Kitareguliuoja1">'Forma 12'!$O$255</definedName>
    <definedName name="VAS083_F_Irasyti3Kitosveiklosne1" localSheetId="11">'Forma 12'!$P$255</definedName>
    <definedName name="VAS083_F_Irasyti3Kitosveiklosne1">'Forma 12'!$P$255</definedName>
    <definedName name="VAS083_F_Irasyti3Lrklimatokaito1" localSheetId="11">'Forma 12'!$E$255</definedName>
    <definedName name="VAS083_F_Irasyti3Lrklimatokaito1">'Forma 12'!$E$255</definedName>
    <definedName name="VAS083_F_Irasyti3Nuotekudumblot1" localSheetId="11">'Forma 12'!$L$255</definedName>
    <definedName name="VAS083_F_Irasyti3Nuotekudumblot1">'Forma 12'!$L$255</definedName>
    <definedName name="VAS083_F_Irasyti3Nuotekusurinki1" localSheetId="11">'Forma 12'!$J$255</definedName>
    <definedName name="VAS083_F_Irasyti3Nuotekusurinki1">'Forma 12'!$J$255</definedName>
    <definedName name="VAS083_F_Irasyti3Nuotekuvalymas1" localSheetId="11">'Forma 12'!$K$255</definedName>
    <definedName name="VAS083_F_Irasyti3Nuotekuvalymas1">'Forma 12'!$K$255</definedName>
    <definedName name="VAS083_F_Irasyti3Pavirsiniunuot1" localSheetId="11">'Forma 12'!$M$255</definedName>
    <definedName name="VAS083_F_Irasyti3Pavirsiniunuot1">'Forma 12'!$M$255</definedName>
    <definedName name="VAS083_F_Irasyti3Turtovienetask1" localSheetId="11">'Forma 12'!$F$255</definedName>
    <definedName name="VAS083_F_Irasyti3Turtovienetask1">'Forma 12'!$F$255</definedName>
    <definedName name="VAS083_F_Keliaiaikstele1Apskaitosveikla1" localSheetId="11">'Forma 12'!$N$29</definedName>
    <definedName name="VAS083_F_Keliaiaikstele1Apskaitosveikla1">'Forma 12'!$N$29</definedName>
    <definedName name="VAS083_F_Keliaiaikstele1Geriamojovande7" localSheetId="11">'Forma 12'!$G$29</definedName>
    <definedName name="VAS083_F_Keliaiaikstele1Geriamojovande7">'Forma 12'!$G$29</definedName>
    <definedName name="VAS083_F_Keliaiaikstele1Geriamojovande8" localSheetId="11">'Forma 12'!$H$29</definedName>
    <definedName name="VAS083_F_Keliaiaikstele1Geriamojovande8">'Forma 12'!$H$29</definedName>
    <definedName name="VAS083_F_Keliaiaikstele1Geriamojovande9" localSheetId="11">'Forma 12'!$I$29</definedName>
    <definedName name="VAS083_F_Keliaiaikstele1Geriamojovande9">'Forma 12'!$I$29</definedName>
    <definedName name="VAS083_F_Keliaiaikstele1Kitareguliuoja1" localSheetId="11">'Forma 12'!$O$29</definedName>
    <definedName name="VAS083_F_Keliaiaikstele1Kitareguliuoja1">'Forma 12'!$O$29</definedName>
    <definedName name="VAS083_F_Keliaiaikstele1Kitosveiklosne1" localSheetId="11">'Forma 12'!$P$29</definedName>
    <definedName name="VAS083_F_Keliaiaikstele1Kitosveiklosne1">'Forma 12'!$P$29</definedName>
    <definedName name="VAS083_F_Keliaiaikstele1Nuotekudumblot1" localSheetId="11">'Forma 12'!$L$29</definedName>
    <definedName name="VAS083_F_Keliaiaikstele1Nuotekudumblot1">'Forma 12'!$L$29</definedName>
    <definedName name="VAS083_F_Keliaiaikstele1Nuotekusurinki1" localSheetId="11">'Forma 12'!$J$29</definedName>
    <definedName name="VAS083_F_Keliaiaikstele1Nuotekusurinki1">'Forma 12'!$J$29</definedName>
    <definedName name="VAS083_F_Keliaiaikstele1Nuotekuvalymas1" localSheetId="11">'Forma 12'!$K$29</definedName>
    <definedName name="VAS083_F_Keliaiaikstele1Nuotekuvalymas1">'Forma 12'!$K$29</definedName>
    <definedName name="VAS083_F_Keliaiaikstele1Pavirsiniunuot1" localSheetId="11">'Forma 12'!$M$29</definedName>
    <definedName name="VAS083_F_Keliaiaikstele1Pavirsiniunuot1">'Forma 12'!$M$29</definedName>
    <definedName name="VAS083_F_Keliaiaikstele2Apskaitosveikla1" localSheetId="11">'Forma 12'!$N$111</definedName>
    <definedName name="VAS083_F_Keliaiaikstele2Apskaitosveikla1">'Forma 12'!$N$111</definedName>
    <definedName name="VAS083_F_Keliaiaikstele2Geriamojovande7" localSheetId="11">'Forma 12'!$G$111</definedName>
    <definedName name="VAS083_F_Keliaiaikstele2Geriamojovande7">'Forma 12'!$G$111</definedName>
    <definedName name="VAS083_F_Keliaiaikstele2Geriamojovande8" localSheetId="11">'Forma 12'!$H$111</definedName>
    <definedName name="VAS083_F_Keliaiaikstele2Geriamojovande8">'Forma 12'!$H$111</definedName>
    <definedName name="VAS083_F_Keliaiaikstele2Geriamojovande9" localSheetId="11">'Forma 12'!$I$111</definedName>
    <definedName name="VAS083_F_Keliaiaikstele2Geriamojovande9">'Forma 12'!$I$111</definedName>
    <definedName name="VAS083_F_Keliaiaikstele2Kitareguliuoja1" localSheetId="11">'Forma 12'!$O$111</definedName>
    <definedName name="VAS083_F_Keliaiaikstele2Kitareguliuoja1">'Forma 12'!$O$111</definedName>
    <definedName name="VAS083_F_Keliaiaikstele2Kitosveiklosne1" localSheetId="11">'Forma 12'!$P$111</definedName>
    <definedName name="VAS083_F_Keliaiaikstele2Kitosveiklosne1">'Forma 12'!$P$111</definedName>
    <definedName name="VAS083_F_Keliaiaikstele2Nuotekudumblot1" localSheetId="11">'Forma 12'!$L$111</definedName>
    <definedName name="VAS083_F_Keliaiaikstele2Nuotekudumblot1">'Forma 12'!$L$111</definedName>
    <definedName name="VAS083_F_Keliaiaikstele2Nuotekusurinki1" localSheetId="11">'Forma 12'!$J$111</definedName>
    <definedName name="VAS083_F_Keliaiaikstele2Nuotekusurinki1">'Forma 12'!$J$111</definedName>
    <definedName name="VAS083_F_Keliaiaikstele2Nuotekuvalymas1" localSheetId="11">'Forma 12'!$K$111</definedName>
    <definedName name="VAS083_F_Keliaiaikstele2Nuotekuvalymas1">'Forma 12'!$K$111</definedName>
    <definedName name="VAS083_F_Keliaiaikstele2Pavirsiniunuot1" localSheetId="11">'Forma 12'!$M$111</definedName>
    <definedName name="VAS083_F_Keliaiaikstele2Pavirsiniunuot1">'Forma 12'!$M$111</definedName>
    <definedName name="VAS083_F_Keliaiaikstele3Apskaitosveikla1" localSheetId="11">'Forma 12'!$N$193</definedName>
    <definedName name="VAS083_F_Keliaiaikstele3Apskaitosveikla1">'Forma 12'!$N$193</definedName>
    <definedName name="VAS083_F_Keliaiaikstele3Geriamojovande7" localSheetId="11">'Forma 12'!$G$193</definedName>
    <definedName name="VAS083_F_Keliaiaikstele3Geriamojovande7">'Forma 12'!$G$193</definedName>
    <definedName name="VAS083_F_Keliaiaikstele3Geriamojovande8" localSheetId="11">'Forma 12'!$H$193</definedName>
    <definedName name="VAS083_F_Keliaiaikstele3Geriamojovande8">'Forma 12'!$H$193</definedName>
    <definedName name="VAS083_F_Keliaiaikstele3Geriamojovande9" localSheetId="11">'Forma 12'!$I$193</definedName>
    <definedName name="VAS083_F_Keliaiaikstele3Geriamojovande9">'Forma 12'!$I$193</definedName>
    <definedName name="VAS083_F_Keliaiaikstele3Kitareguliuoja1" localSheetId="11">'Forma 12'!$O$193</definedName>
    <definedName name="VAS083_F_Keliaiaikstele3Kitareguliuoja1">'Forma 12'!$O$193</definedName>
    <definedName name="VAS083_F_Keliaiaikstele3Kitosveiklosne1" localSheetId="11">'Forma 12'!$P$193</definedName>
    <definedName name="VAS083_F_Keliaiaikstele3Kitosveiklosne1">'Forma 12'!$P$193</definedName>
    <definedName name="VAS083_F_Keliaiaikstele3Nuotekudumblot1" localSheetId="11">'Forma 12'!$L$193</definedName>
    <definedName name="VAS083_F_Keliaiaikstele3Nuotekudumblot1">'Forma 12'!$L$193</definedName>
    <definedName name="VAS083_F_Keliaiaikstele3Nuotekusurinki1" localSheetId="11">'Forma 12'!$J$193</definedName>
    <definedName name="VAS083_F_Keliaiaikstele3Nuotekusurinki1">'Forma 12'!$J$193</definedName>
    <definedName name="VAS083_F_Keliaiaikstele3Nuotekuvalymas1" localSheetId="11">'Forma 12'!$K$193</definedName>
    <definedName name="VAS083_F_Keliaiaikstele3Nuotekuvalymas1">'Forma 12'!$K$193</definedName>
    <definedName name="VAS083_F_Keliaiaikstele3Pavirsiniunuot1" localSheetId="11">'Forma 12'!$M$193</definedName>
    <definedName name="VAS083_F_Keliaiaikstele3Pavirsiniunuot1">'Forma 12'!$M$193</definedName>
    <definedName name="VAS083_F_Kitasilgalaiki1Apskaitosveikla1" localSheetId="11">'Forma 12'!$N$88</definedName>
    <definedName name="VAS083_F_Kitasilgalaiki1Apskaitosveikla1">'Forma 12'!$N$88</definedName>
    <definedName name="VAS083_F_Kitasilgalaiki1Geriamojovande7" localSheetId="11">'Forma 12'!$G$88</definedName>
    <definedName name="VAS083_F_Kitasilgalaiki1Geriamojovande7">'Forma 12'!$G$88</definedName>
    <definedName name="VAS083_F_Kitasilgalaiki1Geriamojovande8" localSheetId="11">'Forma 12'!$H$88</definedName>
    <definedName name="VAS083_F_Kitasilgalaiki1Geriamojovande8">'Forma 12'!$H$88</definedName>
    <definedName name="VAS083_F_Kitasilgalaiki1Geriamojovande9" localSheetId="11">'Forma 12'!$I$88</definedName>
    <definedName name="VAS083_F_Kitasilgalaiki1Geriamojovande9">'Forma 12'!$I$88</definedName>
    <definedName name="VAS083_F_Kitasilgalaiki1Kitareguliuoja1" localSheetId="11">'Forma 12'!$O$88</definedName>
    <definedName name="VAS083_F_Kitasilgalaiki1Kitareguliuoja1">'Forma 12'!$O$88</definedName>
    <definedName name="VAS083_F_Kitasilgalaiki1Kitosveiklosne1" localSheetId="11">'Forma 12'!$P$88</definedName>
    <definedName name="VAS083_F_Kitasilgalaiki1Kitosveiklosne1">'Forma 12'!$P$88</definedName>
    <definedName name="VAS083_F_Kitasilgalaiki1Nuotekudumblot1" localSheetId="11">'Forma 12'!$L$88</definedName>
    <definedName name="VAS083_F_Kitasilgalaiki1Nuotekudumblot1">'Forma 12'!$L$88</definedName>
    <definedName name="VAS083_F_Kitasilgalaiki1Nuotekusurinki1" localSheetId="11">'Forma 12'!$J$88</definedName>
    <definedName name="VAS083_F_Kitasilgalaiki1Nuotekusurinki1">'Forma 12'!$J$88</definedName>
    <definedName name="VAS083_F_Kitasilgalaiki1Nuotekuvalymas1" localSheetId="11">'Forma 12'!$K$88</definedName>
    <definedName name="VAS083_F_Kitasilgalaiki1Nuotekuvalymas1">'Forma 12'!$K$88</definedName>
    <definedName name="VAS083_F_Kitasilgalaiki1Pavirsiniunuot1" localSheetId="11">'Forma 12'!$M$88</definedName>
    <definedName name="VAS083_F_Kitasilgalaiki1Pavirsiniunuot1">'Forma 12'!$M$88</definedName>
    <definedName name="VAS083_F_Kitasilgalaiki2Apskaitosveikla1" localSheetId="11">'Forma 12'!$N$170</definedName>
    <definedName name="VAS083_F_Kitasilgalaiki2Apskaitosveikla1">'Forma 12'!$N$170</definedName>
    <definedName name="VAS083_F_Kitasilgalaiki2Geriamojovande7" localSheetId="11">'Forma 12'!$G$170</definedName>
    <definedName name="VAS083_F_Kitasilgalaiki2Geriamojovande7">'Forma 12'!$G$170</definedName>
    <definedName name="VAS083_F_Kitasilgalaiki2Geriamojovande8" localSheetId="11">'Forma 12'!$H$170</definedName>
    <definedName name="VAS083_F_Kitasilgalaiki2Geriamojovande8">'Forma 12'!$H$170</definedName>
    <definedName name="VAS083_F_Kitasilgalaiki2Geriamojovande9" localSheetId="11">'Forma 12'!$I$170</definedName>
    <definedName name="VAS083_F_Kitasilgalaiki2Geriamojovande9">'Forma 12'!$I$170</definedName>
    <definedName name="VAS083_F_Kitasilgalaiki2Kitareguliuoja1" localSheetId="11">'Forma 12'!$O$170</definedName>
    <definedName name="VAS083_F_Kitasilgalaiki2Kitareguliuoja1">'Forma 12'!$O$170</definedName>
    <definedName name="VAS083_F_Kitasilgalaiki2Kitosveiklosne1" localSheetId="11">'Forma 12'!$P$170</definedName>
    <definedName name="VAS083_F_Kitasilgalaiki2Kitosveiklosne1">'Forma 12'!$P$170</definedName>
    <definedName name="VAS083_F_Kitasilgalaiki2Nuotekudumblot1" localSheetId="11">'Forma 12'!$L$170</definedName>
    <definedName name="VAS083_F_Kitasilgalaiki2Nuotekudumblot1">'Forma 12'!$L$170</definedName>
    <definedName name="VAS083_F_Kitasilgalaiki2Nuotekusurinki1" localSheetId="11">'Forma 12'!$J$170</definedName>
    <definedName name="VAS083_F_Kitasilgalaiki2Nuotekusurinki1">'Forma 12'!$J$170</definedName>
    <definedName name="VAS083_F_Kitasilgalaiki2Nuotekuvalymas1" localSheetId="11">'Forma 12'!$K$170</definedName>
    <definedName name="VAS083_F_Kitasilgalaiki2Nuotekuvalymas1">'Forma 12'!$K$170</definedName>
    <definedName name="VAS083_F_Kitasilgalaiki2Pavirsiniunuot1" localSheetId="11">'Forma 12'!$M$170</definedName>
    <definedName name="VAS083_F_Kitasilgalaiki2Pavirsiniunuot1">'Forma 12'!$M$170</definedName>
    <definedName name="VAS083_F_Kitasilgalaiki3Apskaitosveikla1" localSheetId="11">'Forma 12'!$N$252</definedName>
    <definedName name="VAS083_F_Kitasilgalaiki3Apskaitosveikla1">'Forma 12'!$N$252</definedName>
    <definedName name="VAS083_F_Kitasilgalaiki3Geriamojovande7" localSheetId="11">'Forma 12'!$G$252</definedName>
    <definedName name="VAS083_F_Kitasilgalaiki3Geriamojovande7">'Forma 12'!$G$252</definedName>
    <definedName name="VAS083_F_Kitasilgalaiki3Geriamojovande8" localSheetId="11">'Forma 12'!$H$252</definedName>
    <definedName name="VAS083_F_Kitasilgalaiki3Geriamojovande8">'Forma 12'!$H$252</definedName>
    <definedName name="VAS083_F_Kitasilgalaiki3Geriamojovande9" localSheetId="11">'Forma 12'!$I$252</definedName>
    <definedName name="VAS083_F_Kitasilgalaiki3Geriamojovande9">'Forma 12'!$I$252</definedName>
    <definedName name="VAS083_F_Kitasilgalaiki3Kitareguliuoja1" localSheetId="11">'Forma 12'!$O$252</definedName>
    <definedName name="VAS083_F_Kitasilgalaiki3Kitareguliuoja1">'Forma 12'!$O$252</definedName>
    <definedName name="VAS083_F_Kitasilgalaiki3Kitosveiklosne1" localSheetId="11">'Forma 12'!$P$252</definedName>
    <definedName name="VAS083_F_Kitasilgalaiki3Kitosveiklosne1">'Forma 12'!$P$252</definedName>
    <definedName name="VAS083_F_Kitasilgalaiki3Nuotekudumblot1" localSheetId="11">'Forma 12'!$L$252</definedName>
    <definedName name="VAS083_F_Kitasilgalaiki3Nuotekudumblot1">'Forma 12'!$L$252</definedName>
    <definedName name="VAS083_F_Kitasilgalaiki3Nuotekusurinki1" localSheetId="11">'Forma 12'!$J$252</definedName>
    <definedName name="VAS083_F_Kitasilgalaiki3Nuotekusurinki1">'Forma 12'!$J$252</definedName>
    <definedName name="VAS083_F_Kitasilgalaiki3Nuotekuvalymas1" localSheetId="11">'Forma 12'!$K$252</definedName>
    <definedName name="VAS083_F_Kitasilgalaiki3Nuotekuvalymas1">'Forma 12'!$K$252</definedName>
    <definedName name="VAS083_F_Kitasilgalaiki3Pavirsiniunuot1" localSheetId="11">'Forma 12'!$M$252</definedName>
    <definedName name="VAS083_F_Kitasilgalaiki3Pavirsiniunuot1">'Forma 12'!$M$252</definedName>
    <definedName name="VAS083_F_Kitasnemateria1Apskaitosveikla1" localSheetId="11">'Forma 12'!$N$20</definedName>
    <definedName name="VAS083_F_Kitasnemateria1Apskaitosveikla1">'Forma 12'!$N$20</definedName>
    <definedName name="VAS083_F_Kitasnemateria1Geriamojovande7" localSheetId="11">'Forma 12'!$G$20</definedName>
    <definedName name="VAS083_F_Kitasnemateria1Geriamojovande7">'Forma 12'!$G$20</definedName>
    <definedName name="VAS083_F_Kitasnemateria1Geriamojovande8" localSheetId="11">'Forma 12'!$H$20</definedName>
    <definedName name="VAS083_F_Kitasnemateria1Geriamojovande8">'Forma 12'!$H$20</definedName>
    <definedName name="VAS083_F_Kitasnemateria1Geriamojovande9" localSheetId="11">'Forma 12'!$I$20</definedName>
    <definedName name="VAS083_F_Kitasnemateria1Geriamojovande9">'Forma 12'!$I$20</definedName>
    <definedName name="VAS083_F_Kitasnemateria1Kitareguliuoja1" localSheetId="11">'Forma 12'!$O$20</definedName>
    <definedName name="VAS083_F_Kitasnemateria1Kitareguliuoja1">'Forma 12'!$O$20</definedName>
    <definedName name="VAS083_F_Kitasnemateria1Kitosveiklosne1" localSheetId="11">'Forma 12'!$P$20</definedName>
    <definedName name="VAS083_F_Kitasnemateria1Kitosveiklosne1">'Forma 12'!$P$20</definedName>
    <definedName name="VAS083_F_Kitasnemateria1Nuotekudumblot1" localSheetId="11">'Forma 12'!$L$20</definedName>
    <definedName name="VAS083_F_Kitasnemateria1Nuotekudumblot1">'Forma 12'!$L$20</definedName>
    <definedName name="VAS083_F_Kitasnemateria1Nuotekusurinki1" localSheetId="11">'Forma 12'!$J$20</definedName>
    <definedName name="VAS083_F_Kitasnemateria1Nuotekusurinki1">'Forma 12'!$J$20</definedName>
    <definedName name="VAS083_F_Kitasnemateria1Nuotekuvalymas1" localSheetId="11">'Forma 12'!$K$20</definedName>
    <definedName name="VAS083_F_Kitasnemateria1Nuotekuvalymas1">'Forma 12'!$K$20</definedName>
    <definedName name="VAS083_F_Kitasnemateria1Pavirsiniunuot1" localSheetId="11">'Forma 12'!$M$20</definedName>
    <definedName name="VAS083_F_Kitasnemateria1Pavirsiniunuot1">'Forma 12'!$M$20</definedName>
    <definedName name="VAS083_F_Kitasnemateria2Apskaitosveikla1" localSheetId="11">'Forma 12'!$N$102</definedName>
    <definedName name="VAS083_F_Kitasnemateria2Apskaitosveikla1">'Forma 12'!$N$102</definedName>
    <definedName name="VAS083_F_Kitasnemateria2Geriamojovande7" localSheetId="11">'Forma 12'!$G$102</definedName>
    <definedName name="VAS083_F_Kitasnemateria2Geriamojovande7">'Forma 12'!$G$102</definedName>
    <definedName name="VAS083_F_Kitasnemateria2Geriamojovande8" localSheetId="11">'Forma 12'!$H$102</definedName>
    <definedName name="VAS083_F_Kitasnemateria2Geriamojovande8">'Forma 12'!$H$102</definedName>
    <definedName name="VAS083_F_Kitasnemateria2Geriamojovande9" localSheetId="11">'Forma 12'!$I$102</definedName>
    <definedName name="VAS083_F_Kitasnemateria2Geriamojovande9">'Forma 12'!$I$102</definedName>
    <definedName name="VAS083_F_Kitasnemateria2Kitareguliuoja1" localSheetId="11">'Forma 12'!$O$102</definedName>
    <definedName name="VAS083_F_Kitasnemateria2Kitareguliuoja1">'Forma 12'!$O$102</definedName>
    <definedName name="VAS083_F_Kitasnemateria2Kitosveiklosne1" localSheetId="11">'Forma 12'!$P$102</definedName>
    <definedName name="VAS083_F_Kitasnemateria2Kitosveiklosne1">'Forma 12'!$P$102</definedName>
    <definedName name="VAS083_F_Kitasnemateria2Nuotekudumblot1" localSheetId="11">'Forma 12'!$L$102</definedName>
    <definedName name="VAS083_F_Kitasnemateria2Nuotekudumblot1">'Forma 12'!$L$102</definedName>
    <definedName name="VAS083_F_Kitasnemateria2Nuotekusurinki1" localSheetId="11">'Forma 12'!$J$102</definedName>
    <definedName name="VAS083_F_Kitasnemateria2Nuotekusurinki1">'Forma 12'!$J$102</definedName>
    <definedName name="VAS083_F_Kitasnemateria2Nuotekuvalymas1" localSheetId="11">'Forma 12'!$K$102</definedName>
    <definedName name="VAS083_F_Kitasnemateria2Nuotekuvalymas1">'Forma 12'!$K$102</definedName>
    <definedName name="VAS083_F_Kitasnemateria2Pavirsiniunuot1" localSheetId="11">'Forma 12'!$M$102</definedName>
    <definedName name="VAS083_F_Kitasnemateria2Pavirsiniunuot1">'Forma 12'!$M$102</definedName>
    <definedName name="VAS083_F_Kitasnemateria3Apskaitosveikla1" localSheetId="11">'Forma 12'!$N$184</definedName>
    <definedName name="VAS083_F_Kitasnemateria3Apskaitosveikla1">'Forma 12'!$N$184</definedName>
    <definedName name="VAS083_F_Kitasnemateria3Geriamojovande7" localSheetId="11">'Forma 12'!$G$184</definedName>
    <definedName name="VAS083_F_Kitasnemateria3Geriamojovande7">'Forma 12'!$G$184</definedName>
    <definedName name="VAS083_F_Kitasnemateria3Geriamojovande8" localSheetId="11">'Forma 12'!$H$184</definedName>
    <definedName name="VAS083_F_Kitasnemateria3Geriamojovande8">'Forma 12'!$H$184</definedName>
    <definedName name="VAS083_F_Kitasnemateria3Geriamojovande9" localSheetId="11">'Forma 12'!$I$184</definedName>
    <definedName name="VAS083_F_Kitasnemateria3Geriamojovande9">'Forma 12'!$I$184</definedName>
    <definedName name="VAS083_F_Kitasnemateria3Kitareguliuoja1" localSheetId="11">'Forma 12'!$O$184</definedName>
    <definedName name="VAS083_F_Kitasnemateria3Kitareguliuoja1">'Forma 12'!$O$184</definedName>
    <definedName name="VAS083_F_Kitasnemateria3Kitosveiklosne1" localSheetId="11">'Forma 12'!$P$184</definedName>
    <definedName name="VAS083_F_Kitasnemateria3Kitosveiklosne1">'Forma 12'!$P$184</definedName>
    <definedName name="VAS083_F_Kitasnemateria3Nuotekudumblot1" localSheetId="11">'Forma 12'!$L$184</definedName>
    <definedName name="VAS083_F_Kitasnemateria3Nuotekudumblot1">'Forma 12'!$L$184</definedName>
    <definedName name="VAS083_F_Kitasnemateria3Nuotekusurinki1" localSheetId="11">'Forma 12'!$J$184</definedName>
    <definedName name="VAS083_F_Kitasnemateria3Nuotekusurinki1">'Forma 12'!$J$184</definedName>
    <definedName name="VAS083_F_Kitasnemateria3Nuotekuvalymas1" localSheetId="11">'Forma 12'!$K$184</definedName>
    <definedName name="VAS083_F_Kitasnemateria3Nuotekuvalymas1">'Forma 12'!$K$184</definedName>
    <definedName name="VAS083_F_Kitasnemateria3Pavirsiniunuot1" localSheetId="11">'Forma 12'!$M$184</definedName>
    <definedName name="VAS083_F_Kitasnemateria3Pavirsiniunuot1">'Forma 12'!$M$184</definedName>
    <definedName name="VAS083_F_Kitigeriamojov1Apskaitosveikla1" localSheetId="11">'Forma 12'!$N$71</definedName>
    <definedName name="VAS083_F_Kitigeriamojov1Apskaitosveikla1">'Forma 12'!$N$71</definedName>
    <definedName name="VAS083_F_Kitigeriamojov1Geriamojovande7" localSheetId="11">'Forma 12'!$G$71</definedName>
    <definedName name="VAS083_F_Kitigeriamojov1Geriamojovande7">'Forma 12'!$G$71</definedName>
    <definedName name="VAS083_F_Kitigeriamojov1Geriamojovande8" localSheetId="11">'Forma 12'!$H$71</definedName>
    <definedName name="VAS083_F_Kitigeriamojov1Geriamojovande8">'Forma 12'!$H$71</definedName>
    <definedName name="VAS083_F_Kitigeriamojov1Geriamojovande9" localSheetId="11">'Forma 12'!$I$71</definedName>
    <definedName name="VAS083_F_Kitigeriamojov1Geriamojovande9">'Forma 12'!$I$71</definedName>
    <definedName name="VAS083_F_Kitigeriamojov1Kitareguliuoja1" localSheetId="11">'Forma 12'!$O$71</definedName>
    <definedName name="VAS083_F_Kitigeriamojov1Kitareguliuoja1">'Forma 12'!$O$71</definedName>
    <definedName name="VAS083_F_Kitigeriamojov1Kitosveiklosne1" localSheetId="11">'Forma 12'!$P$71</definedName>
    <definedName name="VAS083_F_Kitigeriamojov1Kitosveiklosne1">'Forma 12'!$P$71</definedName>
    <definedName name="VAS083_F_Kitigeriamojov1Nuotekudumblot1" localSheetId="11">'Forma 12'!$L$71</definedName>
    <definedName name="VAS083_F_Kitigeriamojov1Nuotekudumblot1">'Forma 12'!$L$71</definedName>
    <definedName name="VAS083_F_Kitigeriamojov1Nuotekusurinki1" localSheetId="11">'Forma 12'!$J$71</definedName>
    <definedName name="VAS083_F_Kitigeriamojov1Nuotekusurinki1">'Forma 12'!$J$71</definedName>
    <definedName name="VAS083_F_Kitigeriamojov1Nuotekuvalymas1" localSheetId="11">'Forma 12'!$K$71</definedName>
    <definedName name="VAS083_F_Kitigeriamojov1Nuotekuvalymas1">'Forma 12'!$K$71</definedName>
    <definedName name="VAS083_F_Kitigeriamojov1Pavirsiniunuot1" localSheetId="11">'Forma 12'!$M$71</definedName>
    <definedName name="VAS083_F_Kitigeriamojov1Pavirsiniunuot1">'Forma 12'!$M$71</definedName>
    <definedName name="VAS083_F_Kitigeriamojov2Apskaitosveikla1" localSheetId="11">'Forma 12'!$N$153</definedName>
    <definedName name="VAS083_F_Kitigeriamojov2Apskaitosveikla1">'Forma 12'!$N$153</definedName>
    <definedName name="VAS083_F_Kitigeriamojov2Geriamojovande7" localSheetId="11">'Forma 12'!$G$153</definedName>
    <definedName name="VAS083_F_Kitigeriamojov2Geriamojovande7">'Forma 12'!$G$153</definedName>
    <definedName name="VAS083_F_Kitigeriamojov2Geriamojovande8" localSheetId="11">'Forma 12'!$H$153</definedName>
    <definedName name="VAS083_F_Kitigeriamojov2Geriamojovande8">'Forma 12'!$H$153</definedName>
    <definedName name="VAS083_F_Kitigeriamojov2Geriamojovande9" localSheetId="11">'Forma 12'!$I$153</definedName>
    <definedName name="VAS083_F_Kitigeriamojov2Geriamojovande9">'Forma 12'!$I$153</definedName>
    <definedName name="VAS083_F_Kitigeriamojov2Kitareguliuoja1" localSheetId="11">'Forma 12'!$O$153</definedName>
    <definedName name="VAS083_F_Kitigeriamojov2Kitareguliuoja1">'Forma 12'!$O$153</definedName>
    <definedName name="VAS083_F_Kitigeriamojov2Kitosveiklosne1" localSheetId="11">'Forma 12'!$P$153</definedName>
    <definedName name="VAS083_F_Kitigeriamojov2Kitosveiklosne1">'Forma 12'!$P$153</definedName>
    <definedName name="VAS083_F_Kitigeriamojov2Nuotekudumblot1" localSheetId="11">'Forma 12'!$L$153</definedName>
    <definedName name="VAS083_F_Kitigeriamojov2Nuotekudumblot1">'Forma 12'!$L$153</definedName>
    <definedName name="VAS083_F_Kitigeriamojov2Nuotekusurinki1" localSheetId="11">'Forma 12'!$J$153</definedName>
    <definedName name="VAS083_F_Kitigeriamojov2Nuotekusurinki1">'Forma 12'!$J$153</definedName>
    <definedName name="VAS083_F_Kitigeriamojov2Nuotekuvalymas1" localSheetId="11">'Forma 12'!$K$153</definedName>
    <definedName name="VAS083_F_Kitigeriamojov2Nuotekuvalymas1">'Forma 12'!$K$153</definedName>
    <definedName name="VAS083_F_Kitigeriamojov2Pavirsiniunuot1" localSheetId="11">'Forma 12'!$M$153</definedName>
    <definedName name="VAS083_F_Kitigeriamojov2Pavirsiniunuot1">'Forma 12'!$M$153</definedName>
    <definedName name="VAS083_F_Kitigeriamojov3Apskaitosveikla1" localSheetId="11">'Forma 12'!$N$235</definedName>
    <definedName name="VAS083_F_Kitigeriamojov3Apskaitosveikla1">'Forma 12'!$N$235</definedName>
    <definedName name="VAS083_F_Kitigeriamojov3Geriamojovande7" localSheetId="11">'Forma 12'!$G$235</definedName>
    <definedName name="VAS083_F_Kitigeriamojov3Geriamojovande7">'Forma 12'!$G$235</definedName>
    <definedName name="VAS083_F_Kitigeriamojov3Geriamojovande8" localSheetId="11">'Forma 12'!$H$235</definedName>
    <definedName name="VAS083_F_Kitigeriamojov3Geriamojovande8">'Forma 12'!$H$235</definedName>
    <definedName name="VAS083_F_Kitigeriamojov3Geriamojovande9" localSheetId="11">'Forma 12'!$I$235</definedName>
    <definedName name="VAS083_F_Kitigeriamojov3Geriamojovande9">'Forma 12'!$I$235</definedName>
    <definedName name="VAS083_F_Kitigeriamojov3Kitareguliuoja1" localSheetId="11">'Forma 12'!$O$235</definedName>
    <definedName name="VAS083_F_Kitigeriamojov3Kitareguliuoja1">'Forma 12'!$O$235</definedName>
    <definedName name="VAS083_F_Kitigeriamojov3Kitosveiklosne1" localSheetId="11">'Forma 12'!$P$235</definedName>
    <definedName name="VAS083_F_Kitigeriamojov3Kitosveiklosne1">'Forma 12'!$P$235</definedName>
    <definedName name="VAS083_F_Kitigeriamojov3Nuotekudumblot1" localSheetId="11">'Forma 12'!$L$235</definedName>
    <definedName name="VAS083_F_Kitigeriamojov3Nuotekudumblot1">'Forma 12'!$L$235</definedName>
    <definedName name="VAS083_F_Kitigeriamojov3Nuotekusurinki1" localSheetId="11">'Forma 12'!$J$235</definedName>
    <definedName name="VAS083_F_Kitigeriamojov3Nuotekusurinki1">'Forma 12'!$J$235</definedName>
    <definedName name="VAS083_F_Kitigeriamojov3Nuotekuvalymas1" localSheetId="11">'Forma 12'!$K$235</definedName>
    <definedName name="VAS083_F_Kitigeriamojov3Nuotekuvalymas1">'Forma 12'!$K$235</definedName>
    <definedName name="VAS083_F_Kitigeriamojov3Pavirsiniunuot1" localSheetId="11">'Forma 12'!$M$235</definedName>
    <definedName name="VAS083_F_Kitigeriamojov3Pavirsiniunuot1">'Forma 12'!$M$235</definedName>
    <definedName name="VAS083_F_Kitiirenginiai1Apskaitosveikla1" localSheetId="11">'Forma 12'!$N$45</definedName>
    <definedName name="VAS083_F_Kitiirenginiai1Apskaitosveikla1">'Forma 12'!$N$45</definedName>
    <definedName name="VAS083_F_Kitiirenginiai1Geriamojovande7" localSheetId="11">'Forma 12'!$G$45</definedName>
    <definedName name="VAS083_F_Kitiirenginiai1Geriamojovande7">'Forma 12'!$G$45</definedName>
    <definedName name="VAS083_F_Kitiirenginiai1Geriamojovande8" localSheetId="11">'Forma 12'!$H$45</definedName>
    <definedName name="VAS083_F_Kitiirenginiai1Geriamojovande8">'Forma 12'!$H$45</definedName>
    <definedName name="VAS083_F_Kitiirenginiai1Geriamojovande9" localSheetId="11">'Forma 12'!$I$45</definedName>
    <definedName name="VAS083_F_Kitiirenginiai1Geriamojovande9">'Forma 12'!$I$45</definedName>
    <definedName name="VAS083_F_Kitiirenginiai1Kitareguliuoja1" localSheetId="11">'Forma 12'!$O$45</definedName>
    <definedName name="VAS083_F_Kitiirenginiai1Kitareguliuoja1">'Forma 12'!$O$45</definedName>
    <definedName name="VAS083_F_Kitiirenginiai1Kitosveiklosne1" localSheetId="11">'Forma 12'!$P$45</definedName>
    <definedName name="VAS083_F_Kitiirenginiai1Kitosveiklosne1">'Forma 12'!$P$45</definedName>
    <definedName name="VAS083_F_Kitiirenginiai1Nuotekudumblot1" localSheetId="11">'Forma 12'!$L$45</definedName>
    <definedName name="VAS083_F_Kitiirenginiai1Nuotekudumblot1">'Forma 12'!$L$45</definedName>
    <definedName name="VAS083_F_Kitiirenginiai1Nuotekusurinki1" localSheetId="11">'Forma 12'!$J$45</definedName>
    <definedName name="VAS083_F_Kitiirenginiai1Nuotekusurinki1">'Forma 12'!$J$45</definedName>
    <definedName name="VAS083_F_Kitiirenginiai1Nuotekuvalymas1" localSheetId="11">'Forma 12'!$K$45</definedName>
    <definedName name="VAS083_F_Kitiirenginiai1Nuotekuvalymas1">'Forma 12'!$K$45</definedName>
    <definedName name="VAS083_F_Kitiirenginiai1Pavirsiniunuot1" localSheetId="11">'Forma 12'!$M$45</definedName>
    <definedName name="VAS083_F_Kitiirenginiai1Pavirsiniunuot1">'Forma 12'!$M$45</definedName>
    <definedName name="VAS083_F_Kitiirenginiai2Apskaitosveikla1" localSheetId="11">'Forma 12'!$N$58</definedName>
    <definedName name="VAS083_F_Kitiirenginiai2Apskaitosveikla1">'Forma 12'!$N$58</definedName>
    <definedName name="VAS083_F_Kitiirenginiai2Geriamojovande7" localSheetId="11">'Forma 12'!$G$58</definedName>
    <definedName name="VAS083_F_Kitiirenginiai2Geriamojovande7">'Forma 12'!$G$58</definedName>
    <definedName name="VAS083_F_Kitiirenginiai2Geriamojovande8" localSheetId="11">'Forma 12'!$H$58</definedName>
    <definedName name="VAS083_F_Kitiirenginiai2Geriamojovande8">'Forma 12'!$H$58</definedName>
    <definedName name="VAS083_F_Kitiirenginiai2Geriamojovande9" localSheetId="11">'Forma 12'!$I$58</definedName>
    <definedName name="VAS083_F_Kitiirenginiai2Geriamojovande9">'Forma 12'!$I$58</definedName>
    <definedName name="VAS083_F_Kitiirenginiai2Kitareguliuoja1" localSheetId="11">'Forma 12'!$O$58</definedName>
    <definedName name="VAS083_F_Kitiirenginiai2Kitareguliuoja1">'Forma 12'!$O$58</definedName>
    <definedName name="VAS083_F_Kitiirenginiai2Kitosveiklosne1" localSheetId="11">'Forma 12'!$P$58</definedName>
    <definedName name="VAS083_F_Kitiirenginiai2Kitosveiklosne1">'Forma 12'!$P$58</definedName>
    <definedName name="VAS083_F_Kitiirenginiai2Nuotekudumblot1" localSheetId="11">'Forma 12'!$L$58</definedName>
    <definedName name="VAS083_F_Kitiirenginiai2Nuotekudumblot1">'Forma 12'!$L$58</definedName>
    <definedName name="VAS083_F_Kitiirenginiai2Nuotekusurinki1" localSheetId="11">'Forma 12'!$J$58</definedName>
    <definedName name="VAS083_F_Kitiirenginiai2Nuotekusurinki1">'Forma 12'!$J$58</definedName>
    <definedName name="VAS083_F_Kitiirenginiai2Nuotekuvalymas1" localSheetId="11">'Forma 12'!$K$58</definedName>
    <definedName name="VAS083_F_Kitiirenginiai2Nuotekuvalymas1">'Forma 12'!$K$58</definedName>
    <definedName name="VAS083_F_Kitiirenginiai2Pavirsiniunuot1" localSheetId="11">'Forma 12'!$M$58</definedName>
    <definedName name="VAS083_F_Kitiirenginiai2Pavirsiniunuot1">'Forma 12'!$M$58</definedName>
    <definedName name="VAS083_F_Kitiirenginiai3Apskaitosveikla1" localSheetId="11">'Forma 12'!$N$127</definedName>
    <definedName name="VAS083_F_Kitiirenginiai3Apskaitosveikla1">'Forma 12'!$N$127</definedName>
    <definedName name="VAS083_F_Kitiirenginiai3Geriamojovande7" localSheetId="11">'Forma 12'!$G$127</definedName>
    <definedName name="VAS083_F_Kitiirenginiai3Geriamojovande7">'Forma 12'!$G$127</definedName>
    <definedName name="VAS083_F_Kitiirenginiai3Geriamojovande8" localSheetId="11">'Forma 12'!$H$127</definedName>
    <definedName name="VAS083_F_Kitiirenginiai3Geriamojovande8">'Forma 12'!$H$127</definedName>
    <definedName name="VAS083_F_Kitiirenginiai3Geriamojovande9" localSheetId="11">'Forma 12'!$I$127</definedName>
    <definedName name="VAS083_F_Kitiirenginiai3Geriamojovande9">'Forma 12'!$I$127</definedName>
    <definedName name="VAS083_F_Kitiirenginiai3Kitareguliuoja1" localSheetId="11">'Forma 12'!$O$127</definedName>
    <definedName name="VAS083_F_Kitiirenginiai3Kitareguliuoja1">'Forma 12'!$O$127</definedName>
    <definedName name="VAS083_F_Kitiirenginiai3Kitosveiklosne1" localSheetId="11">'Forma 12'!$P$127</definedName>
    <definedName name="VAS083_F_Kitiirenginiai3Kitosveiklosne1">'Forma 12'!$P$127</definedName>
    <definedName name="VAS083_F_Kitiirenginiai3Nuotekudumblot1" localSheetId="11">'Forma 12'!$L$127</definedName>
    <definedName name="VAS083_F_Kitiirenginiai3Nuotekudumblot1">'Forma 12'!$L$127</definedName>
    <definedName name="VAS083_F_Kitiirenginiai3Nuotekusurinki1" localSheetId="11">'Forma 12'!$J$127</definedName>
    <definedName name="VAS083_F_Kitiirenginiai3Nuotekusurinki1">'Forma 12'!$J$127</definedName>
    <definedName name="VAS083_F_Kitiirenginiai3Nuotekuvalymas1" localSheetId="11">'Forma 12'!$K$127</definedName>
    <definedName name="VAS083_F_Kitiirenginiai3Nuotekuvalymas1">'Forma 12'!$K$127</definedName>
    <definedName name="VAS083_F_Kitiirenginiai3Pavirsiniunuot1" localSheetId="11">'Forma 12'!$M$127</definedName>
    <definedName name="VAS083_F_Kitiirenginiai3Pavirsiniunuot1">'Forma 12'!$M$127</definedName>
    <definedName name="VAS083_F_Kitiirenginiai4Apskaitosveikla1" localSheetId="11">'Forma 12'!$N$140</definedName>
    <definedName name="VAS083_F_Kitiirenginiai4Apskaitosveikla1">'Forma 12'!$N$140</definedName>
    <definedName name="VAS083_F_Kitiirenginiai4Geriamojovande7" localSheetId="11">'Forma 12'!$G$140</definedName>
    <definedName name="VAS083_F_Kitiirenginiai4Geriamojovande7">'Forma 12'!$G$140</definedName>
    <definedName name="VAS083_F_Kitiirenginiai4Geriamojovande8" localSheetId="11">'Forma 12'!$H$140</definedName>
    <definedName name="VAS083_F_Kitiirenginiai4Geriamojovande8">'Forma 12'!$H$140</definedName>
    <definedName name="VAS083_F_Kitiirenginiai4Geriamojovande9" localSheetId="11">'Forma 12'!$I$140</definedName>
    <definedName name="VAS083_F_Kitiirenginiai4Geriamojovande9">'Forma 12'!$I$140</definedName>
    <definedName name="VAS083_F_Kitiirenginiai4Kitareguliuoja1" localSheetId="11">'Forma 12'!$O$140</definedName>
    <definedName name="VAS083_F_Kitiirenginiai4Kitareguliuoja1">'Forma 12'!$O$140</definedName>
    <definedName name="VAS083_F_Kitiirenginiai4Kitosveiklosne1" localSheetId="11">'Forma 12'!$P$140</definedName>
    <definedName name="VAS083_F_Kitiirenginiai4Kitosveiklosne1">'Forma 12'!$P$140</definedName>
    <definedName name="VAS083_F_Kitiirenginiai4Nuotekudumblot1" localSheetId="11">'Forma 12'!$L$140</definedName>
    <definedName name="VAS083_F_Kitiirenginiai4Nuotekudumblot1">'Forma 12'!$L$140</definedName>
    <definedName name="VAS083_F_Kitiirenginiai4Nuotekusurinki1" localSheetId="11">'Forma 12'!$J$140</definedName>
    <definedName name="VAS083_F_Kitiirenginiai4Nuotekusurinki1">'Forma 12'!$J$140</definedName>
    <definedName name="VAS083_F_Kitiirenginiai4Nuotekuvalymas1" localSheetId="11">'Forma 12'!$K$140</definedName>
    <definedName name="VAS083_F_Kitiirenginiai4Nuotekuvalymas1">'Forma 12'!$K$140</definedName>
    <definedName name="VAS083_F_Kitiirenginiai4Pavirsiniunuot1" localSheetId="11">'Forma 12'!$M$140</definedName>
    <definedName name="VAS083_F_Kitiirenginiai4Pavirsiniunuot1">'Forma 12'!$M$140</definedName>
    <definedName name="VAS083_F_Kitiirenginiai5Apskaitosveikla1" localSheetId="11">'Forma 12'!$N$209</definedName>
    <definedName name="VAS083_F_Kitiirenginiai5Apskaitosveikla1">'Forma 12'!$N$209</definedName>
    <definedName name="VAS083_F_Kitiirenginiai5Geriamojovande7" localSheetId="11">'Forma 12'!$G$209</definedName>
    <definedName name="VAS083_F_Kitiirenginiai5Geriamojovande7">'Forma 12'!$G$209</definedName>
    <definedName name="VAS083_F_Kitiirenginiai5Geriamojovande8" localSheetId="11">'Forma 12'!$H$209</definedName>
    <definedName name="VAS083_F_Kitiirenginiai5Geriamojovande8">'Forma 12'!$H$209</definedName>
    <definedName name="VAS083_F_Kitiirenginiai5Geriamojovande9" localSheetId="11">'Forma 12'!$I$209</definedName>
    <definedName name="VAS083_F_Kitiirenginiai5Geriamojovande9">'Forma 12'!$I$209</definedName>
    <definedName name="VAS083_F_Kitiirenginiai5Kitareguliuoja1" localSheetId="11">'Forma 12'!$O$209</definedName>
    <definedName name="VAS083_F_Kitiirenginiai5Kitareguliuoja1">'Forma 12'!$O$209</definedName>
    <definedName name="VAS083_F_Kitiirenginiai5Kitosveiklosne1" localSheetId="11">'Forma 12'!$P$209</definedName>
    <definedName name="VAS083_F_Kitiirenginiai5Kitosveiklosne1">'Forma 12'!$P$209</definedName>
    <definedName name="VAS083_F_Kitiirenginiai5Nuotekudumblot1" localSheetId="11">'Forma 12'!$L$209</definedName>
    <definedName name="VAS083_F_Kitiirenginiai5Nuotekudumblot1">'Forma 12'!$L$209</definedName>
    <definedName name="VAS083_F_Kitiirenginiai5Nuotekusurinki1" localSheetId="11">'Forma 12'!$J$209</definedName>
    <definedName name="VAS083_F_Kitiirenginiai5Nuotekusurinki1">'Forma 12'!$J$209</definedName>
    <definedName name="VAS083_F_Kitiirenginiai5Nuotekuvalymas1" localSheetId="11">'Forma 12'!$K$209</definedName>
    <definedName name="VAS083_F_Kitiirenginiai5Nuotekuvalymas1">'Forma 12'!$K$209</definedName>
    <definedName name="VAS083_F_Kitiirenginiai5Pavirsiniunuot1" localSheetId="11">'Forma 12'!$M$209</definedName>
    <definedName name="VAS083_F_Kitiirenginiai5Pavirsiniunuot1">'Forma 12'!$M$209</definedName>
    <definedName name="VAS083_F_Kitiirenginiai6Apskaitosveikla1" localSheetId="11">'Forma 12'!$N$222</definedName>
    <definedName name="VAS083_F_Kitiirenginiai6Apskaitosveikla1">'Forma 12'!$N$222</definedName>
    <definedName name="VAS083_F_Kitiirenginiai6Geriamojovande7" localSheetId="11">'Forma 12'!$G$222</definedName>
    <definedName name="VAS083_F_Kitiirenginiai6Geriamojovande7">'Forma 12'!$G$222</definedName>
    <definedName name="VAS083_F_Kitiirenginiai6Geriamojovande8" localSheetId="11">'Forma 12'!$H$222</definedName>
    <definedName name="VAS083_F_Kitiirenginiai6Geriamojovande8">'Forma 12'!$H$222</definedName>
    <definedName name="VAS083_F_Kitiirenginiai6Geriamojovande9" localSheetId="11">'Forma 12'!$I$222</definedName>
    <definedName name="VAS083_F_Kitiirenginiai6Geriamojovande9">'Forma 12'!$I$222</definedName>
    <definedName name="VAS083_F_Kitiirenginiai6Kitareguliuoja1" localSheetId="11">'Forma 12'!$O$222</definedName>
    <definedName name="VAS083_F_Kitiirenginiai6Kitareguliuoja1">'Forma 12'!$O$222</definedName>
    <definedName name="VAS083_F_Kitiirenginiai6Kitosveiklosne1" localSheetId="11">'Forma 12'!$P$222</definedName>
    <definedName name="VAS083_F_Kitiirenginiai6Kitosveiklosne1">'Forma 12'!$P$222</definedName>
    <definedName name="VAS083_F_Kitiirenginiai6Nuotekudumblot1" localSheetId="11">'Forma 12'!$L$222</definedName>
    <definedName name="VAS083_F_Kitiirenginiai6Nuotekudumblot1">'Forma 12'!$L$222</definedName>
    <definedName name="VAS083_F_Kitiirenginiai6Nuotekusurinki1" localSheetId="11">'Forma 12'!$J$222</definedName>
    <definedName name="VAS083_F_Kitiirenginiai6Nuotekusurinki1">'Forma 12'!$J$222</definedName>
    <definedName name="VAS083_F_Kitiirenginiai6Nuotekuvalymas1" localSheetId="11">'Forma 12'!$K$222</definedName>
    <definedName name="VAS083_F_Kitiirenginiai6Nuotekuvalymas1">'Forma 12'!$K$222</definedName>
    <definedName name="VAS083_F_Kitiirenginiai6Pavirsiniunuot1" localSheetId="11">'Forma 12'!$M$222</definedName>
    <definedName name="VAS083_F_Kitiirenginiai6Pavirsiniunuot1">'Forma 12'!$M$222</definedName>
    <definedName name="VAS083_F_Kitostransport1Apskaitosveikla1" localSheetId="11">'Forma 12'!$N$84</definedName>
    <definedName name="VAS083_F_Kitostransport1Apskaitosveikla1">'Forma 12'!$N$84</definedName>
    <definedName name="VAS083_F_Kitostransport1Geriamojovande7" localSheetId="11">'Forma 12'!$G$84</definedName>
    <definedName name="VAS083_F_Kitostransport1Geriamojovande7">'Forma 12'!$G$84</definedName>
    <definedName name="VAS083_F_Kitostransport1Geriamojovande8" localSheetId="11">'Forma 12'!$H$84</definedName>
    <definedName name="VAS083_F_Kitostransport1Geriamojovande8">'Forma 12'!$H$84</definedName>
    <definedName name="VAS083_F_Kitostransport1Geriamojovande9" localSheetId="11">'Forma 12'!$I$84</definedName>
    <definedName name="VAS083_F_Kitostransport1Geriamojovande9">'Forma 12'!$I$84</definedName>
    <definedName name="VAS083_F_Kitostransport1Kitareguliuoja1" localSheetId="11">'Forma 12'!$O$84</definedName>
    <definedName name="VAS083_F_Kitostransport1Kitareguliuoja1">'Forma 12'!$O$84</definedName>
    <definedName name="VAS083_F_Kitostransport1Kitosveiklosne1" localSheetId="11">'Forma 12'!$P$84</definedName>
    <definedName name="VAS083_F_Kitostransport1Kitosveiklosne1">'Forma 12'!$P$84</definedName>
    <definedName name="VAS083_F_Kitostransport1Nuotekudumblot1" localSheetId="11">'Forma 12'!$L$84</definedName>
    <definedName name="VAS083_F_Kitostransport1Nuotekudumblot1">'Forma 12'!$L$84</definedName>
    <definedName name="VAS083_F_Kitostransport1Nuotekusurinki1" localSheetId="11">'Forma 12'!$J$84</definedName>
    <definedName name="VAS083_F_Kitostransport1Nuotekusurinki1">'Forma 12'!$J$84</definedName>
    <definedName name="VAS083_F_Kitostransport1Nuotekuvalymas1" localSheetId="11">'Forma 12'!$K$84</definedName>
    <definedName name="VAS083_F_Kitostransport1Nuotekuvalymas1">'Forma 12'!$K$84</definedName>
    <definedName name="VAS083_F_Kitostransport1Pavirsiniunuot1" localSheetId="11">'Forma 12'!$M$84</definedName>
    <definedName name="VAS083_F_Kitostransport1Pavirsiniunuot1">'Forma 12'!$M$84</definedName>
    <definedName name="VAS083_F_Kitostransport2Apskaitosveikla1" localSheetId="11">'Forma 12'!$N$166</definedName>
    <definedName name="VAS083_F_Kitostransport2Apskaitosveikla1">'Forma 12'!$N$166</definedName>
    <definedName name="VAS083_F_Kitostransport2Geriamojovande7" localSheetId="11">'Forma 12'!$G$166</definedName>
    <definedName name="VAS083_F_Kitostransport2Geriamojovande7">'Forma 12'!$G$166</definedName>
    <definedName name="VAS083_F_Kitostransport2Geriamojovande8" localSheetId="11">'Forma 12'!$H$166</definedName>
    <definedName name="VAS083_F_Kitostransport2Geriamojovande8">'Forma 12'!$H$166</definedName>
    <definedName name="VAS083_F_Kitostransport2Geriamojovande9" localSheetId="11">'Forma 12'!$I$166</definedName>
    <definedName name="VAS083_F_Kitostransport2Geriamojovande9">'Forma 12'!$I$166</definedName>
    <definedName name="VAS083_F_Kitostransport2Kitareguliuoja1" localSheetId="11">'Forma 12'!$O$166</definedName>
    <definedName name="VAS083_F_Kitostransport2Kitareguliuoja1">'Forma 12'!$O$166</definedName>
    <definedName name="VAS083_F_Kitostransport2Kitosveiklosne1" localSheetId="11">'Forma 12'!$P$166</definedName>
    <definedName name="VAS083_F_Kitostransport2Kitosveiklosne1">'Forma 12'!$P$166</definedName>
    <definedName name="VAS083_F_Kitostransport2Nuotekudumblot1" localSheetId="11">'Forma 12'!$L$166</definedName>
    <definedName name="VAS083_F_Kitostransport2Nuotekudumblot1">'Forma 12'!$L$166</definedName>
    <definedName name="VAS083_F_Kitostransport2Nuotekusurinki1" localSheetId="11">'Forma 12'!$J$166</definedName>
    <definedName name="VAS083_F_Kitostransport2Nuotekusurinki1">'Forma 12'!$J$166</definedName>
    <definedName name="VAS083_F_Kitostransport2Nuotekuvalymas1" localSheetId="11">'Forma 12'!$K$166</definedName>
    <definedName name="VAS083_F_Kitostransport2Nuotekuvalymas1">'Forma 12'!$K$166</definedName>
    <definedName name="VAS083_F_Kitostransport2Pavirsiniunuot1" localSheetId="11">'Forma 12'!$M$166</definedName>
    <definedName name="VAS083_F_Kitostransport2Pavirsiniunuot1">'Forma 12'!$M$166</definedName>
    <definedName name="VAS083_F_Kitostransport3Apskaitosveikla1" localSheetId="11">'Forma 12'!$N$248</definedName>
    <definedName name="VAS083_F_Kitostransport3Apskaitosveikla1">'Forma 12'!$N$248</definedName>
    <definedName name="VAS083_F_Kitostransport3Geriamojovande7" localSheetId="11">'Forma 12'!$G$248</definedName>
    <definedName name="VAS083_F_Kitostransport3Geriamojovande7">'Forma 12'!$G$248</definedName>
    <definedName name="VAS083_F_Kitostransport3Geriamojovande8" localSheetId="11">'Forma 12'!$H$248</definedName>
    <definedName name="VAS083_F_Kitostransport3Geriamojovande8">'Forma 12'!$H$248</definedName>
    <definedName name="VAS083_F_Kitostransport3Geriamojovande9" localSheetId="11">'Forma 12'!$I$248</definedName>
    <definedName name="VAS083_F_Kitostransport3Geriamojovande9">'Forma 12'!$I$248</definedName>
    <definedName name="VAS083_F_Kitostransport3Kitareguliuoja1" localSheetId="11">'Forma 12'!$O$248</definedName>
    <definedName name="VAS083_F_Kitostransport3Kitareguliuoja1">'Forma 12'!$O$248</definedName>
    <definedName name="VAS083_F_Kitostransport3Kitosveiklosne1" localSheetId="11">'Forma 12'!$P$248</definedName>
    <definedName name="VAS083_F_Kitostransport3Kitosveiklosne1">'Forma 12'!$P$248</definedName>
    <definedName name="VAS083_F_Kitostransport3Nuotekudumblot1" localSheetId="11">'Forma 12'!$L$248</definedName>
    <definedName name="VAS083_F_Kitostransport3Nuotekudumblot1">'Forma 12'!$L$248</definedName>
    <definedName name="VAS083_F_Kitostransport3Nuotekusurinki1" localSheetId="11">'Forma 12'!$J$248</definedName>
    <definedName name="VAS083_F_Kitostransport3Nuotekusurinki1">'Forma 12'!$J$248</definedName>
    <definedName name="VAS083_F_Kitostransport3Nuotekuvalymas1" localSheetId="11">'Forma 12'!$K$248</definedName>
    <definedName name="VAS083_F_Kitostransport3Nuotekuvalymas1">'Forma 12'!$K$248</definedName>
    <definedName name="VAS083_F_Kitostransport3Pavirsiniunuot1" localSheetId="11">'Forma 12'!$M$248</definedName>
    <definedName name="VAS083_F_Kitostransport3Pavirsiniunuot1">'Forma 12'!$M$248</definedName>
    <definedName name="VAS083_F_Lengviejiautom1Apskaitosveikla1" localSheetId="11">'Forma 12'!$N$80</definedName>
    <definedName name="VAS083_F_Lengviejiautom1Apskaitosveikla1">'Forma 12'!$N$80</definedName>
    <definedName name="VAS083_F_Lengviejiautom1Geriamojovande7" localSheetId="11">'Forma 12'!$G$80</definedName>
    <definedName name="VAS083_F_Lengviejiautom1Geriamojovande7">'Forma 12'!$G$80</definedName>
    <definedName name="VAS083_F_Lengviejiautom1Geriamojovande8" localSheetId="11">'Forma 12'!$H$80</definedName>
    <definedName name="VAS083_F_Lengviejiautom1Geriamojovande8">'Forma 12'!$H$80</definedName>
    <definedName name="VAS083_F_Lengviejiautom1Geriamojovande9" localSheetId="11">'Forma 12'!$I$80</definedName>
    <definedName name="VAS083_F_Lengviejiautom1Geriamojovande9">'Forma 12'!$I$80</definedName>
    <definedName name="VAS083_F_Lengviejiautom1Kitareguliuoja1" localSheetId="11">'Forma 12'!$O$80</definedName>
    <definedName name="VAS083_F_Lengviejiautom1Kitareguliuoja1">'Forma 12'!$O$80</definedName>
    <definedName name="VAS083_F_Lengviejiautom1Kitosveiklosne1" localSheetId="11">'Forma 12'!$P$80</definedName>
    <definedName name="VAS083_F_Lengviejiautom1Kitosveiklosne1">'Forma 12'!$P$80</definedName>
    <definedName name="VAS083_F_Lengviejiautom1Nuotekudumblot1" localSheetId="11">'Forma 12'!$L$80</definedName>
    <definedName name="VAS083_F_Lengviejiautom1Nuotekudumblot1">'Forma 12'!$L$80</definedName>
    <definedName name="VAS083_F_Lengviejiautom1Nuotekusurinki1" localSheetId="11">'Forma 12'!$J$80</definedName>
    <definedName name="VAS083_F_Lengviejiautom1Nuotekusurinki1">'Forma 12'!$J$80</definedName>
    <definedName name="VAS083_F_Lengviejiautom1Nuotekuvalymas1" localSheetId="11">'Forma 12'!$K$80</definedName>
    <definedName name="VAS083_F_Lengviejiautom1Nuotekuvalymas1">'Forma 12'!$K$80</definedName>
    <definedName name="VAS083_F_Lengviejiautom1Pavirsiniunuot1" localSheetId="11">'Forma 12'!$M$80</definedName>
    <definedName name="VAS083_F_Lengviejiautom1Pavirsiniunuot1">'Forma 12'!$M$80</definedName>
    <definedName name="VAS083_F_Lengviejiautom2Apskaitosveikla1" localSheetId="11">'Forma 12'!$N$162</definedName>
    <definedName name="VAS083_F_Lengviejiautom2Apskaitosveikla1">'Forma 12'!$N$162</definedName>
    <definedName name="VAS083_F_Lengviejiautom2Geriamojovande7" localSheetId="11">'Forma 12'!$G$162</definedName>
    <definedName name="VAS083_F_Lengviejiautom2Geriamojovande7">'Forma 12'!$G$162</definedName>
    <definedName name="VAS083_F_Lengviejiautom2Geriamojovande8" localSheetId="11">'Forma 12'!$H$162</definedName>
    <definedName name="VAS083_F_Lengviejiautom2Geriamojovande8">'Forma 12'!$H$162</definedName>
    <definedName name="VAS083_F_Lengviejiautom2Geriamojovande9" localSheetId="11">'Forma 12'!$I$162</definedName>
    <definedName name="VAS083_F_Lengviejiautom2Geriamojovande9">'Forma 12'!$I$162</definedName>
    <definedName name="VAS083_F_Lengviejiautom2Kitareguliuoja1" localSheetId="11">'Forma 12'!$O$162</definedName>
    <definedName name="VAS083_F_Lengviejiautom2Kitareguliuoja1">'Forma 12'!$O$162</definedName>
    <definedName name="VAS083_F_Lengviejiautom2Kitosveiklosne1" localSheetId="11">'Forma 12'!$P$162</definedName>
    <definedName name="VAS083_F_Lengviejiautom2Kitosveiklosne1">'Forma 12'!$P$162</definedName>
    <definedName name="VAS083_F_Lengviejiautom2Nuotekudumblot1" localSheetId="11">'Forma 12'!$L$162</definedName>
    <definedName name="VAS083_F_Lengviejiautom2Nuotekudumblot1">'Forma 12'!$L$162</definedName>
    <definedName name="VAS083_F_Lengviejiautom2Nuotekusurinki1" localSheetId="11">'Forma 12'!$J$162</definedName>
    <definedName name="VAS083_F_Lengviejiautom2Nuotekusurinki1">'Forma 12'!$J$162</definedName>
    <definedName name="VAS083_F_Lengviejiautom2Nuotekuvalymas1" localSheetId="11">'Forma 12'!$K$162</definedName>
    <definedName name="VAS083_F_Lengviejiautom2Nuotekuvalymas1">'Forma 12'!$K$162</definedName>
    <definedName name="VAS083_F_Lengviejiautom2Pavirsiniunuot1" localSheetId="11">'Forma 12'!$M$162</definedName>
    <definedName name="VAS083_F_Lengviejiautom2Pavirsiniunuot1">'Forma 12'!$M$162</definedName>
    <definedName name="VAS083_F_Lengviejiautom3Apskaitosveikla1" localSheetId="11">'Forma 12'!$N$244</definedName>
    <definedName name="VAS083_F_Lengviejiautom3Apskaitosveikla1">'Forma 12'!$N$244</definedName>
    <definedName name="VAS083_F_Lengviejiautom3Geriamojovande7" localSheetId="11">'Forma 12'!$G$244</definedName>
    <definedName name="VAS083_F_Lengviejiautom3Geriamojovande7">'Forma 12'!$G$244</definedName>
    <definedName name="VAS083_F_Lengviejiautom3Geriamojovande8" localSheetId="11">'Forma 12'!$H$244</definedName>
    <definedName name="VAS083_F_Lengviejiautom3Geriamojovande8">'Forma 12'!$H$244</definedName>
    <definedName name="VAS083_F_Lengviejiautom3Geriamojovande9" localSheetId="11">'Forma 12'!$I$244</definedName>
    <definedName name="VAS083_F_Lengviejiautom3Geriamojovande9">'Forma 12'!$I$244</definedName>
    <definedName name="VAS083_F_Lengviejiautom3Kitareguliuoja1" localSheetId="11">'Forma 12'!$O$244</definedName>
    <definedName name="VAS083_F_Lengviejiautom3Kitareguliuoja1">'Forma 12'!$O$244</definedName>
    <definedName name="VAS083_F_Lengviejiautom3Kitosveiklosne1" localSheetId="11">'Forma 12'!$P$244</definedName>
    <definedName name="VAS083_F_Lengviejiautom3Kitosveiklosne1">'Forma 12'!$P$244</definedName>
    <definedName name="VAS083_F_Lengviejiautom3Nuotekudumblot1" localSheetId="11">'Forma 12'!$L$244</definedName>
    <definedName name="VAS083_F_Lengviejiautom3Nuotekudumblot1">'Forma 12'!$L$244</definedName>
    <definedName name="VAS083_F_Lengviejiautom3Nuotekusurinki1" localSheetId="11">'Forma 12'!$J$244</definedName>
    <definedName name="VAS083_F_Lengviejiautom3Nuotekusurinki1">'Forma 12'!$J$244</definedName>
    <definedName name="VAS083_F_Lengviejiautom3Nuotekuvalymas1" localSheetId="11">'Forma 12'!$K$244</definedName>
    <definedName name="VAS083_F_Lengviejiautom3Nuotekuvalymas1">'Forma 12'!$K$244</definedName>
    <definedName name="VAS083_F_Lengviejiautom3Pavirsiniunuot1" localSheetId="11">'Forma 12'!$M$244</definedName>
    <definedName name="VAS083_F_Lengviejiautom3Pavirsiniunuot1">'Forma 12'!$M$244</definedName>
    <definedName name="VAS083_F_Masinosiriranga1Apskaitosveikla1" localSheetId="11">'Forma 12'!$N$49</definedName>
    <definedName name="VAS083_F_Masinosiriranga1Apskaitosveikla1">'Forma 12'!$N$49</definedName>
    <definedName name="VAS083_F_Masinosiriranga1Geriamojovande7" localSheetId="11">'Forma 12'!$G$49</definedName>
    <definedName name="VAS083_F_Masinosiriranga1Geriamojovande7">'Forma 12'!$G$49</definedName>
    <definedName name="VAS083_F_Masinosiriranga1Geriamojovande8" localSheetId="11">'Forma 12'!$H$49</definedName>
    <definedName name="VAS083_F_Masinosiriranga1Geriamojovande8">'Forma 12'!$H$49</definedName>
    <definedName name="VAS083_F_Masinosiriranga1Geriamojovande9" localSheetId="11">'Forma 12'!$I$49</definedName>
    <definedName name="VAS083_F_Masinosiriranga1Geriamojovande9">'Forma 12'!$I$49</definedName>
    <definedName name="VAS083_F_Masinosiriranga1Kitareguliuoja1" localSheetId="11">'Forma 12'!$O$49</definedName>
    <definedName name="VAS083_F_Masinosiriranga1Kitareguliuoja1">'Forma 12'!$O$49</definedName>
    <definedName name="VAS083_F_Masinosiriranga1Kitosveiklosne1" localSheetId="11">'Forma 12'!$P$49</definedName>
    <definedName name="VAS083_F_Masinosiriranga1Kitosveiklosne1">'Forma 12'!$P$49</definedName>
    <definedName name="VAS083_F_Masinosiriranga1Nuotekudumblot1" localSheetId="11">'Forma 12'!$L$49</definedName>
    <definedName name="VAS083_F_Masinosiriranga1Nuotekudumblot1">'Forma 12'!$L$49</definedName>
    <definedName name="VAS083_F_Masinosiriranga1Nuotekusurinki1" localSheetId="11">'Forma 12'!$J$49</definedName>
    <definedName name="VAS083_F_Masinosiriranga1Nuotekusurinki1">'Forma 12'!$J$49</definedName>
    <definedName name="VAS083_F_Masinosiriranga1Nuotekuvalymas1" localSheetId="11">'Forma 12'!$K$49</definedName>
    <definedName name="VAS083_F_Masinosiriranga1Nuotekuvalymas1">'Forma 12'!$K$49</definedName>
    <definedName name="VAS083_F_Masinosiriranga1Pavirsiniunuot1" localSheetId="11">'Forma 12'!$M$49</definedName>
    <definedName name="VAS083_F_Masinosiriranga1Pavirsiniunuot1">'Forma 12'!$M$49</definedName>
    <definedName name="VAS083_F_Masinosiriranga2Apskaitosveikla1" localSheetId="11">'Forma 12'!$N$131</definedName>
    <definedName name="VAS083_F_Masinosiriranga2Apskaitosveikla1">'Forma 12'!$N$131</definedName>
    <definedName name="VAS083_F_Masinosiriranga2Geriamojovande7" localSheetId="11">'Forma 12'!$G$131</definedName>
    <definedName name="VAS083_F_Masinosiriranga2Geriamojovande7">'Forma 12'!$G$131</definedName>
    <definedName name="VAS083_F_Masinosiriranga2Geriamojovande8" localSheetId="11">'Forma 12'!$H$131</definedName>
    <definedName name="VAS083_F_Masinosiriranga2Geriamojovande8">'Forma 12'!$H$131</definedName>
    <definedName name="VAS083_F_Masinosiriranga2Geriamojovande9" localSheetId="11">'Forma 12'!$I$131</definedName>
    <definedName name="VAS083_F_Masinosiriranga2Geriamojovande9">'Forma 12'!$I$131</definedName>
    <definedName name="VAS083_F_Masinosiriranga2Kitareguliuoja1" localSheetId="11">'Forma 12'!$O$131</definedName>
    <definedName name="VAS083_F_Masinosiriranga2Kitareguliuoja1">'Forma 12'!$O$131</definedName>
    <definedName name="VAS083_F_Masinosiriranga2Kitosveiklosne1" localSheetId="11">'Forma 12'!$P$131</definedName>
    <definedName name="VAS083_F_Masinosiriranga2Kitosveiklosne1">'Forma 12'!$P$131</definedName>
    <definedName name="VAS083_F_Masinosiriranga2Nuotekudumblot1" localSheetId="11">'Forma 12'!$L$131</definedName>
    <definedName name="VAS083_F_Masinosiriranga2Nuotekudumblot1">'Forma 12'!$L$131</definedName>
    <definedName name="VAS083_F_Masinosiriranga2Nuotekusurinki1" localSheetId="11">'Forma 12'!$J$131</definedName>
    <definedName name="VAS083_F_Masinosiriranga2Nuotekusurinki1">'Forma 12'!$J$131</definedName>
    <definedName name="VAS083_F_Masinosiriranga2Nuotekuvalymas1" localSheetId="11">'Forma 12'!$K$131</definedName>
    <definedName name="VAS083_F_Masinosiriranga2Nuotekuvalymas1">'Forma 12'!$K$131</definedName>
    <definedName name="VAS083_F_Masinosiriranga2Pavirsiniunuot1" localSheetId="11">'Forma 12'!$M$131</definedName>
    <definedName name="VAS083_F_Masinosiriranga2Pavirsiniunuot1">'Forma 12'!$M$131</definedName>
    <definedName name="VAS083_F_Masinosiriranga3Apskaitosveikla1" localSheetId="11">'Forma 12'!$N$213</definedName>
    <definedName name="VAS083_F_Masinosiriranga3Apskaitosveikla1">'Forma 12'!$N$213</definedName>
    <definedName name="VAS083_F_Masinosiriranga3Geriamojovande7" localSheetId="11">'Forma 12'!$G$213</definedName>
    <definedName name="VAS083_F_Masinosiriranga3Geriamojovande7">'Forma 12'!$G$213</definedName>
    <definedName name="VAS083_F_Masinosiriranga3Geriamojovande8" localSheetId="11">'Forma 12'!$H$213</definedName>
    <definedName name="VAS083_F_Masinosiriranga3Geriamojovande8">'Forma 12'!$H$213</definedName>
    <definedName name="VAS083_F_Masinosiriranga3Geriamojovande9" localSheetId="11">'Forma 12'!$I$213</definedName>
    <definedName name="VAS083_F_Masinosiriranga3Geriamojovande9">'Forma 12'!$I$213</definedName>
    <definedName name="VAS083_F_Masinosiriranga3Kitareguliuoja1" localSheetId="11">'Forma 12'!$O$213</definedName>
    <definedName name="VAS083_F_Masinosiriranga3Kitareguliuoja1">'Forma 12'!$O$213</definedName>
    <definedName name="VAS083_F_Masinosiriranga3Kitosveiklosne1" localSheetId="11">'Forma 12'!$P$213</definedName>
    <definedName name="VAS083_F_Masinosiriranga3Kitosveiklosne1">'Forma 12'!$P$213</definedName>
    <definedName name="VAS083_F_Masinosiriranga3Nuotekudumblot1" localSheetId="11">'Forma 12'!$L$213</definedName>
    <definedName name="VAS083_F_Masinosiriranga3Nuotekudumblot1">'Forma 12'!$L$213</definedName>
    <definedName name="VAS083_F_Masinosiriranga3Nuotekusurinki1" localSheetId="11">'Forma 12'!$J$213</definedName>
    <definedName name="VAS083_F_Masinosiriranga3Nuotekusurinki1">'Forma 12'!$J$213</definedName>
    <definedName name="VAS083_F_Masinosiriranga3Nuotekuvalymas1" localSheetId="11">'Forma 12'!$K$213</definedName>
    <definedName name="VAS083_F_Masinosiriranga3Nuotekuvalymas1">'Forma 12'!$K$213</definedName>
    <definedName name="VAS083_F_Masinosiriranga3Pavirsiniunuot1" localSheetId="11">'Forma 12'!$M$213</definedName>
    <definedName name="VAS083_F_Masinosiriranga3Pavirsiniunuot1">'Forma 12'!$M$213</definedName>
    <definedName name="VAS083_F_Nematerialusis1Apskaitosveikla1" localSheetId="11">'Forma 12'!$N$11</definedName>
    <definedName name="VAS083_F_Nematerialusis1Apskaitosveikla1">'Forma 12'!$N$11</definedName>
    <definedName name="VAS083_F_Nematerialusis1Geriamojovande7" localSheetId="11">'Forma 12'!$G$11</definedName>
    <definedName name="VAS083_F_Nematerialusis1Geriamojovande7">'Forma 12'!$G$11</definedName>
    <definedName name="VAS083_F_Nematerialusis1Geriamojovande8" localSheetId="11">'Forma 12'!$H$11</definedName>
    <definedName name="VAS083_F_Nematerialusis1Geriamojovande8">'Forma 12'!$H$11</definedName>
    <definedName name="VAS083_F_Nematerialusis1Geriamojovande9" localSheetId="11">'Forma 12'!$I$11</definedName>
    <definedName name="VAS083_F_Nematerialusis1Geriamojovande9">'Forma 12'!$I$11</definedName>
    <definedName name="VAS083_F_Nematerialusis1Kitareguliuoja1" localSheetId="11">'Forma 12'!$O$11</definedName>
    <definedName name="VAS083_F_Nematerialusis1Kitareguliuoja1">'Forma 12'!$O$11</definedName>
    <definedName name="VAS083_F_Nematerialusis1Kitosveiklosne1" localSheetId="11">'Forma 12'!$P$11</definedName>
    <definedName name="VAS083_F_Nematerialusis1Kitosveiklosne1">'Forma 12'!$P$11</definedName>
    <definedName name="VAS083_F_Nematerialusis1Nuotekudumblot1" localSheetId="11">'Forma 12'!$L$11</definedName>
    <definedName name="VAS083_F_Nematerialusis1Nuotekudumblot1">'Forma 12'!$L$11</definedName>
    <definedName name="VAS083_F_Nematerialusis1Nuotekusurinki1" localSheetId="11">'Forma 12'!$J$11</definedName>
    <definedName name="VAS083_F_Nematerialusis1Nuotekusurinki1">'Forma 12'!$J$11</definedName>
    <definedName name="VAS083_F_Nematerialusis1Nuotekuvalymas1" localSheetId="11">'Forma 12'!$K$11</definedName>
    <definedName name="VAS083_F_Nematerialusis1Nuotekuvalymas1">'Forma 12'!$K$11</definedName>
    <definedName name="VAS083_F_Nematerialusis1Pavirsiniunuot1" localSheetId="11">'Forma 12'!$M$11</definedName>
    <definedName name="VAS083_F_Nematerialusis1Pavirsiniunuot1">'Forma 12'!$M$11</definedName>
    <definedName name="VAS083_F_Nematerialusis2Apskaitosveikla1" localSheetId="11">'Forma 12'!$N$93</definedName>
    <definedName name="VAS083_F_Nematerialusis2Apskaitosveikla1">'Forma 12'!$N$93</definedName>
    <definedName name="VAS083_F_Nematerialusis2Geriamojovande7" localSheetId="11">'Forma 12'!$G$93</definedName>
    <definedName name="VAS083_F_Nematerialusis2Geriamojovande7">'Forma 12'!$G$93</definedName>
    <definedName name="VAS083_F_Nematerialusis2Geriamojovande8" localSheetId="11">'Forma 12'!$H$93</definedName>
    <definedName name="VAS083_F_Nematerialusis2Geriamojovande8">'Forma 12'!$H$93</definedName>
    <definedName name="VAS083_F_Nematerialusis2Geriamojovande9" localSheetId="11">'Forma 12'!$I$93</definedName>
    <definedName name="VAS083_F_Nematerialusis2Geriamojovande9">'Forma 12'!$I$93</definedName>
    <definedName name="VAS083_F_Nematerialusis2Kitareguliuoja1" localSheetId="11">'Forma 12'!$O$93</definedName>
    <definedName name="VAS083_F_Nematerialusis2Kitareguliuoja1">'Forma 12'!$O$93</definedName>
    <definedName name="VAS083_F_Nematerialusis2Kitosveiklosne1" localSheetId="11">'Forma 12'!$P$93</definedName>
    <definedName name="VAS083_F_Nematerialusis2Kitosveiklosne1">'Forma 12'!$P$93</definedName>
    <definedName name="VAS083_F_Nematerialusis2Nuotekudumblot1" localSheetId="11">'Forma 12'!$L$93</definedName>
    <definedName name="VAS083_F_Nematerialusis2Nuotekudumblot1">'Forma 12'!$L$93</definedName>
    <definedName name="VAS083_F_Nematerialusis2Nuotekusurinki1" localSheetId="11">'Forma 12'!$J$93</definedName>
    <definedName name="VAS083_F_Nematerialusis2Nuotekusurinki1">'Forma 12'!$J$93</definedName>
    <definedName name="VAS083_F_Nematerialusis2Nuotekuvalymas1" localSheetId="11">'Forma 12'!$K$93</definedName>
    <definedName name="VAS083_F_Nematerialusis2Nuotekuvalymas1">'Forma 12'!$K$93</definedName>
    <definedName name="VAS083_F_Nematerialusis2Pavirsiniunuot1" localSheetId="11">'Forma 12'!$M$93</definedName>
    <definedName name="VAS083_F_Nematerialusis2Pavirsiniunuot1">'Forma 12'!$M$93</definedName>
    <definedName name="VAS083_F_Nematerialusis3Apskaitosveikla1" localSheetId="11">'Forma 12'!$N$175</definedName>
    <definedName name="VAS083_F_Nematerialusis3Apskaitosveikla1">'Forma 12'!$N$175</definedName>
    <definedName name="VAS083_F_Nematerialusis3Geriamojovande7" localSheetId="11">'Forma 12'!$G$175</definedName>
    <definedName name="VAS083_F_Nematerialusis3Geriamojovande7">'Forma 12'!$G$175</definedName>
    <definedName name="VAS083_F_Nematerialusis3Geriamojovande8" localSheetId="11">'Forma 12'!$H$175</definedName>
    <definedName name="VAS083_F_Nematerialusis3Geriamojovande8">'Forma 12'!$H$175</definedName>
    <definedName name="VAS083_F_Nematerialusis3Geriamojovande9" localSheetId="11">'Forma 12'!$I$175</definedName>
    <definedName name="VAS083_F_Nematerialusis3Geriamojovande9">'Forma 12'!$I$175</definedName>
    <definedName name="VAS083_F_Nematerialusis3Kitareguliuoja1" localSheetId="11">'Forma 12'!$O$175</definedName>
    <definedName name="VAS083_F_Nematerialusis3Kitareguliuoja1">'Forma 12'!$O$175</definedName>
    <definedName name="VAS083_F_Nematerialusis3Kitosveiklosne1" localSheetId="11">'Forma 12'!$P$175</definedName>
    <definedName name="VAS083_F_Nematerialusis3Kitosveiklosne1">'Forma 12'!$P$175</definedName>
    <definedName name="VAS083_F_Nematerialusis3Nuotekudumblot1" localSheetId="11">'Forma 12'!$L$175</definedName>
    <definedName name="VAS083_F_Nematerialusis3Nuotekudumblot1">'Forma 12'!$L$175</definedName>
    <definedName name="VAS083_F_Nematerialusis3Nuotekusurinki1" localSheetId="11">'Forma 12'!$J$175</definedName>
    <definedName name="VAS083_F_Nematerialusis3Nuotekusurinki1">'Forma 12'!$J$175</definedName>
    <definedName name="VAS083_F_Nematerialusis3Nuotekuvalymas1" localSheetId="11">'Forma 12'!$K$175</definedName>
    <definedName name="VAS083_F_Nematerialusis3Nuotekuvalymas1">'Forma 12'!$K$175</definedName>
    <definedName name="VAS083_F_Nematerialusis3Pavirsiniunuot1" localSheetId="11">'Forma 12'!$M$175</definedName>
    <definedName name="VAS083_F_Nematerialusis3Pavirsiniunuot1">'Forma 12'!$M$175</definedName>
    <definedName name="VAS083_F_Netiesiogiaipa1Apskaitosveikla1" localSheetId="11">'Forma 12'!$N$92</definedName>
    <definedName name="VAS083_F_Netiesiogiaipa1Apskaitosveikla1">'Forma 12'!$N$92</definedName>
    <definedName name="VAS083_F_Netiesiogiaipa1Geriamojovande7" localSheetId="11">'Forma 12'!$G$92</definedName>
    <definedName name="VAS083_F_Netiesiogiaipa1Geriamojovande7">'Forma 12'!$G$92</definedName>
    <definedName name="VAS083_F_Netiesiogiaipa1Geriamojovande8" localSheetId="11">'Forma 12'!$H$92</definedName>
    <definedName name="VAS083_F_Netiesiogiaipa1Geriamojovande8">'Forma 12'!$H$92</definedName>
    <definedName name="VAS083_F_Netiesiogiaipa1Geriamojovande9" localSheetId="11">'Forma 12'!$I$92</definedName>
    <definedName name="VAS083_F_Netiesiogiaipa1Geriamojovande9">'Forma 12'!$I$92</definedName>
    <definedName name="VAS083_F_Netiesiogiaipa1Kitareguliuoja1" localSheetId="11">'Forma 12'!$O$92</definedName>
    <definedName name="VAS083_F_Netiesiogiaipa1Kitareguliuoja1">'Forma 12'!$O$92</definedName>
    <definedName name="VAS083_F_Netiesiogiaipa1Kitosveiklosne1" localSheetId="11">'Forma 12'!$P$92</definedName>
    <definedName name="VAS083_F_Netiesiogiaipa1Kitosveiklosne1">'Forma 12'!$P$92</definedName>
    <definedName name="VAS083_F_Netiesiogiaipa1Nuotekudumblot1" localSheetId="11">'Forma 12'!$L$92</definedName>
    <definedName name="VAS083_F_Netiesiogiaipa1Nuotekudumblot1">'Forma 12'!$L$92</definedName>
    <definedName name="VAS083_F_Netiesiogiaipa1Nuotekusurinki1" localSheetId="11">'Forma 12'!$J$92</definedName>
    <definedName name="VAS083_F_Netiesiogiaipa1Nuotekusurinki1">'Forma 12'!$J$92</definedName>
    <definedName name="VAS083_F_Netiesiogiaipa1Nuotekuvalymas1" localSheetId="11">'Forma 12'!$K$92</definedName>
    <definedName name="VAS083_F_Netiesiogiaipa1Nuotekuvalymas1">'Forma 12'!$K$92</definedName>
    <definedName name="VAS083_F_Netiesiogiaipa1Pavirsiniunuot1" localSheetId="11">'Forma 12'!$M$92</definedName>
    <definedName name="VAS083_F_Netiesiogiaipa1Pavirsiniunuot1">'Forma 12'!$M$92</definedName>
    <definedName name="VAS083_F_Nuotekuirdumbl1Apskaitosveikla1" localSheetId="11">'Forma 12'!$N$54</definedName>
    <definedName name="VAS083_F_Nuotekuirdumbl1Apskaitosveikla1">'Forma 12'!$N$54</definedName>
    <definedName name="VAS083_F_Nuotekuirdumbl1Geriamojovande7" localSheetId="11">'Forma 12'!$G$54</definedName>
    <definedName name="VAS083_F_Nuotekuirdumbl1Geriamojovande7">'Forma 12'!$G$54</definedName>
    <definedName name="VAS083_F_Nuotekuirdumbl1Geriamojovande8" localSheetId="11">'Forma 12'!$H$54</definedName>
    <definedName name="VAS083_F_Nuotekuirdumbl1Geriamojovande8">'Forma 12'!$H$54</definedName>
    <definedName name="VAS083_F_Nuotekuirdumbl1Geriamojovande9" localSheetId="11">'Forma 12'!$I$54</definedName>
    <definedName name="VAS083_F_Nuotekuirdumbl1Geriamojovande9">'Forma 12'!$I$54</definedName>
    <definedName name="VAS083_F_Nuotekuirdumbl1Kitareguliuoja1" localSheetId="11">'Forma 12'!$O$54</definedName>
    <definedName name="VAS083_F_Nuotekuirdumbl1Kitareguliuoja1">'Forma 12'!$O$54</definedName>
    <definedName name="VAS083_F_Nuotekuirdumbl1Kitosveiklosne1" localSheetId="11">'Forma 12'!$P$54</definedName>
    <definedName name="VAS083_F_Nuotekuirdumbl1Kitosveiklosne1">'Forma 12'!$P$54</definedName>
    <definedName name="VAS083_F_Nuotekuirdumbl1Nuotekudumblot1" localSheetId="11">'Forma 12'!$L$54</definedName>
    <definedName name="VAS083_F_Nuotekuirdumbl1Nuotekudumblot1">'Forma 12'!$L$54</definedName>
    <definedName name="VAS083_F_Nuotekuirdumbl1Nuotekusurinki1" localSheetId="11">'Forma 12'!$J$54</definedName>
    <definedName name="VAS083_F_Nuotekuirdumbl1Nuotekusurinki1">'Forma 12'!$J$54</definedName>
    <definedName name="VAS083_F_Nuotekuirdumbl1Nuotekuvalymas1" localSheetId="11">'Forma 12'!$K$54</definedName>
    <definedName name="VAS083_F_Nuotekuirdumbl1Nuotekuvalymas1">'Forma 12'!$K$54</definedName>
    <definedName name="VAS083_F_Nuotekuirdumbl1Pavirsiniunuot1" localSheetId="11">'Forma 12'!$M$54</definedName>
    <definedName name="VAS083_F_Nuotekuirdumbl1Pavirsiniunuot1">'Forma 12'!$M$54</definedName>
    <definedName name="VAS083_F_Nuotekuirdumbl2Apskaitosveikla1" localSheetId="11">'Forma 12'!$N$136</definedName>
    <definedName name="VAS083_F_Nuotekuirdumbl2Apskaitosveikla1">'Forma 12'!$N$136</definedName>
    <definedName name="VAS083_F_Nuotekuirdumbl2Geriamojovande7" localSheetId="11">'Forma 12'!$G$136</definedName>
    <definedName name="VAS083_F_Nuotekuirdumbl2Geriamojovande7">'Forma 12'!$G$136</definedName>
    <definedName name="VAS083_F_Nuotekuirdumbl2Geriamojovande8" localSheetId="11">'Forma 12'!$H$136</definedName>
    <definedName name="VAS083_F_Nuotekuirdumbl2Geriamojovande8">'Forma 12'!$H$136</definedName>
    <definedName name="VAS083_F_Nuotekuirdumbl2Geriamojovande9" localSheetId="11">'Forma 12'!$I$136</definedName>
    <definedName name="VAS083_F_Nuotekuirdumbl2Geriamojovande9">'Forma 12'!$I$136</definedName>
    <definedName name="VAS083_F_Nuotekuirdumbl2Kitareguliuoja1" localSheetId="11">'Forma 12'!$O$136</definedName>
    <definedName name="VAS083_F_Nuotekuirdumbl2Kitareguliuoja1">'Forma 12'!$O$136</definedName>
    <definedName name="VAS083_F_Nuotekuirdumbl2Kitosveiklosne1" localSheetId="11">'Forma 12'!$P$136</definedName>
    <definedName name="VAS083_F_Nuotekuirdumbl2Kitosveiklosne1">'Forma 12'!$P$136</definedName>
    <definedName name="VAS083_F_Nuotekuirdumbl2Nuotekudumblot1" localSheetId="11">'Forma 12'!$L$136</definedName>
    <definedName name="VAS083_F_Nuotekuirdumbl2Nuotekudumblot1">'Forma 12'!$L$136</definedName>
    <definedName name="VAS083_F_Nuotekuirdumbl2Nuotekusurinki1" localSheetId="11">'Forma 12'!$J$136</definedName>
    <definedName name="VAS083_F_Nuotekuirdumbl2Nuotekusurinki1">'Forma 12'!$J$136</definedName>
    <definedName name="VAS083_F_Nuotekuirdumbl2Nuotekuvalymas1" localSheetId="11">'Forma 12'!$K$136</definedName>
    <definedName name="VAS083_F_Nuotekuirdumbl2Nuotekuvalymas1">'Forma 12'!$K$136</definedName>
    <definedName name="VAS083_F_Nuotekuirdumbl2Pavirsiniunuot1" localSheetId="11">'Forma 12'!$M$136</definedName>
    <definedName name="VAS083_F_Nuotekuirdumbl2Pavirsiniunuot1">'Forma 12'!$M$136</definedName>
    <definedName name="VAS083_F_Nuotekuirdumbl3Apskaitosveikla1" localSheetId="11">'Forma 12'!$N$218</definedName>
    <definedName name="VAS083_F_Nuotekuirdumbl3Apskaitosveikla1">'Forma 12'!$N$218</definedName>
    <definedName name="VAS083_F_Nuotekuirdumbl3Geriamojovande7" localSheetId="11">'Forma 12'!$G$218</definedName>
    <definedName name="VAS083_F_Nuotekuirdumbl3Geriamojovande7">'Forma 12'!$G$218</definedName>
    <definedName name="VAS083_F_Nuotekuirdumbl3Geriamojovande8" localSheetId="11">'Forma 12'!$H$218</definedName>
    <definedName name="VAS083_F_Nuotekuirdumbl3Geriamojovande8">'Forma 12'!$H$218</definedName>
    <definedName name="VAS083_F_Nuotekuirdumbl3Geriamojovande9" localSheetId="11">'Forma 12'!$I$218</definedName>
    <definedName name="VAS083_F_Nuotekuirdumbl3Geriamojovande9">'Forma 12'!$I$218</definedName>
    <definedName name="VAS083_F_Nuotekuirdumbl3Kitareguliuoja1" localSheetId="11">'Forma 12'!$O$218</definedName>
    <definedName name="VAS083_F_Nuotekuirdumbl3Kitareguliuoja1">'Forma 12'!$O$218</definedName>
    <definedName name="VAS083_F_Nuotekuirdumbl3Kitosveiklosne1" localSheetId="11">'Forma 12'!$P$218</definedName>
    <definedName name="VAS083_F_Nuotekuirdumbl3Kitosveiklosne1">'Forma 12'!$P$218</definedName>
    <definedName name="VAS083_F_Nuotekuirdumbl3Nuotekudumblot1" localSheetId="11">'Forma 12'!$L$218</definedName>
    <definedName name="VAS083_F_Nuotekuirdumbl3Nuotekudumblot1">'Forma 12'!$L$218</definedName>
    <definedName name="VAS083_F_Nuotekuirdumbl3Nuotekusurinki1" localSheetId="11">'Forma 12'!$J$218</definedName>
    <definedName name="VAS083_F_Nuotekuirdumbl3Nuotekusurinki1">'Forma 12'!$J$218</definedName>
    <definedName name="VAS083_F_Nuotekuirdumbl3Nuotekuvalymas1" localSheetId="11">'Forma 12'!$K$218</definedName>
    <definedName name="VAS083_F_Nuotekuirdumbl3Nuotekuvalymas1">'Forma 12'!$K$218</definedName>
    <definedName name="VAS083_F_Nuotekuirdumbl3Pavirsiniunuot1" localSheetId="11">'Forma 12'!$M$218</definedName>
    <definedName name="VAS083_F_Nuotekuirdumbl3Pavirsiniunuot1">'Forma 12'!$M$218</definedName>
    <definedName name="VAS083_F_Pastataiadmini1Apskaitosveikla1" localSheetId="11">'Forma 12'!$N$25</definedName>
    <definedName name="VAS083_F_Pastataiadmini1Apskaitosveikla1">'Forma 12'!$N$25</definedName>
    <definedName name="VAS083_F_Pastataiadmini1Geriamojovande7" localSheetId="11">'Forma 12'!$G$25</definedName>
    <definedName name="VAS083_F_Pastataiadmini1Geriamojovande7">'Forma 12'!$G$25</definedName>
    <definedName name="VAS083_F_Pastataiadmini1Geriamojovande8" localSheetId="11">'Forma 12'!$H$25</definedName>
    <definedName name="VAS083_F_Pastataiadmini1Geriamojovande8">'Forma 12'!$H$25</definedName>
    <definedName name="VAS083_F_Pastataiadmini1Geriamojovande9" localSheetId="11">'Forma 12'!$I$25</definedName>
    <definedName name="VAS083_F_Pastataiadmini1Geriamojovande9">'Forma 12'!$I$25</definedName>
    <definedName name="VAS083_F_Pastataiadmini1Kitareguliuoja1" localSheetId="11">'Forma 12'!$O$25</definedName>
    <definedName name="VAS083_F_Pastataiadmini1Kitareguliuoja1">'Forma 12'!$O$25</definedName>
    <definedName name="VAS083_F_Pastataiadmini1Kitosveiklosne1" localSheetId="11">'Forma 12'!$P$25</definedName>
    <definedName name="VAS083_F_Pastataiadmini1Kitosveiklosne1">'Forma 12'!$P$25</definedName>
    <definedName name="VAS083_F_Pastataiadmini1Nuotekudumblot1" localSheetId="11">'Forma 12'!$L$25</definedName>
    <definedName name="VAS083_F_Pastataiadmini1Nuotekudumblot1">'Forma 12'!$L$25</definedName>
    <definedName name="VAS083_F_Pastataiadmini1Nuotekusurinki1" localSheetId="11">'Forma 12'!$J$25</definedName>
    <definedName name="VAS083_F_Pastataiadmini1Nuotekusurinki1">'Forma 12'!$J$25</definedName>
    <definedName name="VAS083_F_Pastataiadmini1Nuotekuvalymas1" localSheetId="11">'Forma 12'!$K$25</definedName>
    <definedName name="VAS083_F_Pastataiadmini1Nuotekuvalymas1">'Forma 12'!$K$25</definedName>
    <definedName name="VAS083_F_Pastataiadmini1Pavirsiniunuot1" localSheetId="11">'Forma 12'!$M$25</definedName>
    <definedName name="VAS083_F_Pastataiadmini1Pavirsiniunuot1">'Forma 12'!$M$25</definedName>
    <definedName name="VAS083_F_Pastataiadmini2Apskaitosveikla1" localSheetId="11">'Forma 12'!$N$107</definedName>
    <definedName name="VAS083_F_Pastataiadmini2Apskaitosveikla1">'Forma 12'!$N$107</definedName>
    <definedName name="VAS083_F_Pastataiadmini2Geriamojovande7" localSheetId="11">'Forma 12'!$G$107</definedName>
    <definedName name="VAS083_F_Pastataiadmini2Geriamojovande7">'Forma 12'!$G$107</definedName>
    <definedName name="VAS083_F_Pastataiadmini2Geriamojovande8" localSheetId="11">'Forma 12'!$H$107</definedName>
    <definedName name="VAS083_F_Pastataiadmini2Geriamojovande8">'Forma 12'!$H$107</definedName>
    <definedName name="VAS083_F_Pastataiadmini2Geriamojovande9" localSheetId="11">'Forma 12'!$I$107</definedName>
    <definedName name="VAS083_F_Pastataiadmini2Geriamojovande9">'Forma 12'!$I$107</definedName>
    <definedName name="VAS083_F_Pastataiadmini2Kitareguliuoja1" localSheetId="11">'Forma 12'!$O$107</definedName>
    <definedName name="VAS083_F_Pastataiadmini2Kitareguliuoja1">'Forma 12'!$O$107</definedName>
    <definedName name="VAS083_F_Pastataiadmini2Kitosveiklosne1" localSheetId="11">'Forma 12'!$P$107</definedName>
    <definedName name="VAS083_F_Pastataiadmini2Kitosveiklosne1">'Forma 12'!$P$107</definedName>
    <definedName name="VAS083_F_Pastataiadmini2Nuotekudumblot1" localSheetId="11">'Forma 12'!$L$107</definedName>
    <definedName name="VAS083_F_Pastataiadmini2Nuotekudumblot1">'Forma 12'!$L$107</definedName>
    <definedName name="VAS083_F_Pastataiadmini2Nuotekusurinki1" localSheetId="11">'Forma 12'!$J$107</definedName>
    <definedName name="VAS083_F_Pastataiadmini2Nuotekusurinki1">'Forma 12'!$J$107</definedName>
    <definedName name="VAS083_F_Pastataiadmini2Nuotekuvalymas1" localSheetId="11">'Forma 12'!$K$107</definedName>
    <definedName name="VAS083_F_Pastataiadmini2Nuotekuvalymas1">'Forma 12'!$K$107</definedName>
    <definedName name="VAS083_F_Pastataiadmini2Pavirsiniunuot1" localSheetId="11">'Forma 12'!$M$107</definedName>
    <definedName name="VAS083_F_Pastataiadmini2Pavirsiniunuot1">'Forma 12'!$M$107</definedName>
    <definedName name="VAS083_F_Pastataiadmini3Apskaitosveikla1" localSheetId="11">'Forma 12'!$N$189</definedName>
    <definedName name="VAS083_F_Pastataiadmini3Apskaitosveikla1">'Forma 12'!$N$189</definedName>
    <definedName name="VAS083_F_Pastataiadmini3Geriamojovande7" localSheetId="11">'Forma 12'!$G$189</definedName>
    <definedName name="VAS083_F_Pastataiadmini3Geriamojovande7">'Forma 12'!$G$189</definedName>
    <definedName name="VAS083_F_Pastataiadmini3Geriamojovande8" localSheetId="11">'Forma 12'!$H$189</definedName>
    <definedName name="VAS083_F_Pastataiadmini3Geriamojovande8">'Forma 12'!$H$189</definedName>
    <definedName name="VAS083_F_Pastataiadmini3Geriamojovande9" localSheetId="11">'Forma 12'!$I$189</definedName>
    <definedName name="VAS083_F_Pastataiadmini3Geriamojovande9">'Forma 12'!$I$189</definedName>
    <definedName name="VAS083_F_Pastataiadmini3Kitareguliuoja1" localSheetId="11">'Forma 12'!$O$189</definedName>
    <definedName name="VAS083_F_Pastataiadmini3Kitareguliuoja1">'Forma 12'!$O$189</definedName>
    <definedName name="VAS083_F_Pastataiadmini3Kitosveiklosne1" localSheetId="11">'Forma 12'!$P$189</definedName>
    <definedName name="VAS083_F_Pastataiadmini3Kitosveiklosne1">'Forma 12'!$P$189</definedName>
    <definedName name="VAS083_F_Pastataiadmini3Nuotekudumblot1" localSheetId="11">'Forma 12'!$L$189</definedName>
    <definedName name="VAS083_F_Pastataiadmini3Nuotekudumblot1">'Forma 12'!$L$189</definedName>
    <definedName name="VAS083_F_Pastataiadmini3Nuotekusurinki1" localSheetId="11">'Forma 12'!$J$189</definedName>
    <definedName name="VAS083_F_Pastataiadmini3Nuotekusurinki1">'Forma 12'!$J$189</definedName>
    <definedName name="VAS083_F_Pastataiadmini3Nuotekuvalymas1" localSheetId="11">'Forma 12'!$K$189</definedName>
    <definedName name="VAS083_F_Pastataiadmini3Nuotekuvalymas1">'Forma 12'!$K$189</definedName>
    <definedName name="VAS083_F_Pastataiadmini3Pavirsiniunuot1" localSheetId="11">'Forma 12'!$M$189</definedName>
    <definedName name="VAS083_F_Pastataiadmini3Pavirsiniunuot1">'Forma 12'!$M$189</definedName>
    <definedName name="VAS083_F_Pastataiirstat1Apskaitosveikla1" localSheetId="11">'Forma 12'!$N$24</definedName>
    <definedName name="VAS083_F_Pastataiirstat1Apskaitosveikla1">'Forma 12'!$N$24</definedName>
    <definedName name="VAS083_F_Pastataiirstat1Geriamojovande7" localSheetId="11">'Forma 12'!$G$24</definedName>
    <definedName name="VAS083_F_Pastataiirstat1Geriamojovande7">'Forma 12'!$G$24</definedName>
    <definedName name="VAS083_F_Pastataiirstat1Geriamojovande8" localSheetId="11">'Forma 12'!$H$24</definedName>
    <definedName name="VAS083_F_Pastataiirstat1Geriamojovande8">'Forma 12'!$H$24</definedName>
    <definedName name="VAS083_F_Pastataiirstat1Geriamojovande9" localSheetId="11">'Forma 12'!$I$24</definedName>
    <definedName name="VAS083_F_Pastataiirstat1Geriamojovande9">'Forma 12'!$I$24</definedName>
    <definedName name="VAS083_F_Pastataiirstat1Kitareguliuoja1" localSheetId="11">'Forma 12'!$O$24</definedName>
    <definedName name="VAS083_F_Pastataiirstat1Kitareguliuoja1">'Forma 12'!$O$24</definedName>
    <definedName name="VAS083_F_Pastataiirstat1Kitosveiklosne1" localSheetId="11">'Forma 12'!$P$24</definedName>
    <definedName name="VAS083_F_Pastataiirstat1Kitosveiklosne1">'Forma 12'!$P$24</definedName>
    <definedName name="VAS083_F_Pastataiirstat1Nuotekudumblot1" localSheetId="11">'Forma 12'!$L$24</definedName>
    <definedName name="VAS083_F_Pastataiirstat1Nuotekudumblot1">'Forma 12'!$L$24</definedName>
    <definedName name="VAS083_F_Pastataiirstat1Nuotekusurinki1" localSheetId="11">'Forma 12'!$J$24</definedName>
    <definedName name="VAS083_F_Pastataiirstat1Nuotekusurinki1">'Forma 12'!$J$24</definedName>
    <definedName name="VAS083_F_Pastataiirstat1Nuotekuvalymas1" localSheetId="11">'Forma 12'!$K$24</definedName>
    <definedName name="VAS083_F_Pastataiirstat1Nuotekuvalymas1">'Forma 12'!$K$24</definedName>
    <definedName name="VAS083_F_Pastataiirstat1Pavirsiniunuot1" localSheetId="11">'Forma 12'!$M$24</definedName>
    <definedName name="VAS083_F_Pastataiirstat1Pavirsiniunuot1">'Forma 12'!$M$24</definedName>
    <definedName name="VAS083_F_Pastataiirstat2Apskaitosveikla1" localSheetId="11">'Forma 12'!$N$106</definedName>
    <definedName name="VAS083_F_Pastataiirstat2Apskaitosveikla1">'Forma 12'!$N$106</definedName>
    <definedName name="VAS083_F_Pastataiirstat2Geriamojovande7" localSheetId="11">'Forma 12'!$G$106</definedName>
    <definedName name="VAS083_F_Pastataiirstat2Geriamojovande7">'Forma 12'!$G$106</definedName>
    <definedName name="VAS083_F_Pastataiirstat2Geriamojovande8" localSheetId="11">'Forma 12'!$H$106</definedName>
    <definedName name="VAS083_F_Pastataiirstat2Geriamojovande8">'Forma 12'!$H$106</definedName>
    <definedName name="VAS083_F_Pastataiirstat2Geriamojovande9" localSheetId="11">'Forma 12'!$I$106</definedName>
    <definedName name="VAS083_F_Pastataiirstat2Geriamojovande9">'Forma 12'!$I$106</definedName>
    <definedName name="VAS083_F_Pastataiirstat2Kitareguliuoja1" localSheetId="11">'Forma 12'!$O$106</definedName>
    <definedName name="VAS083_F_Pastataiirstat2Kitareguliuoja1">'Forma 12'!$O$106</definedName>
    <definedName name="VAS083_F_Pastataiirstat2Kitosveiklosne1" localSheetId="11">'Forma 12'!$P$106</definedName>
    <definedName name="VAS083_F_Pastataiirstat2Kitosveiklosne1">'Forma 12'!$P$106</definedName>
    <definedName name="VAS083_F_Pastataiirstat2Nuotekudumblot1" localSheetId="11">'Forma 12'!$L$106</definedName>
    <definedName name="VAS083_F_Pastataiirstat2Nuotekudumblot1">'Forma 12'!$L$106</definedName>
    <definedName name="VAS083_F_Pastataiirstat2Nuotekusurinki1" localSheetId="11">'Forma 12'!$J$106</definedName>
    <definedName name="VAS083_F_Pastataiirstat2Nuotekusurinki1">'Forma 12'!$J$106</definedName>
    <definedName name="VAS083_F_Pastataiirstat2Nuotekuvalymas1" localSheetId="11">'Forma 12'!$K$106</definedName>
    <definedName name="VAS083_F_Pastataiirstat2Nuotekuvalymas1">'Forma 12'!$K$106</definedName>
    <definedName name="VAS083_F_Pastataiirstat2Pavirsiniunuot1" localSheetId="11">'Forma 12'!$M$106</definedName>
    <definedName name="VAS083_F_Pastataiirstat2Pavirsiniunuot1">'Forma 12'!$M$106</definedName>
    <definedName name="VAS083_F_Pastataiirstat3Apskaitosveikla1" localSheetId="11">'Forma 12'!$N$188</definedName>
    <definedName name="VAS083_F_Pastataiirstat3Apskaitosveikla1">'Forma 12'!$N$188</definedName>
    <definedName name="VAS083_F_Pastataiirstat3Geriamojovande7" localSheetId="11">'Forma 12'!$G$188</definedName>
    <definedName name="VAS083_F_Pastataiirstat3Geriamojovande7">'Forma 12'!$G$188</definedName>
    <definedName name="VAS083_F_Pastataiirstat3Geriamojovande8" localSheetId="11">'Forma 12'!$H$188</definedName>
    <definedName name="VAS083_F_Pastataiirstat3Geriamojovande8">'Forma 12'!$H$188</definedName>
    <definedName name="VAS083_F_Pastataiirstat3Geriamojovande9" localSheetId="11">'Forma 12'!$I$188</definedName>
    <definedName name="VAS083_F_Pastataiirstat3Geriamojovande9">'Forma 12'!$I$188</definedName>
    <definedName name="VAS083_F_Pastataiirstat3Kitareguliuoja1" localSheetId="11">'Forma 12'!$O$188</definedName>
    <definedName name="VAS083_F_Pastataiirstat3Kitareguliuoja1">'Forma 12'!$O$188</definedName>
    <definedName name="VAS083_F_Pastataiirstat3Kitosveiklosne1" localSheetId="11">'Forma 12'!$P$188</definedName>
    <definedName name="VAS083_F_Pastataiirstat3Kitosveiklosne1">'Forma 12'!$P$188</definedName>
    <definedName name="VAS083_F_Pastataiirstat3Nuotekudumblot1" localSheetId="11">'Forma 12'!$L$188</definedName>
    <definedName name="VAS083_F_Pastataiirstat3Nuotekudumblot1">'Forma 12'!$L$188</definedName>
    <definedName name="VAS083_F_Pastataiirstat3Nuotekusurinki1" localSheetId="11">'Forma 12'!$J$188</definedName>
    <definedName name="VAS083_F_Pastataiirstat3Nuotekusurinki1">'Forma 12'!$J$188</definedName>
    <definedName name="VAS083_F_Pastataiirstat3Nuotekuvalymas1" localSheetId="11">'Forma 12'!$K$188</definedName>
    <definedName name="VAS083_F_Pastataiirstat3Nuotekuvalymas1">'Forma 12'!$K$188</definedName>
    <definedName name="VAS083_F_Pastataiirstat3Pavirsiniunuot1" localSheetId="11">'Forma 12'!$M$188</definedName>
    <definedName name="VAS083_F_Pastataiirstat3Pavirsiniunuot1">'Forma 12'!$M$188</definedName>
    <definedName name="VAS083_F_Saulessviesose1Apskaitosveikla1" localSheetId="11">'Forma 12'!$N$41</definedName>
    <definedName name="VAS083_F_Saulessviesose1Apskaitosveikla1">'Forma 12'!$N$41</definedName>
    <definedName name="VAS083_F_Saulessviesose1Geriamojovande7" localSheetId="11">'Forma 12'!$G$41</definedName>
    <definedName name="VAS083_F_Saulessviesose1Geriamojovande7">'Forma 12'!$G$41</definedName>
    <definedName name="VAS083_F_Saulessviesose1Geriamojovande8" localSheetId="11">'Forma 12'!$H$41</definedName>
    <definedName name="VAS083_F_Saulessviesose1Geriamojovande8">'Forma 12'!$H$41</definedName>
    <definedName name="VAS083_F_Saulessviesose1Geriamojovande9" localSheetId="11">'Forma 12'!$I$41</definedName>
    <definedName name="VAS083_F_Saulessviesose1Geriamojovande9">'Forma 12'!$I$41</definedName>
    <definedName name="VAS083_F_Saulessviesose1Kitareguliuoja1" localSheetId="11">'Forma 12'!$O$41</definedName>
    <definedName name="VAS083_F_Saulessviesose1Kitareguliuoja1">'Forma 12'!$O$41</definedName>
    <definedName name="VAS083_F_Saulessviesose1Kitosveiklosne1" localSheetId="11">'Forma 12'!$P$41</definedName>
    <definedName name="VAS083_F_Saulessviesose1Kitosveiklosne1">'Forma 12'!$P$41</definedName>
    <definedName name="VAS083_F_Saulessviesose1Nuotekudumblot1" localSheetId="11">'Forma 12'!$L$41</definedName>
    <definedName name="VAS083_F_Saulessviesose1Nuotekudumblot1">'Forma 12'!$L$41</definedName>
    <definedName name="VAS083_F_Saulessviesose1Nuotekusurinki1" localSheetId="11">'Forma 12'!$J$41</definedName>
    <definedName name="VAS083_F_Saulessviesose1Nuotekusurinki1">'Forma 12'!$J$41</definedName>
    <definedName name="VAS083_F_Saulessviesose1Nuotekuvalymas1" localSheetId="11">'Forma 12'!$K$41</definedName>
    <definedName name="VAS083_F_Saulessviesose1Nuotekuvalymas1">'Forma 12'!$K$41</definedName>
    <definedName name="VAS083_F_Saulessviesose1Pavirsiniunuot1" localSheetId="11">'Forma 12'!$M$41</definedName>
    <definedName name="VAS083_F_Saulessviesose1Pavirsiniunuot1">'Forma 12'!$M$41</definedName>
    <definedName name="VAS083_F_Saulessviesose2Apskaitosveikla1" localSheetId="11">'Forma 12'!$N$123</definedName>
    <definedName name="VAS083_F_Saulessviesose2Apskaitosveikla1">'Forma 12'!$N$123</definedName>
    <definedName name="VAS083_F_Saulessviesose2Geriamojovande7" localSheetId="11">'Forma 12'!$G$123</definedName>
    <definedName name="VAS083_F_Saulessviesose2Geriamojovande7">'Forma 12'!$G$123</definedName>
    <definedName name="VAS083_F_Saulessviesose2Geriamojovande8" localSheetId="11">'Forma 12'!$H$123</definedName>
    <definedName name="VAS083_F_Saulessviesose2Geriamojovande8">'Forma 12'!$H$123</definedName>
    <definedName name="VAS083_F_Saulessviesose2Geriamojovande9" localSheetId="11">'Forma 12'!$I$123</definedName>
    <definedName name="VAS083_F_Saulessviesose2Geriamojovande9">'Forma 12'!$I$123</definedName>
    <definedName name="VAS083_F_Saulessviesose2Kitareguliuoja1" localSheetId="11">'Forma 12'!$O$123</definedName>
    <definedName name="VAS083_F_Saulessviesose2Kitareguliuoja1">'Forma 12'!$O$123</definedName>
    <definedName name="VAS083_F_Saulessviesose2Kitosveiklosne1" localSheetId="11">'Forma 12'!$P$123</definedName>
    <definedName name="VAS083_F_Saulessviesose2Kitosveiklosne1">'Forma 12'!$P$123</definedName>
    <definedName name="VAS083_F_Saulessviesose2Nuotekudumblot1" localSheetId="11">'Forma 12'!$L$123</definedName>
    <definedName name="VAS083_F_Saulessviesose2Nuotekudumblot1">'Forma 12'!$L$123</definedName>
    <definedName name="VAS083_F_Saulessviesose2Nuotekusurinki1" localSheetId="11">'Forma 12'!$J$123</definedName>
    <definedName name="VAS083_F_Saulessviesose2Nuotekusurinki1">'Forma 12'!$J$123</definedName>
    <definedName name="VAS083_F_Saulessviesose2Nuotekuvalymas1" localSheetId="11">'Forma 12'!$K$123</definedName>
    <definedName name="VAS083_F_Saulessviesose2Nuotekuvalymas1">'Forma 12'!$K$123</definedName>
    <definedName name="VAS083_F_Saulessviesose2Pavirsiniunuot1" localSheetId="11">'Forma 12'!$M$123</definedName>
    <definedName name="VAS083_F_Saulessviesose2Pavirsiniunuot1">'Forma 12'!$M$123</definedName>
    <definedName name="VAS083_F_Saulessviesose3Apskaitosveikla1" localSheetId="11">'Forma 12'!$N$205</definedName>
    <definedName name="VAS083_F_Saulessviesose3Apskaitosveikla1">'Forma 12'!$N$205</definedName>
    <definedName name="VAS083_F_Saulessviesose3Geriamojovande7" localSheetId="11">'Forma 12'!$G$205</definedName>
    <definedName name="VAS083_F_Saulessviesose3Geriamojovande7">'Forma 12'!$G$205</definedName>
    <definedName name="VAS083_F_Saulessviesose3Geriamojovande8" localSheetId="11">'Forma 12'!$H$205</definedName>
    <definedName name="VAS083_F_Saulessviesose3Geriamojovande8">'Forma 12'!$H$205</definedName>
    <definedName name="VAS083_F_Saulessviesose3Geriamojovande9" localSheetId="11">'Forma 12'!$I$205</definedName>
    <definedName name="VAS083_F_Saulessviesose3Geriamojovande9">'Forma 12'!$I$205</definedName>
    <definedName name="VAS083_F_Saulessviesose3Kitareguliuoja1" localSheetId="11">'Forma 12'!$O$205</definedName>
    <definedName name="VAS083_F_Saulessviesose3Kitareguliuoja1">'Forma 12'!$O$205</definedName>
    <definedName name="VAS083_F_Saulessviesose3Kitosveiklosne1" localSheetId="11">'Forma 12'!$P$205</definedName>
    <definedName name="VAS083_F_Saulessviesose3Kitosveiklosne1">'Forma 12'!$P$205</definedName>
    <definedName name="VAS083_F_Saulessviesose3Nuotekudumblot1" localSheetId="11">'Forma 12'!$L$205</definedName>
    <definedName name="VAS083_F_Saulessviesose3Nuotekudumblot1">'Forma 12'!$L$205</definedName>
    <definedName name="VAS083_F_Saulessviesose3Nuotekusurinki1" localSheetId="11">'Forma 12'!$J$205</definedName>
    <definedName name="VAS083_F_Saulessviesose3Nuotekusurinki1">'Forma 12'!$J$205</definedName>
    <definedName name="VAS083_F_Saulessviesose3Nuotekuvalymas1" localSheetId="11">'Forma 12'!$K$205</definedName>
    <definedName name="VAS083_F_Saulessviesose3Nuotekuvalymas1">'Forma 12'!$K$205</definedName>
    <definedName name="VAS083_F_Saulessviesose3Pavirsiniunuot1" localSheetId="11">'Forma 12'!$M$205</definedName>
    <definedName name="VAS083_F_Saulessviesose3Pavirsiniunuot1">'Forma 12'!$M$205</definedName>
    <definedName name="VAS083_F_Silumosatsiska1Apskaitosveikla1" localSheetId="11">'Forma 12'!$N$67</definedName>
    <definedName name="VAS083_F_Silumosatsiska1Apskaitosveikla1">'Forma 12'!$N$67</definedName>
    <definedName name="VAS083_F_Silumosatsiska1Geriamojovande7" localSheetId="11">'Forma 12'!$G$67</definedName>
    <definedName name="VAS083_F_Silumosatsiska1Geriamojovande7">'Forma 12'!$G$67</definedName>
    <definedName name="VAS083_F_Silumosatsiska1Geriamojovande8" localSheetId="11">'Forma 12'!$H$67</definedName>
    <definedName name="VAS083_F_Silumosatsiska1Geriamojovande8">'Forma 12'!$H$67</definedName>
    <definedName name="VAS083_F_Silumosatsiska1Geriamojovande9" localSheetId="11">'Forma 12'!$I$67</definedName>
    <definedName name="VAS083_F_Silumosatsiska1Geriamojovande9">'Forma 12'!$I$67</definedName>
    <definedName name="VAS083_F_Silumosatsiska1Kitareguliuoja1" localSheetId="11">'Forma 12'!$O$67</definedName>
    <definedName name="VAS083_F_Silumosatsiska1Kitareguliuoja1">'Forma 12'!$O$67</definedName>
    <definedName name="VAS083_F_Silumosatsiska1Kitosveiklosne1" localSheetId="11">'Forma 12'!$P$67</definedName>
    <definedName name="VAS083_F_Silumosatsiska1Kitosveiklosne1">'Forma 12'!$P$67</definedName>
    <definedName name="VAS083_F_Silumosatsiska1Nuotekudumblot1" localSheetId="11">'Forma 12'!$L$67</definedName>
    <definedName name="VAS083_F_Silumosatsiska1Nuotekudumblot1">'Forma 12'!$L$67</definedName>
    <definedName name="VAS083_F_Silumosatsiska1Nuotekusurinki1" localSheetId="11">'Forma 12'!$J$67</definedName>
    <definedName name="VAS083_F_Silumosatsiska1Nuotekusurinki1">'Forma 12'!$J$67</definedName>
    <definedName name="VAS083_F_Silumosatsiska1Nuotekuvalymas1" localSheetId="11">'Forma 12'!$K$67</definedName>
    <definedName name="VAS083_F_Silumosatsiska1Nuotekuvalymas1">'Forma 12'!$K$67</definedName>
    <definedName name="VAS083_F_Silumosatsiska1Pavirsiniunuot1" localSheetId="11">'Forma 12'!$M$67</definedName>
    <definedName name="VAS083_F_Silumosatsiska1Pavirsiniunuot1">'Forma 12'!$M$67</definedName>
    <definedName name="VAS083_F_Silumosatsiska2Apskaitosveikla1" localSheetId="11">'Forma 12'!$N$149</definedName>
    <definedName name="VAS083_F_Silumosatsiska2Apskaitosveikla1">'Forma 12'!$N$149</definedName>
    <definedName name="VAS083_F_Silumosatsiska2Geriamojovande7" localSheetId="11">'Forma 12'!$G$149</definedName>
    <definedName name="VAS083_F_Silumosatsiska2Geriamojovande7">'Forma 12'!$G$149</definedName>
    <definedName name="VAS083_F_Silumosatsiska2Geriamojovande8" localSheetId="11">'Forma 12'!$H$149</definedName>
    <definedName name="VAS083_F_Silumosatsiska2Geriamojovande8">'Forma 12'!$H$149</definedName>
    <definedName name="VAS083_F_Silumosatsiska2Geriamojovande9" localSheetId="11">'Forma 12'!$I$149</definedName>
    <definedName name="VAS083_F_Silumosatsiska2Geriamojovande9">'Forma 12'!$I$149</definedName>
    <definedName name="VAS083_F_Silumosatsiska2Kitareguliuoja1" localSheetId="11">'Forma 12'!$O$149</definedName>
    <definedName name="VAS083_F_Silumosatsiska2Kitareguliuoja1">'Forma 12'!$O$149</definedName>
    <definedName name="VAS083_F_Silumosatsiska2Kitosveiklosne1" localSheetId="11">'Forma 12'!$P$149</definedName>
    <definedName name="VAS083_F_Silumosatsiska2Kitosveiklosne1">'Forma 12'!$P$149</definedName>
    <definedName name="VAS083_F_Silumosatsiska2Nuotekudumblot1" localSheetId="11">'Forma 12'!$L$149</definedName>
    <definedName name="VAS083_F_Silumosatsiska2Nuotekudumblot1">'Forma 12'!$L$149</definedName>
    <definedName name="VAS083_F_Silumosatsiska2Nuotekusurinki1" localSheetId="11">'Forma 12'!$J$149</definedName>
    <definedName name="VAS083_F_Silumosatsiska2Nuotekusurinki1">'Forma 12'!$J$149</definedName>
    <definedName name="VAS083_F_Silumosatsiska2Nuotekuvalymas1" localSheetId="11">'Forma 12'!$K$149</definedName>
    <definedName name="VAS083_F_Silumosatsiska2Nuotekuvalymas1">'Forma 12'!$K$149</definedName>
    <definedName name="VAS083_F_Silumosatsiska2Pavirsiniunuot1" localSheetId="11">'Forma 12'!$M$149</definedName>
    <definedName name="VAS083_F_Silumosatsiska2Pavirsiniunuot1">'Forma 12'!$M$149</definedName>
    <definedName name="VAS083_F_Silumosatsiska3Apskaitosveikla1" localSheetId="11">'Forma 12'!$N$231</definedName>
    <definedName name="VAS083_F_Silumosatsiska3Apskaitosveikla1">'Forma 12'!$N$231</definedName>
    <definedName name="VAS083_F_Silumosatsiska3Geriamojovande7" localSheetId="11">'Forma 12'!$G$231</definedName>
    <definedName name="VAS083_F_Silumosatsiska3Geriamojovande7">'Forma 12'!$G$231</definedName>
    <definedName name="VAS083_F_Silumosatsiska3Geriamojovande8" localSheetId="11">'Forma 12'!$H$231</definedName>
    <definedName name="VAS083_F_Silumosatsiska3Geriamojovande8">'Forma 12'!$H$231</definedName>
    <definedName name="VAS083_F_Silumosatsiska3Geriamojovande9" localSheetId="11">'Forma 12'!$I$231</definedName>
    <definedName name="VAS083_F_Silumosatsiska3Geriamojovande9">'Forma 12'!$I$231</definedName>
    <definedName name="VAS083_F_Silumosatsiska3Kitareguliuoja1" localSheetId="11">'Forma 12'!$O$231</definedName>
    <definedName name="VAS083_F_Silumosatsiska3Kitareguliuoja1">'Forma 12'!$O$231</definedName>
    <definedName name="VAS083_F_Silumosatsiska3Kitosveiklosne1" localSheetId="11">'Forma 12'!$P$231</definedName>
    <definedName name="VAS083_F_Silumosatsiska3Kitosveiklosne1">'Forma 12'!$P$231</definedName>
    <definedName name="VAS083_F_Silumosatsiska3Nuotekudumblot1" localSheetId="11">'Forma 12'!$L$231</definedName>
    <definedName name="VAS083_F_Silumosatsiska3Nuotekudumblot1">'Forma 12'!$L$231</definedName>
    <definedName name="VAS083_F_Silumosatsiska3Nuotekusurinki1" localSheetId="11">'Forma 12'!$J$231</definedName>
    <definedName name="VAS083_F_Silumosatsiska3Nuotekusurinki1">'Forma 12'!$J$231</definedName>
    <definedName name="VAS083_F_Silumosatsiska3Nuotekuvalymas1" localSheetId="11">'Forma 12'!$K$231</definedName>
    <definedName name="VAS083_F_Silumosatsiska3Nuotekuvalymas1">'Forma 12'!$K$231</definedName>
    <definedName name="VAS083_F_Silumosatsiska3Pavirsiniunuot1" localSheetId="11">'Forma 12'!$M$231</definedName>
    <definedName name="VAS083_F_Silumosatsiska3Pavirsiniunuot1">'Forma 12'!$M$231</definedName>
    <definedName name="VAS083_F_Silumosirkarst1Apskaitosveikla1" localSheetId="11">'Forma 12'!$N$37</definedName>
    <definedName name="VAS083_F_Silumosirkarst1Apskaitosveikla1">'Forma 12'!$N$37</definedName>
    <definedName name="VAS083_F_Silumosirkarst1Geriamojovande7" localSheetId="11">'Forma 12'!$G$37</definedName>
    <definedName name="VAS083_F_Silumosirkarst1Geriamojovande7">'Forma 12'!$G$37</definedName>
    <definedName name="VAS083_F_Silumosirkarst1Geriamojovande8" localSheetId="11">'Forma 12'!$H$37</definedName>
    <definedName name="VAS083_F_Silumosirkarst1Geriamojovande8">'Forma 12'!$H$37</definedName>
    <definedName name="VAS083_F_Silumosirkarst1Geriamojovande9" localSheetId="11">'Forma 12'!$I$37</definedName>
    <definedName name="VAS083_F_Silumosirkarst1Geriamojovande9">'Forma 12'!$I$37</definedName>
    <definedName name="VAS083_F_Silumosirkarst1Kitareguliuoja1" localSheetId="11">'Forma 12'!$O$37</definedName>
    <definedName name="VAS083_F_Silumosirkarst1Kitareguliuoja1">'Forma 12'!$O$37</definedName>
    <definedName name="VAS083_F_Silumosirkarst1Kitosveiklosne1" localSheetId="11">'Forma 12'!$P$37</definedName>
    <definedName name="VAS083_F_Silumosirkarst1Kitosveiklosne1">'Forma 12'!$P$37</definedName>
    <definedName name="VAS083_F_Silumosirkarst1Nuotekudumblot1" localSheetId="11">'Forma 12'!$L$37</definedName>
    <definedName name="VAS083_F_Silumosirkarst1Nuotekudumblot1">'Forma 12'!$L$37</definedName>
    <definedName name="VAS083_F_Silumosirkarst1Nuotekusurinki1" localSheetId="11">'Forma 12'!$J$37</definedName>
    <definedName name="VAS083_F_Silumosirkarst1Nuotekusurinki1">'Forma 12'!$J$37</definedName>
    <definedName name="VAS083_F_Silumosirkarst1Nuotekuvalymas1" localSheetId="11">'Forma 12'!$K$37</definedName>
    <definedName name="VAS083_F_Silumosirkarst1Nuotekuvalymas1">'Forma 12'!$K$37</definedName>
    <definedName name="VAS083_F_Silumosirkarst1Pavirsiniunuot1" localSheetId="11">'Forma 12'!$M$37</definedName>
    <definedName name="VAS083_F_Silumosirkarst1Pavirsiniunuot1">'Forma 12'!$M$37</definedName>
    <definedName name="VAS083_F_Silumosirkarst2Apskaitosveikla1" localSheetId="11">'Forma 12'!$N$119</definedName>
    <definedName name="VAS083_F_Silumosirkarst2Apskaitosveikla1">'Forma 12'!$N$119</definedName>
    <definedName name="VAS083_F_Silumosirkarst2Geriamojovande7" localSheetId="11">'Forma 12'!$G$119</definedName>
    <definedName name="VAS083_F_Silumosirkarst2Geriamojovande7">'Forma 12'!$G$119</definedName>
    <definedName name="VAS083_F_Silumosirkarst2Geriamojovande8" localSheetId="11">'Forma 12'!$H$119</definedName>
    <definedName name="VAS083_F_Silumosirkarst2Geriamojovande8">'Forma 12'!$H$119</definedName>
    <definedName name="VAS083_F_Silumosirkarst2Geriamojovande9" localSheetId="11">'Forma 12'!$I$119</definedName>
    <definedName name="VAS083_F_Silumosirkarst2Geriamojovande9">'Forma 12'!$I$119</definedName>
    <definedName name="VAS083_F_Silumosirkarst2Kitareguliuoja1" localSheetId="11">'Forma 12'!$O$119</definedName>
    <definedName name="VAS083_F_Silumosirkarst2Kitareguliuoja1">'Forma 12'!$O$119</definedName>
    <definedName name="VAS083_F_Silumosirkarst2Kitosveiklosne1" localSheetId="11">'Forma 12'!$P$119</definedName>
    <definedName name="VAS083_F_Silumosirkarst2Kitosveiklosne1">'Forma 12'!$P$119</definedName>
    <definedName name="VAS083_F_Silumosirkarst2Nuotekudumblot1" localSheetId="11">'Forma 12'!$L$119</definedName>
    <definedName name="VAS083_F_Silumosirkarst2Nuotekudumblot1">'Forma 12'!$L$119</definedName>
    <definedName name="VAS083_F_Silumosirkarst2Nuotekusurinki1" localSheetId="11">'Forma 12'!$J$119</definedName>
    <definedName name="VAS083_F_Silumosirkarst2Nuotekusurinki1">'Forma 12'!$J$119</definedName>
    <definedName name="VAS083_F_Silumosirkarst2Nuotekuvalymas1" localSheetId="11">'Forma 12'!$K$119</definedName>
    <definedName name="VAS083_F_Silumosirkarst2Nuotekuvalymas1">'Forma 12'!$K$119</definedName>
    <definedName name="VAS083_F_Silumosirkarst2Pavirsiniunuot1" localSheetId="11">'Forma 12'!$M$119</definedName>
    <definedName name="VAS083_F_Silumosirkarst2Pavirsiniunuot1">'Forma 12'!$M$119</definedName>
    <definedName name="VAS083_F_Silumosirkarst3Apskaitosveikla1" localSheetId="11">'Forma 12'!$N$201</definedName>
    <definedName name="VAS083_F_Silumosirkarst3Apskaitosveikla1">'Forma 12'!$N$201</definedName>
    <definedName name="VAS083_F_Silumosirkarst3Geriamojovande7" localSheetId="11">'Forma 12'!$G$201</definedName>
    <definedName name="VAS083_F_Silumosirkarst3Geriamojovande7">'Forma 12'!$G$201</definedName>
    <definedName name="VAS083_F_Silumosirkarst3Geriamojovande8" localSheetId="11">'Forma 12'!$H$201</definedName>
    <definedName name="VAS083_F_Silumosirkarst3Geriamojovande8">'Forma 12'!$H$201</definedName>
    <definedName name="VAS083_F_Silumosirkarst3Geriamojovande9" localSheetId="11">'Forma 12'!$I$201</definedName>
    <definedName name="VAS083_F_Silumosirkarst3Geriamojovande9">'Forma 12'!$I$201</definedName>
    <definedName name="VAS083_F_Silumosirkarst3Kitareguliuoja1" localSheetId="11">'Forma 12'!$O$201</definedName>
    <definedName name="VAS083_F_Silumosirkarst3Kitareguliuoja1">'Forma 12'!$O$201</definedName>
    <definedName name="VAS083_F_Silumosirkarst3Kitosveiklosne1" localSheetId="11">'Forma 12'!$P$201</definedName>
    <definedName name="VAS083_F_Silumosirkarst3Kitosveiklosne1">'Forma 12'!$P$201</definedName>
    <definedName name="VAS083_F_Silumosirkarst3Nuotekudumblot1" localSheetId="11">'Forma 12'!$L$201</definedName>
    <definedName name="VAS083_F_Silumosirkarst3Nuotekudumblot1">'Forma 12'!$L$201</definedName>
    <definedName name="VAS083_F_Silumosirkarst3Nuotekusurinki1" localSheetId="11">'Forma 12'!$J$201</definedName>
    <definedName name="VAS083_F_Silumosirkarst3Nuotekusurinki1">'Forma 12'!$J$201</definedName>
    <definedName name="VAS083_F_Silumosirkarst3Nuotekuvalymas1" localSheetId="11">'Forma 12'!$K$201</definedName>
    <definedName name="VAS083_F_Silumosirkarst3Nuotekuvalymas1">'Forma 12'!$K$201</definedName>
    <definedName name="VAS083_F_Silumosirkarst3Pavirsiniunuot1" localSheetId="11">'Forma 12'!$M$201</definedName>
    <definedName name="VAS083_F_Silumosirkarst3Pavirsiniunuot1">'Forma 12'!$M$201</definedName>
    <definedName name="VAS083_F_Specprogramine1Apskaitosveikla1" localSheetId="11">'Forma 12'!$N$16</definedName>
    <definedName name="VAS083_F_Specprogramine1Apskaitosveikla1">'Forma 12'!$N$16</definedName>
    <definedName name="VAS083_F_Specprogramine1Geriamojovande7" localSheetId="11">'Forma 12'!$G$16</definedName>
    <definedName name="VAS083_F_Specprogramine1Geriamojovande7">'Forma 12'!$G$16</definedName>
    <definedName name="VAS083_F_Specprogramine1Geriamojovande8" localSheetId="11">'Forma 12'!$H$16</definedName>
    <definedName name="VAS083_F_Specprogramine1Geriamojovande8">'Forma 12'!$H$16</definedName>
    <definedName name="VAS083_F_Specprogramine1Geriamojovande9" localSheetId="11">'Forma 12'!$I$16</definedName>
    <definedName name="VAS083_F_Specprogramine1Geriamojovande9">'Forma 12'!$I$16</definedName>
    <definedName name="VAS083_F_Specprogramine1Kitareguliuoja1" localSheetId="11">'Forma 12'!$O$16</definedName>
    <definedName name="VAS083_F_Specprogramine1Kitareguliuoja1">'Forma 12'!$O$16</definedName>
    <definedName name="VAS083_F_Specprogramine1Kitosveiklosne1" localSheetId="11">'Forma 12'!$P$16</definedName>
    <definedName name="VAS083_F_Specprogramine1Kitosveiklosne1">'Forma 12'!$P$16</definedName>
    <definedName name="VAS083_F_Specprogramine1Nuotekudumblot1" localSheetId="11">'Forma 12'!$L$16</definedName>
    <definedName name="VAS083_F_Specprogramine1Nuotekudumblot1">'Forma 12'!$L$16</definedName>
    <definedName name="VAS083_F_Specprogramine1Nuotekusurinki1" localSheetId="11">'Forma 12'!$J$16</definedName>
    <definedName name="VAS083_F_Specprogramine1Nuotekusurinki1">'Forma 12'!$J$16</definedName>
    <definedName name="VAS083_F_Specprogramine1Nuotekuvalymas1" localSheetId="11">'Forma 12'!$K$16</definedName>
    <definedName name="VAS083_F_Specprogramine1Nuotekuvalymas1">'Forma 12'!$K$16</definedName>
    <definedName name="VAS083_F_Specprogramine1Pavirsiniunuot1" localSheetId="11">'Forma 12'!$M$16</definedName>
    <definedName name="VAS083_F_Specprogramine1Pavirsiniunuot1">'Forma 12'!$M$16</definedName>
    <definedName name="VAS083_F_Specprogramine2Apskaitosveikla1" localSheetId="11">'Forma 12'!$N$98</definedName>
    <definedName name="VAS083_F_Specprogramine2Apskaitosveikla1">'Forma 12'!$N$98</definedName>
    <definedName name="VAS083_F_Specprogramine2Geriamojovande7" localSheetId="11">'Forma 12'!$G$98</definedName>
    <definedName name="VAS083_F_Specprogramine2Geriamojovande7">'Forma 12'!$G$98</definedName>
    <definedName name="VAS083_F_Specprogramine2Geriamojovande8" localSheetId="11">'Forma 12'!$H$98</definedName>
    <definedName name="VAS083_F_Specprogramine2Geriamojovande8">'Forma 12'!$H$98</definedName>
    <definedName name="VAS083_F_Specprogramine2Geriamojovande9" localSheetId="11">'Forma 12'!$I$98</definedName>
    <definedName name="VAS083_F_Specprogramine2Geriamojovande9">'Forma 12'!$I$98</definedName>
    <definedName name="VAS083_F_Specprogramine2Kitareguliuoja1" localSheetId="11">'Forma 12'!$O$98</definedName>
    <definedName name="VAS083_F_Specprogramine2Kitareguliuoja1">'Forma 12'!$O$98</definedName>
    <definedName name="VAS083_F_Specprogramine2Kitosveiklosne1" localSheetId="11">'Forma 12'!$P$98</definedName>
    <definedName name="VAS083_F_Specprogramine2Kitosveiklosne1">'Forma 12'!$P$98</definedName>
    <definedName name="VAS083_F_Specprogramine2Nuotekudumblot1" localSheetId="11">'Forma 12'!$L$98</definedName>
    <definedName name="VAS083_F_Specprogramine2Nuotekudumblot1">'Forma 12'!$L$98</definedName>
    <definedName name="VAS083_F_Specprogramine2Nuotekusurinki1" localSheetId="11">'Forma 12'!$J$98</definedName>
    <definedName name="VAS083_F_Specprogramine2Nuotekusurinki1">'Forma 12'!$J$98</definedName>
    <definedName name="VAS083_F_Specprogramine2Nuotekuvalymas1" localSheetId="11">'Forma 12'!$K$98</definedName>
    <definedName name="VAS083_F_Specprogramine2Nuotekuvalymas1">'Forma 12'!$K$98</definedName>
    <definedName name="VAS083_F_Specprogramine2Pavirsiniunuot1" localSheetId="11">'Forma 12'!$M$98</definedName>
    <definedName name="VAS083_F_Specprogramine2Pavirsiniunuot1">'Forma 12'!$M$98</definedName>
    <definedName name="VAS083_F_Specprogramine3Apskaitosveikla1" localSheetId="11">'Forma 12'!$N$180</definedName>
    <definedName name="VAS083_F_Specprogramine3Apskaitosveikla1">'Forma 12'!$N$180</definedName>
    <definedName name="VAS083_F_Specprogramine3Geriamojovande7" localSheetId="11">'Forma 12'!$G$180</definedName>
    <definedName name="VAS083_F_Specprogramine3Geriamojovande7">'Forma 12'!$G$180</definedName>
    <definedName name="VAS083_F_Specprogramine3Geriamojovande8" localSheetId="11">'Forma 12'!$H$180</definedName>
    <definedName name="VAS083_F_Specprogramine3Geriamojovande8">'Forma 12'!$H$180</definedName>
    <definedName name="VAS083_F_Specprogramine3Geriamojovande9" localSheetId="11">'Forma 12'!$I$180</definedName>
    <definedName name="VAS083_F_Specprogramine3Geriamojovande9">'Forma 12'!$I$180</definedName>
    <definedName name="VAS083_F_Specprogramine3Kitareguliuoja1" localSheetId="11">'Forma 12'!$O$180</definedName>
    <definedName name="VAS083_F_Specprogramine3Kitareguliuoja1">'Forma 12'!$O$180</definedName>
    <definedName name="VAS083_F_Specprogramine3Kitosveiklosne1" localSheetId="11">'Forma 12'!$P$180</definedName>
    <definedName name="VAS083_F_Specprogramine3Kitosveiklosne1">'Forma 12'!$P$180</definedName>
    <definedName name="VAS083_F_Specprogramine3Nuotekudumblot1" localSheetId="11">'Forma 12'!$L$180</definedName>
    <definedName name="VAS083_F_Specprogramine3Nuotekudumblot1">'Forma 12'!$L$180</definedName>
    <definedName name="VAS083_F_Specprogramine3Nuotekusurinki1" localSheetId="11">'Forma 12'!$J$180</definedName>
    <definedName name="VAS083_F_Specprogramine3Nuotekusurinki1">'Forma 12'!$J$180</definedName>
    <definedName name="VAS083_F_Specprogramine3Nuotekuvalymas1" localSheetId="11">'Forma 12'!$K$180</definedName>
    <definedName name="VAS083_F_Specprogramine3Nuotekuvalymas1">'Forma 12'!$K$180</definedName>
    <definedName name="VAS083_F_Specprogramine3Pavirsiniunuot1" localSheetId="11">'Forma 12'!$M$180</definedName>
    <definedName name="VAS083_F_Specprogramine3Pavirsiniunuot1">'Forma 12'!$M$180</definedName>
    <definedName name="VAS083_F_Standartinepro1Apskaitosveikla1" localSheetId="11">'Forma 12'!$N$12</definedName>
    <definedName name="VAS083_F_Standartinepro1Apskaitosveikla1">'Forma 12'!$N$12</definedName>
    <definedName name="VAS083_F_Standartinepro1Geriamojovande7" localSheetId="11">'Forma 12'!$G$12</definedName>
    <definedName name="VAS083_F_Standartinepro1Geriamojovande7">'Forma 12'!$G$12</definedName>
    <definedName name="VAS083_F_Standartinepro1Geriamojovande8" localSheetId="11">'Forma 12'!$H$12</definedName>
    <definedName name="VAS083_F_Standartinepro1Geriamojovande8">'Forma 12'!$H$12</definedName>
    <definedName name="VAS083_F_Standartinepro1Geriamojovande9" localSheetId="11">'Forma 12'!$I$12</definedName>
    <definedName name="VAS083_F_Standartinepro1Geriamojovande9">'Forma 12'!$I$12</definedName>
    <definedName name="VAS083_F_Standartinepro1Kitareguliuoja1" localSheetId="11">'Forma 12'!$O$12</definedName>
    <definedName name="VAS083_F_Standartinepro1Kitareguliuoja1">'Forma 12'!$O$12</definedName>
    <definedName name="VAS083_F_Standartinepro1Kitosveiklosne1" localSheetId="11">'Forma 12'!$P$12</definedName>
    <definedName name="VAS083_F_Standartinepro1Kitosveiklosne1">'Forma 12'!$P$12</definedName>
    <definedName name="VAS083_F_Standartinepro1Nuotekudumblot1" localSheetId="11">'Forma 12'!$L$12</definedName>
    <definedName name="VAS083_F_Standartinepro1Nuotekudumblot1">'Forma 12'!$L$12</definedName>
    <definedName name="VAS083_F_Standartinepro1Nuotekusurinki1" localSheetId="11">'Forma 12'!$J$12</definedName>
    <definedName name="VAS083_F_Standartinepro1Nuotekusurinki1">'Forma 12'!$J$12</definedName>
    <definedName name="VAS083_F_Standartinepro1Nuotekuvalymas1" localSheetId="11">'Forma 12'!$K$12</definedName>
    <definedName name="VAS083_F_Standartinepro1Nuotekuvalymas1">'Forma 12'!$K$12</definedName>
    <definedName name="VAS083_F_Standartinepro1Pavirsiniunuot1" localSheetId="11">'Forma 12'!$M$12</definedName>
    <definedName name="VAS083_F_Standartinepro1Pavirsiniunuot1">'Forma 12'!$M$12</definedName>
    <definedName name="VAS083_F_Standartinepro2Apskaitosveikla1" localSheetId="11">'Forma 12'!$N$94</definedName>
    <definedName name="VAS083_F_Standartinepro2Apskaitosveikla1">'Forma 12'!$N$94</definedName>
    <definedName name="VAS083_F_Standartinepro2Geriamojovande7" localSheetId="11">'Forma 12'!$G$94</definedName>
    <definedName name="VAS083_F_Standartinepro2Geriamojovande7">'Forma 12'!$G$94</definedName>
    <definedName name="VAS083_F_Standartinepro2Geriamojovande8" localSheetId="11">'Forma 12'!$H$94</definedName>
    <definedName name="VAS083_F_Standartinepro2Geriamojovande8">'Forma 12'!$H$94</definedName>
    <definedName name="VAS083_F_Standartinepro2Geriamojovande9" localSheetId="11">'Forma 12'!$I$94</definedName>
    <definedName name="VAS083_F_Standartinepro2Geriamojovande9">'Forma 12'!$I$94</definedName>
    <definedName name="VAS083_F_Standartinepro2Kitareguliuoja1" localSheetId="11">'Forma 12'!$O$94</definedName>
    <definedName name="VAS083_F_Standartinepro2Kitareguliuoja1">'Forma 12'!$O$94</definedName>
    <definedName name="VAS083_F_Standartinepro2Kitosveiklosne1" localSheetId="11">'Forma 12'!$P$94</definedName>
    <definedName name="VAS083_F_Standartinepro2Kitosveiklosne1">'Forma 12'!$P$94</definedName>
    <definedName name="VAS083_F_Standartinepro2Nuotekudumblot1" localSheetId="11">'Forma 12'!$L$94</definedName>
    <definedName name="VAS083_F_Standartinepro2Nuotekudumblot1">'Forma 12'!$L$94</definedName>
    <definedName name="VAS083_F_Standartinepro2Nuotekusurinki1" localSheetId="11">'Forma 12'!$J$94</definedName>
    <definedName name="VAS083_F_Standartinepro2Nuotekusurinki1">'Forma 12'!$J$94</definedName>
    <definedName name="VAS083_F_Standartinepro2Nuotekuvalymas1" localSheetId="11">'Forma 12'!$K$94</definedName>
    <definedName name="VAS083_F_Standartinepro2Nuotekuvalymas1">'Forma 12'!$K$94</definedName>
    <definedName name="VAS083_F_Standartinepro2Pavirsiniunuot1" localSheetId="11">'Forma 12'!$M$94</definedName>
    <definedName name="VAS083_F_Standartinepro2Pavirsiniunuot1">'Forma 12'!$M$94</definedName>
    <definedName name="VAS083_F_Standartinepro3Apskaitosveikla1" localSheetId="11">'Forma 12'!$N$176</definedName>
    <definedName name="VAS083_F_Standartinepro3Apskaitosveikla1">'Forma 12'!$N$176</definedName>
    <definedName name="VAS083_F_Standartinepro3Geriamojovande7" localSheetId="11">'Forma 12'!$G$176</definedName>
    <definedName name="VAS083_F_Standartinepro3Geriamojovande7">'Forma 12'!$G$176</definedName>
    <definedName name="VAS083_F_Standartinepro3Geriamojovande8" localSheetId="11">'Forma 12'!$H$176</definedName>
    <definedName name="VAS083_F_Standartinepro3Geriamojovande8">'Forma 12'!$H$176</definedName>
    <definedName name="VAS083_F_Standartinepro3Geriamojovande9" localSheetId="11">'Forma 12'!$I$176</definedName>
    <definedName name="VAS083_F_Standartinepro3Geriamojovande9">'Forma 12'!$I$176</definedName>
    <definedName name="VAS083_F_Standartinepro3Kitareguliuoja1" localSheetId="11">'Forma 12'!$O$176</definedName>
    <definedName name="VAS083_F_Standartinepro3Kitareguliuoja1">'Forma 12'!$O$176</definedName>
    <definedName name="VAS083_F_Standartinepro3Kitosveiklosne1" localSheetId="11">'Forma 12'!$P$176</definedName>
    <definedName name="VAS083_F_Standartinepro3Kitosveiklosne1">'Forma 12'!$P$176</definedName>
    <definedName name="VAS083_F_Standartinepro3Nuotekudumblot1" localSheetId="11">'Forma 12'!$L$176</definedName>
    <definedName name="VAS083_F_Standartinepro3Nuotekudumblot1">'Forma 12'!$L$176</definedName>
    <definedName name="VAS083_F_Standartinepro3Nuotekusurinki1" localSheetId="11">'Forma 12'!$J$176</definedName>
    <definedName name="VAS083_F_Standartinepro3Nuotekusurinki1">'Forma 12'!$J$176</definedName>
    <definedName name="VAS083_F_Standartinepro3Nuotekuvalymas1" localSheetId="11">'Forma 12'!$K$176</definedName>
    <definedName name="VAS083_F_Standartinepro3Nuotekuvalymas1">'Forma 12'!$K$176</definedName>
    <definedName name="VAS083_F_Standartinepro3Pavirsiniunuot1" localSheetId="11">'Forma 12'!$M$176</definedName>
    <definedName name="VAS083_F_Standartinepro3Pavirsiniunuot1">'Forma 12'!$M$176</definedName>
    <definedName name="VAS083_F_Tiesiogiaipask1Apskaitosveikla1" localSheetId="11">'Forma 12'!$N$10</definedName>
    <definedName name="VAS083_F_Tiesiogiaipask1Apskaitosveikla1">'Forma 12'!$N$10</definedName>
    <definedName name="VAS083_F_Tiesiogiaipask1Geriamojovande7" localSheetId="11">'Forma 12'!$G$10</definedName>
    <definedName name="VAS083_F_Tiesiogiaipask1Geriamojovande7">'Forma 12'!$G$10</definedName>
    <definedName name="VAS083_F_Tiesiogiaipask1Geriamojovande8" localSheetId="11">'Forma 12'!$H$10</definedName>
    <definedName name="VAS083_F_Tiesiogiaipask1Geriamojovande8">'Forma 12'!$H$10</definedName>
    <definedName name="VAS083_F_Tiesiogiaipask1Geriamojovande9" localSheetId="11">'Forma 12'!$I$10</definedName>
    <definedName name="VAS083_F_Tiesiogiaipask1Geriamojovande9">'Forma 12'!$I$10</definedName>
    <definedName name="VAS083_F_Tiesiogiaipask1Kitareguliuoja1" localSheetId="11">'Forma 12'!$O$10</definedName>
    <definedName name="VAS083_F_Tiesiogiaipask1Kitareguliuoja1">'Forma 12'!$O$10</definedName>
    <definedName name="VAS083_F_Tiesiogiaipask1Kitosveiklosne1" localSheetId="11">'Forma 12'!$P$10</definedName>
    <definedName name="VAS083_F_Tiesiogiaipask1Kitosveiklosne1">'Forma 12'!$P$10</definedName>
    <definedName name="VAS083_F_Tiesiogiaipask1Nuotekudumblot1" localSheetId="11">'Forma 12'!$L$10</definedName>
    <definedName name="VAS083_F_Tiesiogiaipask1Nuotekudumblot1">'Forma 12'!$L$10</definedName>
    <definedName name="VAS083_F_Tiesiogiaipask1Nuotekusurinki1" localSheetId="11">'Forma 12'!$J$10</definedName>
    <definedName name="VAS083_F_Tiesiogiaipask1Nuotekusurinki1">'Forma 12'!$J$10</definedName>
    <definedName name="VAS083_F_Tiesiogiaipask1Nuotekuvalymas1" localSheetId="11">'Forma 12'!$K$10</definedName>
    <definedName name="VAS083_F_Tiesiogiaipask1Nuotekuvalymas1">'Forma 12'!$K$10</definedName>
    <definedName name="VAS083_F_Tiesiogiaipask1Pavirsiniunuot1" localSheetId="11">'Forma 12'!$M$10</definedName>
    <definedName name="VAS083_F_Tiesiogiaipask1Pavirsiniunuot1">'Forma 12'!$M$10</definedName>
    <definedName name="VAS083_F_Transportoprie1Apskaitosveikla1" localSheetId="11">'Forma 12'!$N$79</definedName>
    <definedName name="VAS083_F_Transportoprie1Apskaitosveikla1">'Forma 12'!$N$79</definedName>
    <definedName name="VAS083_F_Transportoprie1Geriamojovande7" localSheetId="11">'Forma 12'!$G$79</definedName>
    <definedName name="VAS083_F_Transportoprie1Geriamojovande7">'Forma 12'!$G$79</definedName>
    <definedName name="VAS083_F_Transportoprie1Geriamojovande8" localSheetId="11">'Forma 12'!$H$79</definedName>
    <definedName name="VAS083_F_Transportoprie1Geriamojovande8">'Forma 12'!$H$79</definedName>
    <definedName name="VAS083_F_Transportoprie1Geriamojovande9" localSheetId="11">'Forma 12'!$I$79</definedName>
    <definedName name="VAS083_F_Transportoprie1Geriamojovande9">'Forma 12'!$I$79</definedName>
    <definedName name="VAS083_F_Transportoprie1Kitareguliuoja1" localSheetId="11">'Forma 12'!$O$79</definedName>
    <definedName name="VAS083_F_Transportoprie1Kitareguliuoja1">'Forma 12'!$O$79</definedName>
    <definedName name="VAS083_F_Transportoprie1Kitosveiklosne1" localSheetId="11">'Forma 12'!$P$79</definedName>
    <definedName name="VAS083_F_Transportoprie1Kitosveiklosne1">'Forma 12'!$P$79</definedName>
    <definedName name="VAS083_F_Transportoprie1Nuotekudumblot1" localSheetId="11">'Forma 12'!$L$79</definedName>
    <definedName name="VAS083_F_Transportoprie1Nuotekudumblot1">'Forma 12'!$L$79</definedName>
    <definedName name="VAS083_F_Transportoprie1Nuotekusurinki1" localSheetId="11">'Forma 12'!$J$79</definedName>
    <definedName name="VAS083_F_Transportoprie1Nuotekusurinki1">'Forma 12'!$J$79</definedName>
    <definedName name="VAS083_F_Transportoprie1Nuotekuvalymas1" localSheetId="11">'Forma 12'!$K$79</definedName>
    <definedName name="VAS083_F_Transportoprie1Nuotekuvalymas1">'Forma 12'!$K$79</definedName>
    <definedName name="VAS083_F_Transportoprie1Pavirsiniunuot1" localSheetId="11">'Forma 12'!$M$79</definedName>
    <definedName name="VAS083_F_Transportoprie1Pavirsiniunuot1">'Forma 12'!$M$79</definedName>
    <definedName name="VAS083_F_Transportoprie2Apskaitosveikla1" localSheetId="11">'Forma 12'!$N$161</definedName>
    <definedName name="VAS083_F_Transportoprie2Apskaitosveikla1">'Forma 12'!$N$161</definedName>
    <definedName name="VAS083_F_Transportoprie2Geriamojovande7" localSheetId="11">'Forma 12'!$G$161</definedName>
    <definedName name="VAS083_F_Transportoprie2Geriamojovande7">'Forma 12'!$G$161</definedName>
    <definedName name="VAS083_F_Transportoprie2Geriamojovande8" localSheetId="11">'Forma 12'!$H$161</definedName>
    <definedName name="VAS083_F_Transportoprie2Geriamojovande8">'Forma 12'!$H$161</definedName>
    <definedName name="VAS083_F_Transportoprie2Geriamojovande9" localSheetId="11">'Forma 12'!$I$161</definedName>
    <definedName name="VAS083_F_Transportoprie2Geriamojovande9">'Forma 12'!$I$161</definedName>
    <definedName name="VAS083_F_Transportoprie2Kitareguliuoja1" localSheetId="11">'Forma 12'!$O$161</definedName>
    <definedName name="VAS083_F_Transportoprie2Kitareguliuoja1">'Forma 12'!$O$161</definedName>
    <definedName name="VAS083_F_Transportoprie2Kitosveiklosne1" localSheetId="11">'Forma 12'!$P$161</definedName>
    <definedName name="VAS083_F_Transportoprie2Kitosveiklosne1">'Forma 12'!$P$161</definedName>
    <definedName name="VAS083_F_Transportoprie2Nuotekudumblot1" localSheetId="11">'Forma 12'!$L$161</definedName>
    <definedName name="VAS083_F_Transportoprie2Nuotekudumblot1">'Forma 12'!$L$161</definedName>
    <definedName name="VAS083_F_Transportoprie2Nuotekusurinki1" localSheetId="11">'Forma 12'!$J$161</definedName>
    <definedName name="VAS083_F_Transportoprie2Nuotekusurinki1">'Forma 12'!$J$161</definedName>
    <definedName name="VAS083_F_Transportoprie2Nuotekuvalymas1" localSheetId="11">'Forma 12'!$K$161</definedName>
    <definedName name="VAS083_F_Transportoprie2Nuotekuvalymas1">'Forma 12'!$K$161</definedName>
    <definedName name="VAS083_F_Transportoprie2Pavirsiniunuot1" localSheetId="11">'Forma 12'!$M$161</definedName>
    <definedName name="VAS083_F_Transportoprie2Pavirsiniunuot1">'Forma 12'!$M$161</definedName>
    <definedName name="VAS083_F_Transportoprie3Apskaitosveikla1" localSheetId="11">'Forma 12'!$N$243</definedName>
    <definedName name="VAS083_F_Transportoprie3Apskaitosveikla1">'Forma 12'!$N$243</definedName>
    <definedName name="VAS083_F_Transportoprie3Geriamojovande7" localSheetId="11">'Forma 12'!$G$243</definedName>
    <definedName name="VAS083_F_Transportoprie3Geriamojovande7">'Forma 12'!$G$243</definedName>
    <definedName name="VAS083_F_Transportoprie3Geriamojovande8" localSheetId="11">'Forma 12'!$H$243</definedName>
    <definedName name="VAS083_F_Transportoprie3Geriamojovande8">'Forma 12'!$H$243</definedName>
    <definedName name="VAS083_F_Transportoprie3Geriamojovande9" localSheetId="11">'Forma 12'!$I$243</definedName>
    <definedName name="VAS083_F_Transportoprie3Geriamojovande9">'Forma 12'!$I$243</definedName>
    <definedName name="VAS083_F_Transportoprie3Kitareguliuoja1" localSheetId="11">'Forma 12'!$O$243</definedName>
    <definedName name="VAS083_F_Transportoprie3Kitareguliuoja1">'Forma 12'!$O$243</definedName>
    <definedName name="VAS083_F_Transportoprie3Kitosveiklosne1" localSheetId="11">'Forma 12'!$P$243</definedName>
    <definedName name="VAS083_F_Transportoprie3Kitosveiklosne1">'Forma 12'!$P$243</definedName>
    <definedName name="VAS083_F_Transportoprie3Nuotekudumblot1" localSheetId="11">'Forma 12'!$L$243</definedName>
    <definedName name="VAS083_F_Transportoprie3Nuotekudumblot1">'Forma 12'!$L$243</definedName>
    <definedName name="VAS083_F_Transportoprie3Nuotekusurinki1" localSheetId="11">'Forma 12'!$J$243</definedName>
    <definedName name="VAS083_F_Transportoprie3Nuotekusurinki1">'Forma 12'!$J$243</definedName>
    <definedName name="VAS083_F_Transportoprie3Nuotekuvalymas1" localSheetId="11">'Forma 12'!$K$243</definedName>
    <definedName name="VAS083_F_Transportoprie3Nuotekuvalymas1">'Forma 12'!$K$243</definedName>
    <definedName name="VAS083_F_Transportoprie3Pavirsiniunuot1" localSheetId="11">'Forma 12'!$M$243</definedName>
    <definedName name="VAS083_F_Transportoprie3Pavirsiniunuot1">'Forma 12'!$M$243</definedName>
    <definedName name="VAS083_F_Vandenssiurbli1Apskaitosveikla1" localSheetId="11">'Forma 12'!$N$50</definedName>
    <definedName name="VAS083_F_Vandenssiurbli1Apskaitosveikla1">'Forma 12'!$N$50</definedName>
    <definedName name="VAS083_F_Vandenssiurbli1Geriamojovande7" localSheetId="11">'Forma 12'!$G$50</definedName>
    <definedName name="VAS083_F_Vandenssiurbli1Geriamojovande7">'Forma 12'!$G$50</definedName>
    <definedName name="VAS083_F_Vandenssiurbli1Geriamojovande8" localSheetId="11">'Forma 12'!$H$50</definedName>
    <definedName name="VAS083_F_Vandenssiurbli1Geriamojovande8">'Forma 12'!$H$50</definedName>
    <definedName name="VAS083_F_Vandenssiurbli1Geriamojovande9" localSheetId="11">'Forma 12'!$I$50</definedName>
    <definedName name="VAS083_F_Vandenssiurbli1Geriamojovande9">'Forma 12'!$I$50</definedName>
    <definedName name="VAS083_F_Vandenssiurbli1Kitareguliuoja1" localSheetId="11">'Forma 12'!$O$50</definedName>
    <definedName name="VAS083_F_Vandenssiurbli1Kitareguliuoja1">'Forma 12'!$O$50</definedName>
    <definedName name="VAS083_F_Vandenssiurbli1Kitosveiklosne1" localSheetId="11">'Forma 12'!$P$50</definedName>
    <definedName name="VAS083_F_Vandenssiurbli1Kitosveiklosne1">'Forma 12'!$P$50</definedName>
    <definedName name="VAS083_F_Vandenssiurbli1Nuotekudumblot1" localSheetId="11">'Forma 12'!$L$50</definedName>
    <definedName name="VAS083_F_Vandenssiurbli1Nuotekudumblot1">'Forma 12'!$L$50</definedName>
    <definedName name="VAS083_F_Vandenssiurbli1Nuotekusurinki1" localSheetId="11">'Forma 12'!$J$50</definedName>
    <definedName name="VAS083_F_Vandenssiurbli1Nuotekusurinki1">'Forma 12'!$J$50</definedName>
    <definedName name="VAS083_F_Vandenssiurbli1Nuotekuvalymas1" localSheetId="11">'Forma 12'!$K$50</definedName>
    <definedName name="VAS083_F_Vandenssiurbli1Nuotekuvalymas1">'Forma 12'!$K$50</definedName>
    <definedName name="VAS083_F_Vandenssiurbli1Pavirsiniunuot1" localSheetId="11">'Forma 12'!$M$50</definedName>
    <definedName name="VAS083_F_Vandenssiurbli1Pavirsiniunuot1">'Forma 12'!$M$50</definedName>
    <definedName name="VAS083_F_Vandenssiurbli2Apskaitosveikla1" localSheetId="11">'Forma 12'!$N$132</definedName>
    <definedName name="VAS083_F_Vandenssiurbli2Apskaitosveikla1">'Forma 12'!$N$132</definedName>
    <definedName name="VAS083_F_Vandenssiurbli2Geriamojovande7" localSheetId="11">'Forma 12'!$G$132</definedName>
    <definedName name="VAS083_F_Vandenssiurbli2Geriamojovande7">'Forma 12'!$G$132</definedName>
    <definedName name="VAS083_F_Vandenssiurbli2Geriamojovande8" localSheetId="11">'Forma 12'!$H$132</definedName>
    <definedName name="VAS083_F_Vandenssiurbli2Geriamojovande8">'Forma 12'!$H$132</definedName>
    <definedName name="VAS083_F_Vandenssiurbli2Geriamojovande9" localSheetId="11">'Forma 12'!$I$132</definedName>
    <definedName name="VAS083_F_Vandenssiurbli2Geriamojovande9">'Forma 12'!$I$132</definedName>
    <definedName name="VAS083_F_Vandenssiurbli2Kitareguliuoja1" localSheetId="11">'Forma 12'!$O$132</definedName>
    <definedName name="VAS083_F_Vandenssiurbli2Kitareguliuoja1">'Forma 12'!$O$132</definedName>
    <definedName name="VAS083_F_Vandenssiurbli2Kitosveiklosne1" localSheetId="11">'Forma 12'!$P$132</definedName>
    <definedName name="VAS083_F_Vandenssiurbli2Kitosveiklosne1">'Forma 12'!$P$132</definedName>
    <definedName name="VAS083_F_Vandenssiurbli2Nuotekudumblot1" localSheetId="11">'Forma 12'!$L$132</definedName>
    <definedName name="VAS083_F_Vandenssiurbli2Nuotekudumblot1">'Forma 12'!$L$132</definedName>
    <definedName name="VAS083_F_Vandenssiurbli2Nuotekusurinki1" localSheetId="11">'Forma 12'!$J$132</definedName>
    <definedName name="VAS083_F_Vandenssiurbli2Nuotekusurinki1">'Forma 12'!$J$132</definedName>
    <definedName name="VAS083_F_Vandenssiurbli2Nuotekuvalymas1" localSheetId="11">'Forma 12'!$K$132</definedName>
    <definedName name="VAS083_F_Vandenssiurbli2Nuotekuvalymas1">'Forma 12'!$K$132</definedName>
    <definedName name="VAS083_F_Vandenssiurbli2Pavirsiniunuot1" localSheetId="11">'Forma 12'!$M$132</definedName>
    <definedName name="VAS083_F_Vandenssiurbli2Pavirsiniunuot1">'Forma 12'!$M$132</definedName>
    <definedName name="VAS083_F_Vandenssiurbli3Apskaitosveikla1" localSheetId="11">'Forma 12'!$N$214</definedName>
    <definedName name="VAS083_F_Vandenssiurbli3Apskaitosveikla1">'Forma 12'!$N$214</definedName>
    <definedName name="VAS083_F_Vandenssiurbli3Geriamojovande7" localSheetId="11">'Forma 12'!$G$214</definedName>
    <definedName name="VAS083_F_Vandenssiurbli3Geriamojovande7">'Forma 12'!$G$214</definedName>
    <definedName name="VAS083_F_Vandenssiurbli3Geriamojovande8" localSheetId="11">'Forma 12'!$H$214</definedName>
    <definedName name="VAS083_F_Vandenssiurbli3Geriamojovande8">'Forma 12'!$H$214</definedName>
    <definedName name="VAS083_F_Vandenssiurbli3Geriamojovande9" localSheetId="11">'Forma 12'!$I$214</definedName>
    <definedName name="VAS083_F_Vandenssiurbli3Geriamojovande9">'Forma 12'!$I$214</definedName>
    <definedName name="VAS083_F_Vandenssiurbli3Kitareguliuoja1" localSheetId="11">'Forma 12'!$O$214</definedName>
    <definedName name="VAS083_F_Vandenssiurbli3Kitareguliuoja1">'Forma 12'!$O$214</definedName>
    <definedName name="VAS083_F_Vandenssiurbli3Kitosveiklosne1" localSheetId="11">'Forma 12'!$P$214</definedName>
    <definedName name="VAS083_F_Vandenssiurbli3Kitosveiklosne1">'Forma 12'!$P$214</definedName>
    <definedName name="VAS083_F_Vandenssiurbli3Nuotekudumblot1" localSheetId="11">'Forma 12'!$L$214</definedName>
    <definedName name="VAS083_F_Vandenssiurbli3Nuotekudumblot1">'Forma 12'!$L$214</definedName>
    <definedName name="VAS083_F_Vandenssiurbli3Nuotekusurinki1" localSheetId="11">'Forma 12'!$J$214</definedName>
    <definedName name="VAS083_F_Vandenssiurbli3Nuotekusurinki1">'Forma 12'!$J$214</definedName>
    <definedName name="VAS083_F_Vandenssiurbli3Nuotekuvalymas1" localSheetId="11">'Forma 12'!$K$214</definedName>
    <definedName name="VAS083_F_Vandenssiurbli3Nuotekuvalymas1">'Forma 12'!$K$214</definedName>
    <definedName name="VAS083_F_Vandenssiurbli3Pavirsiniunuot1" localSheetId="11">'Forma 12'!$M$214</definedName>
    <definedName name="VAS083_F_Vandenssiurbli3Pavirsiniunuot1">'Forma 12'!$M$214</definedName>
    <definedName name="VAS084_D_Apskaitosveikla1" localSheetId="12">'Forma 13'!$N$9</definedName>
    <definedName name="VAS084_D_Apskaitosveikla1">'Forma 13'!$N$9</definedName>
    <definedName name="VAS084_D_Atsiskaitomiej1" localSheetId="12">'Forma 13'!$C$63</definedName>
    <definedName name="VAS084_D_Atsiskaitomiej1">'Forma 13'!$C$63</definedName>
    <definedName name="VAS084_D_Atsiskaitomiej2" localSheetId="12">'Forma 13'!$C$145</definedName>
    <definedName name="VAS084_D_Atsiskaitomiej2">'Forma 13'!$C$145</definedName>
    <definedName name="VAS084_D_Atsiskaitomiej3" localSheetId="12">'Forma 13'!$C$227</definedName>
    <definedName name="VAS084_D_Atsiskaitomiej3">'Forma 13'!$C$227</definedName>
    <definedName name="VAS084_D_Bendraipaskirs1" localSheetId="12">'Forma 13'!$C$174</definedName>
    <definedName name="VAS084_D_Bendraipaskirs1">'Forma 13'!$C$174</definedName>
    <definedName name="VAS084_D_Geriamojovande1" localSheetId="12">'Forma 13'!$C$33</definedName>
    <definedName name="VAS084_D_Geriamojovande1">'Forma 13'!$C$33</definedName>
    <definedName name="VAS084_D_Geriamojovande2" localSheetId="12">'Forma 13'!$C$59</definedName>
    <definedName name="VAS084_D_Geriamojovande2">'Forma 13'!$C$59</definedName>
    <definedName name="VAS084_D_Geriamojovande3" localSheetId="12">'Forma 13'!$C$115</definedName>
    <definedName name="VAS084_D_Geriamojovande3">'Forma 13'!$C$115</definedName>
    <definedName name="VAS084_D_Geriamojovande4" localSheetId="12">'Forma 13'!$C$141</definedName>
    <definedName name="VAS084_D_Geriamojovande4">'Forma 13'!$C$141</definedName>
    <definedName name="VAS084_D_Geriamojovande5" localSheetId="12">'Forma 13'!$C$197</definedName>
    <definedName name="VAS084_D_Geriamojovande5">'Forma 13'!$C$197</definedName>
    <definedName name="VAS084_D_Geriamojovande6" localSheetId="12">'Forma 13'!$C$223</definedName>
    <definedName name="VAS084_D_Geriamojovande6">'Forma 13'!$C$223</definedName>
    <definedName name="VAS084_D_Geriamojovande7" localSheetId="12">'Forma 13'!$G$9</definedName>
    <definedName name="VAS084_D_Geriamojovande7">'Forma 13'!$G$9</definedName>
    <definedName name="VAS084_D_Geriamojovande8" localSheetId="12">'Forma 13'!$H$9</definedName>
    <definedName name="VAS084_D_Geriamojovande8">'Forma 13'!$H$9</definedName>
    <definedName name="VAS084_D_Geriamojovande9" localSheetId="12">'Forma 13'!$I$9</definedName>
    <definedName name="VAS084_D_Geriamojovande9">'Forma 13'!$I$9</definedName>
    <definedName name="VAS084_D_Ilgalaikioturt1" localSheetId="12">'Forma 13'!$C$13</definedName>
    <definedName name="VAS084_D_Ilgalaikioturt1">'Forma 13'!$C$13</definedName>
    <definedName name="VAS084_D_Ilgalaikioturt10" localSheetId="12">'Forma 13'!$C$26</definedName>
    <definedName name="VAS084_D_Ilgalaikioturt10">'Forma 13'!$C$26</definedName>
    <definedName name="VAS084_D_Ilgalaikioturt100" localSheetId="12">'Forma 13'!$C$154</definedName>
    <definedName name="VAS084_D_Ilgalaikioturt100">'Forma 13'!$C$154</definedName>
    <definedName name="VAS084_D_Ilgalaikioturt101" localSheetId="12">'Forma 13'!$C$155</definedName>
    <definedName name="VAS084_D_Ilgalaikioturt101">'Forma 13'!$C$155</definedName>
    <definedName name="VAS084_D_Ilgalaikioturt102" localSheetId="12">'Forma 13'!$C$156</definedName>
    <definedName name="VAS084_D_Ilgalaikioturt102">'Forma 13'!$C$156</definedName>
    <definedName name="VAS084_D_Ilgalaikioturt103" localSheetId="12">'Forma 13'!$C$158</definedName>
    <definedName name="VAS084_D_Ilgalaikioturt103">'Forma 13'!$C$158</definedName>
    <definedName name="VAS084_D_Ilgalaikioturt104" localSheetId="12">'Forma 13'!$C$159</definedName>
    <definedName name="VAS084_D_Ilgalaikioturt104">'Forma 13'!$C$159</definedName>
    <definedName name="VAS084_D_Ilgalaikioturt105" localSheetId="12">'Forma 13'!$C$160</definedName>
    <definedName name="VAS084_D_Ilgalaikioturt105">'Forma 13'!$C$160</definedName>
    <definedName name="VAS084_D_Ilgalaikioturt106" localSheetId="12">'Forma 13'!$C$163</definedName>
    <definedName name="VAS084_D_Ilgalaikioturt106">'Forma 13'!$C$163</definedName>
    <definedName name="VAS084_D_Ilgalaikioturt107" localSheetId="12">'Forma 13'!$C$164</definedName>
    <definedName name="VAS084_D_Ilgalaikioturt107">'Forma 13'!$C$164</definedName>
    <definedName name="VAS084_D_Ilgalaikioturt108" localSheetId="12">'Forma 13'!$C$165</definedName>
    <definedName name="VAS084_D_Ilgalaikioturt108">'Forma 13'!$C$165</definedName>
    <definedName name="VAS084_D_Ilgalaikioturt109" localSheetId="12">'Forma 13'!$C$167</definedName>
    <definedName name="VAS084_D_Ilgalaikioturt109">'Forma 13'!$C$167</definedName>
    <definedName name="VAS084_D_Ilgalaikioturt11" localSheetId="12">'Forma 13'!$C$27</definedName>
    <definedName name="VAS084_D_Ilgalaikioturt11">'Forma 13'!$C$27</definedName>
    <definedName name="VAS084_D_Ilgalaikioturt110" localSheetId="12">'Forma 13'!$C$168</definedName>
    <definedName name="VAS084_D_Ilgalaikioturt110">'Forma 13'!$C$168</definedName>
    <definedName name="VAS084_D_Ilgalaikioturt111" localSheetId="12">'Forma 13'!$C$169</definedName>
    <definedName name="VAS084_D_Ilgalaikioturt111">'Forma 13'!$C$169</definedName>
    <definedName name="VAS084_D_Ilgalaikioturt112" localSheetId="12">'Forma 13'!$C$171</definedName>
    <definedName name="VAS084_D_Ilgalaikioturt112">'Forma 13'!$C$171</definedName>
    <definedName name="VAS084_D_Ilgalaikioturt113" localSheetId="12">'Forma 13'!$C$172</definedName>
    <definedName name="VAS084_D_Ilgalaikioturt113">'Forma 13'!$C$172</definedName>
    <definedName name="VAS084_D_Ilgalaikioturt114" localSheetId="12">'Forma 13'!$C$173</definedName>
    <definedName name="VAS084_D_Ilgalaikioturt114">'Forma 13'!$C$173</definedName>
    <definedName name="VAS084_D_Ilgalaikioturt115" localSheetId="12">'Forma 13'!$C$177</definedName>
    <definedName name="VAS084_D_Ilgalaikioturt115">'Forma 13'!$C$177</definedName>
    <definedName name="VAS084_D_Ilgalaikioturt116" localSheetId="12">'Forma 13'!$C$178</definedName>
    <definedName name="VAS084_D_Ilgalaikioturt116">'Forma 13'!$C$178</definedName>
    <definedName name="VAS084_D_Ilgalaikioturt117" localSheetId="12">'Forma 13'!$C$179</definedName>
    <definedName name="VAS084_D_Ilgalaikioturt117">'Forma 13'!$C$179</definedName>
    <definedName name="VAS084_D_Ilgalaikioturt118" localSheetId="12">'Forma 13'!$C$181</definedName>
    <definedName name="VAS084_D_Ilgalaikioturt118">'Forma 13'!$C$181</definedName>
    <definedName name="VAS084_D_Ilgalaikioturt119" localSheetId="12">'Forma 13'!$C$182</definedName>
    <definedName name="VAS084_D_Ilgalaikioturt119">'Forma 13'!$C$182</definedName>
    <definedName name="VAS084_D_Ilgalaikioturt12" localSheetId="12">'Forma 13'!$C$28</definedName>
    <definedName name="VAS084_D_Ilgalaikioturt12">'Forma 13'!$C$28</definedName>
    <definedName name="VAS084_D_Ilgalaikioturt120" localSheetId="12">'Forma 13'!$C$183</definedName>
    <definedName name="VAS084_D_Ilgalaikioturt120">'Forma 13'!$C$183</definedName>
    <definedName name="VAS084_D_Ilgalaikioturt121" localSheetId="12">'Forma 13'!$C$185</definedName>
    <definedName name="VAS084_D_Ilgalaikioturt121">'Forma 13'!$C$185</definedName>
    <definedName name="VAS084_D_Ilgalaikioturt122" localSheetId="12">'Forma 13'!$C$186</definedName>
    <definedName name="VAS084_D_Ilgalaikioturt122">'Forma 13'!$C$186</definedName>
    <definedName name="VAS084_D_Ilgalaikioturt123" localSheetId="12">'Forma 13'!$C$187</definedName>
    <definedName name="VAS084_D_Ilgalaikioturt123">'Forma 13'!$C$187</definedName>
    <definedName name="VAS084_D_Ilgalaikioturt124" localSheetId="12">'Forma 13'!$C$190</definedName>
    <definedName name="VAS084_D_Ilgalaikioturt124">'Forma 13'!$C$190</definedName>
    <definedName name="VAS084_D_Ilgalaikioturt125" localSheetId="12">'Forma 13'!$C$191</definedName>
    <definedName name="VAS084_D_Ilgalaikioturt125">'Forma 13'!$C$191</definedName>
    <definedName name="VAS084_D_Ilgalaikioturt126" localSheetId="12">'Forma 13'!$C$192</definedName>
    <definedName name="VAS084_D_Ilgalaikioturt126">'Forma 13'!$C$192</definedName>
    <definedName name="VAS084_D_Ilgalaikioturt127" localSheetId="12">'Forma 13'!$C$194</definedName>
    <definedName name="VAS084_D_Ilgalaikioturt127">'Forma 13'!$C$194</definedName>
    <definedName name="VAS084_D_Ilgalaikioturt128" localSheetId="12">'Forma 13'!$C$195</definedName>
    <definedName name="VAS084_D_Ilgalaikioturt128">'Forma 13'!$C$195</definedName>
    <definedName name="VAS084_D_Ilgalaikioturt129" localSheetId="12">'Forma 13'!$C$196</definedName>
    <definedName name="VAS084_D_Ilgalaikioturt129">'Forma 13'!$C$196</definedName>
    <definedName name="VAS084_D_Ilgalaikioturt13" localSheetId="12">'Forma 13'!$C$30</definedName>
    <definedName name="VAS084_D_Ilgalaikioturt13">'Forma 13'!$C$30</definedName>
    <definedName name="VAS084_D_Ilgalaikioturt130" localSheetId="12">'Forma 13'!$C$198</definedName>
    <definedName name="VAS084_D_Ilgalaikioturt130">'Forma 13'!$C$198</definedName>
    <definedName name="VAS084_D_Ilgalaikioturt131" localSheetId="12">'Forma 13'!$C$199</definedName>
    <definedName name="VAS084_D_Ilgalaikioturt131">'Forma 13'!$C$199</definedName>
    <definedName name="VAS084_D_Ilgalaikioturt132" localSheetId="12">'Forma 13'!$C$200</definedName>
    <definedName name="VAS084_D_Ilgalaikioturt132">'Forma 13'!$C$200</definedName>
    <definedName name="VAS084_D_Ilgalaikioturt133" localSheetId="12">'Forma 13'!$C$202</definedName>
    <definedName name="VAS084_D_Ilgalaikioturt133">'Forma 13'!$C$202</definedName>
    <definedName name="VAS084_D_Ilgalaikioturt134" localSheetId="12">'Forma 13'!$C$203</definedName>
    <definedName name="VAS084_D_Ilgalaikioturt134">'Forma 13'!$C$203</definedName>
    <definedName name="VAS084_D_Ilgalaikioturt135" localSheetId="12">'Forma 13'!$C$204</definedName>
    <definedName name="VAS084_D_Ilgalaikioturt135">'Forma 13'!$C$204</definedName>
    <definedName name="VAS084_D_Ilgalaikioturt136" localSheetId="12">'Forma 13'!$C$206</definedName>
    <definedName name="VAS084_D_Ilgalaikioturt136">'Forma 13'!$C$206</definedName>
    <definedName name="VAS084_D_Ilgalaikioturt137" localSheetId="12">'Forma 13'!$C$207</definedName>
    <definedName name="VAS084_D_Ilgalaikioturt137">'Forma 13'!$C$207</definedName>
    <definedName name="VAS084_D_Ilgalaikioturt138" localSheetId="12">'Forma 13'!$C$208</definedName>
    <definedName name="VAS084_D_Ilgalaikioturt138">'Forma 13'!$C$208</definedName>
    <definedName name="VAS084_D_Ilgalaikioturt139" localSheetId="12">'Forma 13'!$C$210</definedName>
    <definedName name="VAS084_D_Ilgalaikioturt139">'Forma 13'!$C$210</definedName>
    <definedName name="VAS084_D_Ilgalaikioturt14" localSheetId="12">'Forma 13'!$C$31</definedName>
    <definedName name="VAS084_D_Ilgalaikioturt14">'Forma 13'!$C$31</definedName>
    <definedName name="VAS084_D_Ilgalaikioturt140" localSheetId="12">'Forma 13'!$C$211</definedName>
    <definedName name="VAS084_D_Ilgalaikioturt140">'Forma 13'!$C$211</definedName>
    <definedName name="VAS084_D_Ilgalaikioturt141" localSheetId="12">'Forma 13'!$C$212</definedName>
    <definedName name="VAS084_D_Ilgalaikioturt141">'Forma 13'!$C$212</definedName>
    <definedName name="VAS084_D_Ilgalaikioturt142" localSheetId="12">'Forma 13'!$C$215</definedName>
    <definedName name="VAS084_D_Ilgalaikioturt142">'Forma 13'!$C$215</definedName>
    <definedName name="VAS084_D_Ilgalaikioturt143" localSheetId="12">'Forma 13'!$C$216</definedName>
    <definedName name="VAS084_D_Ilgalaikioturt143">'Forma 13'!$C$216</definedName>
    <definedName name="VAS084_D_Ilgalaikioturt144" localSheetId="12">'Forma 13'!$C$217</definedName>
    <definedName name="VAS084_D_Ilgalaikioturt144">'Forma 13'!$C$217</definedName>
    <definedName name="VAS084_D_Ilgalaikioturt145" localSheetId="12">'Forma 13'!$C$219</definedName>
    <definedName name="VAS084_D_Ilgalaikioturt145">'Forma 13'!$C$219</definedName>
    <definedName name="VAS084_D_Ilgalaikioturt146" localSheetId="12">'Forma 13'!$C$220</definedName>
    <definedName name="VAS084_D_Ilgalaikioturt146">'Forma 13'!$C$220</definedName>
    <definedName name="VAS084_D_Ilgalaikioturt147" localSheetId="12">'Forma 13'!$C$221</definedName>
    <definedName name="VAS084_D_Ilgalaikioturt147">'Forma 13'!$C$221</definedName>
    <definedName name="VAS084_D_Ilgalaikioturt148" localSheetId="12">'Forma 13'!$C$224</definedName>
    <definedName name="VAS084_D_Ilgalaikioturt148">'Forma 13'!$C$224</definedName>
    <definedName name="VAS084_D_Ilgalaikioturt149" localSheetId="12">'Forma 13'!$C$225</definedName>
    <definedName name="VAS084_D_Ilgalaikioturt149">'Forma 13'!$C$225</definedName>
    <definedName name="VAS084_D_Ilgalaikioturt15" localSheetId="12">'Forma 13'!$C$32</definedName>
    <definedName name="VAS084_D_Ilgalaikioturt15">'Forma 13'!$C$32</definedName>
    <definedName name="VAS084_D_Ilgalaikioturt150" localSheetId="12">'Forma 13'!$C$226</definedName>
    <definedName name="VAS084_D_Ilgalaikioturt150">'Forma 13'!$C$226</definedName>
    <definedName name="VAS084_D_Ilgalaikioturt151" localSheetId="12">'Forma 13'!$C$228</definedName>
    <definedName name="VAS084_D_Ilgalaikioturt151">'Forma 13'!$C$228</definedName>
    <definedName name="VAS084_D_Ilgalaikioturt152" localSheetId="12">'Forma 13'!$C$229</definedName>
    <definedName name="VAS084_D_Ilgalaikioturt152">'Forma 13'!$C$229</definedName>
    <definedName name="VAS084_D_Ilgalaikioturt153" localSheetId="12">'Forma 13'!$C$230</definedName>
    <definedName name="VAS084_D_Ilgalaikioturt153">'Forma 13'!$C$230</definedName>
    <definedName name="VAS084_D_Ilgalaikioturt154" localSheetId="12">'Forma 13'!$C$232</definedName>
    <definedName name="VAS084_D_Ilgalaikioturt154">'Forma 13'!$C$232</definedName>
    <definedName name="VAS084_D_Ilgalaikioturt155" localSheetId="12">'Forma 13'!$C$233</definedName>
    <definedName name="VAS084_D_Ilgalaikioturt155">'Forma 13'!$C$233</definedName>
    <definedName name="VAS084_D_Ilgalaikioturt156" localSheetId="12">'Forma 13'!$C$234</definedName>
    <definedName name="VAS084_D_Ilgalaikioturt156">'Forma 13'!$C$234</definedName>
    <definedName name="VAS084_D_Ilgalaikioturt157" localSheetId="12">'Forma 13'!$C$236</definedName>
    <definedName name="VAS084_D_Ilgalaikioturt157">'Forma 13'!$C$236</definedName>
    <definedName name="VAS084_D_Ilgalaikioturt158" localSheetId="12">'Forma 13'!$C$237</definedName>
    <definedName name="VAS084_D_Ilgalaikioturt158">'Forma 13'!$C$237</definedName>
    <definedName name="VAS084_D_Ilgalaikioturt159" localSheetId="12">'Forma 13'!$C$238</definedName>
    <definedName name="VAS084_D_Ilgalaikioturt159">'Forma 13'!$C$238</definedName>
    <definedName name="VAS084_D_Ilgalaikioturt16" localSheetId="12">'Forma 13'!$C$34</definedName>
    <definedName name="VAS084_D_Ilgalaikioturt16">'Forma 13'!$C$34</definedName>
    <definedName name="VAS084_D_Ilgalaikioturt160" localSheetId="12">'Forma 13'!$C$240</definedName>
    <definedName name="VAS084_D_Ilgalaikioturt160">'Forma 13'!$C$240</definedName>
    <definedName name="VAS084_D_Ilgalaikioturt161" localSheetId="12">'Forma 13'!$C$241</definedName>
    <definedName name="VAS084_D_Ilgalaikioturt161">'Forma 13'!$C$241</definedName>
    <definedName name="VAS084_D_Ilgalaikioturt162" localSheetId="12">'Forma 13'!$C$242</definedName>
    <definedName name="VAS084_D_Ilgalaikioturt162">'Forma 13'!$C$242</definedName>
    <definedName name="VAS084_D_Ilgalaikioturt163" localSheetId="12">'Forma 13'!$C$245</definedName>
    <definedName name="VAS084_D_Ilgalaikioturt163">'Forma 13'!$C$245</definedName>
    <definedName name="VAS084_D_Ilgalaikioturt164" localSheetId="12">'Forma 13'!$C$246</definedName>
    <definedName name="VAS084_D_Ilgalaikioturt164">'Forma 13'!$C$246</definedName>
    <definedName name="VAS084_D_Ilgalaikioturt165" localSheetId="12">'Forma 13'!$C$247</definedName>
    <definedName name="VAS084_D_Ilgalaikioturt165">'Forma 13'!$C$247</definedName>
    <definedName name="VAS084_D_Ilgalaikioturt166" localSheetId="12">'Forma 13'!$C$249</definedName>
    <definedName name="VAS084_D_Ilgalaikioturt166">'Forma 13'!$C$249</definedName>
    <definedName name="VAS084_D_Ilgalaikioturt167" localSheetId="12">'Forma 13'!$C$250</definedName>
    <definedName name="VAS084_D_Ilgalaikioturt167">'Forma 13'!$C$250</definedName>
    <definedName name="VAS084_D_Ilgalaikioturt168" localSheetId="12">'Forma 13'!$C$251</definedName>
    <definedName name="VAS084_D_Ilgalaikioturt168">'Forma 13'!$C$251</definedName>
    <definedName name="VAS084_D_Ilgalaikioturt17" localSheetId="12">'Forma 13'!$C$35</definedName>
    <definedName name="VAS084_D_Ilgalaikioturt17">'Forma 13'!$C$35</definedName>
    <definedName name="VAS084_D_Ilgalaikioturt18" localSheetId="12">'Forma 13'!$C$36</definedName>
    <definedName name="VAS084_D_Ilgalaikioturt18">'Forma 13'!$C$36</definedName>
    <definedName name="VAS084_D_Ilgalaikioturt19" localSheetId="12">'Forma 13'!$C$38</definedName>
    <definedName name="VAS084_D_Ilgalaikioturt19">'Forma 13'!$C$38</definedName>
    <definedName name="VAS084_D_Ilgalaikioturt2" localSheetId="12">'Forma 13'!$C$14</definedName>
    <definedName name="VAS084_D_Ilgalaikioturt2">'Forma 13'!$C$14</definedName>
    <definedName name="VAS084_D_Ilgalaikioturt20" localSheetId="12">'Forma 13'!$C$39</definedName>
    <definedName name="VAS084_D_Ilgalaikioturt20">'Forma 13'!$C$39</definedName>
    <definedName name="VAS084_D_Ilgalaikioturt21" localSheetId="12">'Forma 13'!$C$40</definedName>
    <definedName name="VAS084_D_Ilgalaikioturt21">'Forma 13'!$C$40</definedName>
    <definedName name="VAS084_D_Ilgalaikioturt22" localSheetId="12">'Forma 13'!$C$42</definedName>
    <definedName name="VAS084_D_Ilgalaikioturt22">'Forma 13'!$C$42</definedName>
    <definedName name="VAS084_D_Ilgalaikioturt23" localSheetId="12">'Forma 13'!$C$43</definedName>
    <definedName name="VAS084_D_Ilgalaikioturt23">'Forma 13'!$C$43</definedName>
    <definedName name="VAS084_D_Ilgalaikioturt24" localSheetId="12">'Forma 13'!$C$44</definedName>
    <definedName name="VAS084_D_Ilgalaikioturt24">'Forma 13'!$C$44</definedName>
    <definedName name="VAS084_D_Ilgalaikioturt25" localSheetId="12">'Forma 13'!$C$46</definedName>
    <definedName name="VAS084_D_Ilgalaikioturt25">'Forma 13'!$C$46</definedName>
    <definedName name="VAS084_D_Ilgalaikioturt26" localSheetId="12">'Forma 13'!$C$47</definedName>
    <definedName name="VAS084_D_Ilgalaikioturt26">'Forma 13'!$C$47</definedName>
    <definedName name="VAS084_D_Ilgalaikioturt27" localSheetId="12">'Forma 13'!$C$48</definedName>
    <definedName name="VAS084_D_Ilgalaikioturt27">'Forma 13'!$C$48</definedName>
    <definedName name="VAS084_D_Ilgalaikioturt28" localSheetId="12">'Forma 13'!$C$51</definedName>
    <definedName name="VAS084_D_Ilgalaikioturt28">'Forma 13'!$C$51</definedName>
    <definedName name="VAS084_D_Ilgalaikioturt29" localSheetId="12">'Forma 13'!$C$52</definedName>
    <definedName name="VAS084_D_Ilgalaikioturt29">'Forma 13'!$C$52</definedName>
    <definedName name="VAS084_D_Ilgalaikioturt3" localSheetId="12">'Forma 13'!$C$15</definedName>
    <definedName name="VAS084_D_Ilgalaikioturt3">'Forma 13'!$C$15</definedName>
    <definedName name="VAS084_D_Ilgalaikioturt30" localSheetId="12">'Forma 13'!$C$53</definedName>
    <definedName name="VAS084_D_Ilgalaikioturt30">'Forma 13'!$C$53</definedName>
    <definedName name="VAS084_D_Ilgalaikioturt31" localSheetId="12">'Forma 13'!$C$55</definedName>
    <definedName name="VAS084_D_Ilgalaikioturt31">'Forma 13'!$C$55</definedName>
    <definedName name="VAS084_D_Ilgalaikioturt32" localSheetId="12">'Forma 13'!$C$56</definedName>
    <definedName name="VAS084_D_Ilgalaikioturt32">'Forma 13'!$C$56</definedName>
    <definedName name="VAS084_D_Ilgalaikioturt33" localSheetId="12">'Forma 13'!$C$57</definedName>
    <definedName name="VAS084_D_Ilgalaikioturt33">'Forma 13'!$C$57</definedName>
    <definedName name="VAS084_D_Ilgalaikioturt34" localSheetId="12">'Forma 13'!$C$60</definedName>
    <definedName name="VAS084_D_Ilgalaikioturt34">'Forma 13'!$C$60</definedName>
    <definedName name="VAS084_D_Ilgalaikioturt35" localSheetId="12">'Forma 13'!$C$61</definedName>
    <definedName name="VAS084_D_Ilgalaikioturt35">'Forma 13'!$C$61</definedName>
    <definedName name="VAS084_D_Ilgalaikioturt36" localSheetId="12">'Forma 13'!$C$62</definedName>
    <definedName name="VAS084_D_Ilgalaikioturt36">'Forma 13'!$C$62</definedName>
    <definedName name="VAS084_D_Ilgalaikioturt37" localSheetId="12">'Forma 13'!$C$64</definedName>
    <definedName name="VAS084_D_Ilgalaikioturt37">'Forma 13'!$C$64</definedName>
    <definedName name="VAS084_D_Ilgalaikioturt38" localSheetId="12">'Forma 13'!$C$65</definedName>
    <definedName name="VAS084_D_Ilgalaikioturt38">'Forma 13'!$C$65</definedName>
    <definedName name="VAS084_D_Ilgalaikioturt39" localSheetId="12">'Forma 13'!$C$66</definedName>
    <definedName name="VAS084_D_Ilgalaikioturt39">'Forma 13'!$C$66</definedName>
    <definedName name="VAS084_D_Ilgalaikioturt4" localSheetId="12">'Forma 13'!$C$17</definedName>
    <definedName name="VAS084_D_Ilgalaikioturt4">'Forma 13'!$C$17</definedName>
    <definedName name="VAS084_D_Ilgalaikioturt40" localSheetId="12">'Forma 13'!$C$68</definedName>
    <definedName name="VAS084_D_Ilgalaikioturt40">'Forma 13'!$C$68</definedName>
    <definedName name="VAS084_D_Ilgalaikioturt41" localSheetId="12">'Forma 13'!$C$69</definedName>
    <definedName name="VAS084_D_Ilgalaikioturt41">'Forma 13'!$C$69</definedName>
    <definedName name="VAS084_D_Ilgalaikioturt42" localSheetId="12">'Forma 13'!$C$70</definedName>
    <definedName name="VAS084_D_Ilgalaikioturt42">'Forma 13'!$C$70</definedName>
    <definedName name="VAS084_D_Ilgalaikioturt43" localSheetId="12">'Forma 13'!$C$72</definedName>
    <definedName name="VAS084_D_Ilgalaikioturt43">'Forma 13'!$C$72</definedName>
    <definedName name="VAS084_D_Ilgalaikioturt44" localSheetId="12">'Forma 13'!$C$73</definedName>
    <definedName name="VAS084_D_Ilgalaikioturt44">'Forma 13'!$C$73</definedName>
    <definedName name="VAS084_D_Ilgalaikioturt45" localSheetId="12">'Forma 13'!$C$74</definedName>
    <definedName name="VAS084_D_Ilgalaikioturt45">'Forma 13'!$C$74</definedName>
    <definedName name="VAS084_D_Ilgalaikioturt46" localSheetId="12">'Forma 13'!$C$76</definedName>
    <definedName name="VAS084_D_Ilgalaikioturt46">'Forma 13'!$C$76</definedName>
    <definedName name="VAS084_D_Ilgalaikioturt47" localSheetId="12">'Forma 13'!$C$77</definedName>
    <definedName name="VAS084_D_Ilgalaikioturt47">'Forma 13'!$C$77</definedName>
    <definedName name="VAS084_D_Ilgalaikioturt48" localSheetId="12">'Forma 13'!$C$78</definedName>
    <definedName name="VAS084_D_Ilgalaikioturt48">'Forma 13'!$C$78</definedName>
    <definedName name="VAS084_D_Ilgalaikioturt49" localSheetId="12">'Forma 13'!$C$81</definedName>
    <definedName name="VAS084_D_Ilgalaikioturt49">'Forma 13'!$C$81</definedName>
    <definedName name="VAS084_D_Ilgalaikioturt5" localSheetId="12">'Forma 13'!$C$18</definedName>
    <definedName name="VAS084_D_Ilgalaikioturt5">'Forma 13'!$C$18</definedName>
    <definedName name="VAS084_D_Ilgalaikioturt50" localSheetId="12">'Forma 13'!$C$82</definedName>
    <definedName name="VAS084_D_Ilgalaikioturt50">'Forma 13'!$C$82</definedName>
    <definedName name="VAS084_D_Ilgalaikioturt51" localSheetId="12">'Forma 13'!$C$83</definedName>
    <definedName name="VAS084_D_Ilgalaikioturt51">'Forma 13'!$C$83</definedName>
    <definedName name="VAS084_D_Ilgalaikioturt52" localSheetId="12">'Forma 13'!$C$85</definedName>
    <definedName name="VAS084_D_Ilgalaikioturt52">'Forma 13'!$C$85</definedName>
    <definedName name="VAS084_D_Ilgalaikioturt53" localSheetId="12">'Forma 13'!$C$86</definedName>
    <definedName name="VAS084_D_Ilgalaikioturt53">'Forma 13'!$C$86</definedName>
    <definedName name="VAS084_D_Ilgalaikioturt54" localSheetId="12">'Forma 13'!$C$87</definedName>
    <definedName name="VAS084_D_Ilgalaikioturt54">'Forma 13'!$C$87</definedName>
    <definedName name="VAS084_D_Ilgalaikioturt55" localSheetId="12">'Forma 13'!$C$89</definedName>
    <definedName name="VAS084_D_Ilgalaikioturt55">'Forma 13'!$C$89</definedName>
    <definedName name="VAS084_D_Ilgalaikioturt56" localSheetId="12">'Forma 13'!$C$90</definedName>
    <definedName name="VAS084_D_Ilgalaikioturt56">'Forma 13'!$C$90</definedName>
    <definedName name="VAS084_D_Ilgalaikioturt57" localSheetId="12">'Forma 13'!$C$91</definedName>
    <definedName name="VAS084_D_Ilgalaikioturt57">'Forma 13'!$C$91</definedName>
    <definedName name="VAS084_D_Ilgalaikioturt58" localSheetId="12">'Forma 13'!$C$95</definedName>
    <definedName name="VAS084_D_Ilgalaikioturt58">'Forma 13'!$C$95</definedName>
    <definedName name="VAS084_D_Ilgalaikioturt59" localSheetId="12">'Forma 13'!$C$96</definedName>
    <definedName name="VAS084_D_Ilgalaikioturt59">'Forma 13'!$C$96</definedName>
    <definedName name="VAS084_D_Ilgalaikioturt6" localSheetId="12">'Forma 13'!$C$19</definedName>
    <definedName name="VAS084_D_Ilgalaikioturt6">'Forma 13'!$C$19</definedName>
    <definedName name="VAS084_D_Ilgalaikioturt60" localSheetId="12">'Forma 13'!$C$97</definedName>
    <definedName name="VAS084_D_Ilgalaikioturt60">'Forma 13'!$C$97</definedName>
    <definedName name="VAS084_D_Ilgalaikioturt61" localSheetId="12">'Forma 13'!$C$99</definedName>
    <definedName name="VAS084_D_Ilgalaikioturt61">'Forma 13'!$C$99</definedName>
    <definedName name="VAS084_D_Ilgalaikioturt62" localSheetId="12">'Forma 13'!$C$100</definedName>
    <definedName name="VAS084_D_Ilgalaikioturt62">'Forma 13'!$C$100</definedName>
    <definedName name="VAS084_D_Ilgalaikioturt63" localSheetId="12">'Forma 13'!$C$101</definedName>
    <definedName name="VAS084_D_Ilgalaikioturt63">'Forma 13'!$C$101</definedName>
    <definedName name="VAS084_D_Ilgalaikioturt64" localSheetId="12">'Forma 13'!$C$103</definedName>
    <definedName name="VAS084_D_Ilgalaikioturt64">'Forma 13'!$C$103</definedName>
    <definedName name="VAS084_D_Ilgalaikioturt65" localSheetId="12">'Forma 13'!$C$104</definedName>
    <definedName name="VAS084_D_Ilgalaikioturt65">'Forma 13'!$C$104</definedName>
    <definedName name="VAS084_D_Ilgalaikioturt66" localSheetId="12">'Forma 13'!$C$105</definedName>
    <definedName name="VAS084_D_Ilgalaikioturt66">'Forma 13'!$C$105</definedName>
    <definedName name="VAS084_D_Ilgalaikioturt67" localSheetId="12">'Forma 13'!$C$108</definedName>
    <definedName name="VAS084_D_Ilgalaikioturt67">'Forma 13'!$C$108</definedName>
    <definedName name="VAS084_D_Ilgalaikioturt68" localSheetId="12">'Forma 13'!$C$109</definedName>
    <definedName name="VAS084_D_Ilgalaikioturt68">'Forma 13'!$C$109</definedName>
    <definedName name="VAS084_D_Ilgalaikioturt69" localSheetId="12">'Forma 13'!$C$110</definedName>
    <definedName name="VAS084_D_Ilgalaikioturt69">'Forma 13'!$C$110</definedName>
    <definedName name="VAS084_D_Ilgalaikioturt7" localSheetId="12">'Forma 13'!$C$21</definedName>
    <definedName name="VAS084_D_Ilgalaikioturt7">'Forma 13'!$C$21</definedName>
    <definedName name="VAS084_D_Ilgalaikioturt70" localSheetId="12">'Forma 13'!$C$112</definedName>
    <definedName name="VAS084_D_Ilgalaikioturt70">'Forma 13'!$C$112</definedName>
    <definedName name="VAS084_D_Ilgalaikioturt71" localSheetId="12">'Forma 13'!$C$113</definedName>
    <definedName name="VAS084_D_Ilgalaikioturt71">'Forma 13'!$C$113</definedName>
    <definedName name="VAS084_D_Ilgalaikioturt72" localSheetId="12">'Forma 13'!$C$114</definedName>
    <definedName name="VAS084_D_Ilgalaikioturt72">'Forma 13'!$C$114</definedName>
    <definedName name="VAS084_D_Ilgalaikioturt73" localSheetId="12">'Forma 13'!$C$116</definedName>
    <definedName name="VAS084_D_Ilgalaikioturt73">'Forma 13'!$C$116</definedName>
    <definedName name="VAS084_D_Ilgalaikioturt74" localSheetId="12">'Forma 13'!$C$117</definedName>
    <definedName name="VAS084_D_Ilgalaikioturt74">'Forma 13'!$C$117</definedName>
    <definedName name="VAS084_D_Ilgalaikioturt75" localSheetId="12">'Forma 13'!$C$118</definedName>
    <definedName name="VAS084_D_Ilgalaikioturt75">'Forma 13'!$C$118</definedName>
    <definedName name="VAS084_D_Ilgalaikioturt76" localSheetId="12">'Forma 13'!$C$120</definedName>
    <definedName name="VAS084_D_Ilgalaikioturt76">'Forma 13'!$C$120</definedName>
    <definedName name="VAS084_D_Ilgalaikioturt77" localSheetId="12">'Forma 13'!$C$121</definedName>
    <definedName name="VAS084_D_Ilgalaikioturt77">'Forma 13'!$C$121</definedName>
    <definedName name="VAS084_D_Ilgalaikioturt78" localSheetId="12">'Forma 13'!$C$122</definedName>
    <definedName name="VAS084_D_Ilgalaikioturt78">'Forma 13'!$C$122</definedName>
    <definedName name="VAS084_D_Ilgalaikioturt79" localSheetId="12">'Forma 13'!$C$124</definedName>
    <definedName name="VAS084_D_Ilgalaikioturt79">'Forma 13'!$C$124</definedName>
    <definedName name="VAS084_D_Ilgalaikioturt8" localSheetId="12">'Forma 13'!$C$22</definedName>
    <definedName name="VAS084_D_Ilgalaikioturt8">'Forma 13'!$C$22</definedName>
    <definedName name="VAS084_D_Ilgalaikioturt80" localSheetId="12">'Forma 13'!$C$125</definedName>
    <definedName name="VAS084_D_Ilgalaikioturt80">'Forma 13'!$C$125</definedName>
    <definedName name="VAS084_D_Ilgalaikioturt81" localSheetId="12">'Forma 13'!$C$126</definedName>
    <definedName name="VAS084_D_Ilgalaikioturt81">'Forma 13'!$C$126</definedName>
    <definedName name="VAS084_D_Ilgalaikioturt82" localSheetId="12">'Forma 13'!$C$128</definedName>
    <definedName name="VAS084_D_Ilgalaikioturt82">'Forma 13'!$C$128</definedName>
    <definedName name="VAS084_D_Ilgalaikioturt83" localSheetId="12">'Forma 13'!$C$129</definedName>
    <definedName name="VAS084_D_Ilgalaikioturt83">'Forma 13'!$C$129</definedName>
    <definedName name="VAS084_D_Ilgalaikioturt84" localSheetId="12">'Forma 13'!$C$130</definedName>
    <definedName name="VAS084_D_Ilgalaikioturt84">'Forma 13'!$C$130</definedName>
    <definedName name="VAS084_D_Ilgalaikioturt85" localSheetId="12">'Forma 13'!$C$133</definedName>
    <definedName name="VAS084_D_Ilgalaikioturt85">'Forma 13'!$C$133</definedName>
    <definedName name="VAS084_D_Ilgalaikioturt86" localSheetId="12">'Forma 13'!$C$134</definedName>
    <definedName name="VAS084_D_Ilgalaikioturt86">'Forma 13'!$C$134</definedName>
    <definedName name="VAS084_D_Ilgalaikioturt87" localSheetId="12">'Forma 13'!$C$135</definedName>
    <definedName name="VAS084_D_Ilgalaikioturt87">'Forma 13'!$C$135</definedName>
    <definedName name="VAS084_D_Ilgalaikioturt88" localSheetId="12">'Forma 13'!$C$137</definedName>
    <definedName name="VAS084_D_Ilgalaikioturt88">'Forma 13'!$C$137</definedName>
    <definedName name="VAS084_D_Ilgalaikioturt89" localSheetId="12">'Forma 13'!$C$138</definedName>
    <definedName name="VAS084_D_Ilgalaikioturt89">'Forma 13'!$C$138</definedName>
    <definedName name="VAS084_D_Ilgalaikioturt9" localSheetId="12">'Forma 13'!$C$23</definedName>
    <definedName name="VAS084_D_Ilgalaikioturt9">'Forma 13'!$C$23</definedName>
    <definedName name="VAS084_D_Ilgalaikioturt90" localSheetId="12">'Forma 13'!$C$139</definedName>
    <definedName name="VAS084_D_Ilgalaikioturt90">'Forma 13'!$C$139</definedName>
    <definedName name="VAS084_D_Ilgalaikioturt91" localSheetId="12">'Forma 13'!$C$142</definedName>
    <definedName name="VAS084_D_Ilgalaikioturt91">'Forma 13'!$C$142</definedName>
    <definedName name="VAS084_D_Ilgalaikioturt92" localSheetId="12">'Forma 13'!$C$143</definedName>
    <definedName name="VAS084_D_Ilgalaikioturt92">'Forma 13'!$C$143</definedName>
    <definedName name="VAS084_D_Ilgalaikioturt93" localSheetId="12">'Forma 13'!$C$144</definedName>
    <definedName name="VAS084_D_Ilgalaikioturt93">'Forma 13'!$C$144</definedName>
    <definedName name="VAS084_D_Ilgalaikioturt94" localSheetId="12">'Forma 13'!$C$146</definedName>
    <definedName name="VAS084_D_Ilgalaikioturt94">'Forma 13'!$C$146</definedName>
    <definedName name="VAS084_D_Ilgalaikioturt95" localSheetId="12">'Forma 13'!$C$147</definedName>
    <definedName name="VAS084_D_Ilgalaikioturt95">'Forma 13'!$C$147</definedName>
    <definedName name="VAS084_D_Ilgalaikioturt96" localSheetId="12">'Forma 13'!$C$148</definedName>
    <definedName name="VAS084_D_Ilgalaikioturt96">'Forma 13'!$C$148</definedName>
    <definedName name="VAS084_D_Ilgalaikioturt97" localSheetId="12">'Forma 13'!$C$150</definedName>
    <definedName name="VAS084_D_Ilgalaikioturt97">'Forma 13'!$C$150</definedName>
    <definedName name="VAS084_D_Ilgalaikioturt98" localSheetId="12">'Forma 13'!$C$151</definedName>
    <definedName name="VAS084_D_Ilgalaikioturt98">'Forma 13'!$C$151</definedName>
    <definedName name="VAS084_D_Ilgalaikioturt99" localSheetId="12">'Forma 13'!$C$152</definedName>
    <definedName name="VAS084_D_Ilgalaikioturt99">'Forma 13'!$C$152</definedName>
    <definedName name="VAS084_D_Inventorinisnu1" localSheetId="12">'Forma 13'!$D$9</definedName>
    <definedName name="VAS084_D_Inventorinisnu1">'Forma 13'!$D$9</definedName>
    <definedName name="VAS084_D_Irankiaimatavi1" localSheetId="12">'Forma 13'!$C$75</definedName>
    <definedName name="VAS084_D_Irankiaimatavi1">'Forma 13'!$C$75</definedName>
    <definedName name="VAS084_D_Irankiaimatavi2" localSheetId="12">'Forma 13'!$C$157</definedName>
    <definedName name="VAS084_D_Irankiaimatavi2">'Forma 13'!$C$157</definedName>
    <definedName name="VAS084_D_Irankiaimatavi3" localSheetId="12">'Forma 13'!$C$239</definedName>
    <definedName name="VAS084_D_Irankiaimatavi3">'Forma 13'!$C$239</definedName>
    <definedName name="VAS084_D_Irasyti1" localSheetId="12">'Forma 13'!$C$253</definedName>
    <definedName name="VAS084_D_Irasyti1">'Forma 13'!$C$253</definedName>
    <definedName name="VAS084_D_Irasyti2" localSheetId="12">'Forma 13'!$C$254</definedName>
    <definedName name="VAS084_D_Irasyti2">'Forma 13'!$C$254</definedName>
    <definedName name="VAS084_D_Irasyti3" localSheetId="12">'Forma 13'!$C$255</definedName>
    <definedName name="VAS084_D_Irasyti3">'Forma 13'!$C$255</definedName>
    <definedName name="VAS084_D_Keliaiaikstele1" localSheetId="12">'Forma 13'!$C$29</definedName>
    <definedName name="VAS084_D_Keliaiaikstele1">'Forma 13'!$C$29</definedName>
    <definedName name="VAS084_D_Keliaiaikstele2" localSheetId="12">'Forma 13'!$C$111</definedName>
    <definedName name="VAS084_D_Keliaiaikstele2">'Forma 13'!$C$111</definedName>
    <definedName name="VAS084_D_Keliaiaikstele3" localSheetId="12">'Forma 13'!$C$193</definedName>
    <definedName name="VAS084_D_Keliaiaikstele3">'Forma 13'!$C$193</definedName>
    <definedName name="VAS084_D_Kitareguliuoja1" localSheetId="12">'Forma 13'!$O$9</definedName>
    <definedName name="VAS084_D_Kitareguliuoja1">'Forma 13'!$O$9</definedName>
    <definedName name="VAS084_D_Kitasilgalaiki1" localSheetId="12">'Forma 13'!$C$88</definedName>
    <definedName name="VAS084_D_Kitasilgalaiki1">'Forma 13'!$C$88</definedName>
    <definedName name="VAS084_D_Kitasilgalaiki2" localSheetId="12">'Forma 13'!$C$170</definedName>
    <definedName name="VAS084_D_Kitasilgalaiki2">'Forma 13'!$C$170</definedName>
    <definedName name="VAS084_D_Kitasilgalaiki3" localSheetId="12">'Forma 13'!$C$252</definedName>
    <definedName name="VAS084_D_Kitasilgalaiki3">'Forma 13'!$C$252</definedName>
    <definedName name="VAS084_D_Kitasnemateria1" localSheetId="12">'Forma 13'!$C$20</definedName>
    <definedName name="VAS084_D_Kitasnemateria1">'Forma 13'!$C$20</definedName>
    <definedName name="VAS084_D_Kitasnemateria2" localSheetId="12">'Forma 13'!$C$102</definedName>
    <definedName name="VAS084_D_Kitasnemateria2">'Forma 13'!$C$102</definedName>
    <definedName name="VAS084_D_Kitasnemateria3" localSheetId="12">'Forma 13'!$C$184</definedName>
    <definedName name="VAS084_D_Kitasnemateria3">'Forma 13'!$C$184</definedName>
    <definedName name="VAS084_D_Kitigeriamojov1" localSheetId="12">'Forma 13'!$C$71</definedName>
    <definedName name="VAS084_D_Kitigeriamojov1">'Forma 13'!$C$71</definedName>
    <definedName name="VAS084_D_Kitigeriamojov2" localSheetId="12">'Forma 13'!$C$153</definedName>
    <definedName name="VAS084_D_Kitigeriamojov2">'Forma 13'!$C$153</definedName>
    <definedName name="VAS084_D_Kitigeriamojov3" localSheetId="12">'Forma 13'!$C$235</definedName>
    <definedName name="VAS084_D_Kitigeriamojov3">'Forma 13'!$C$235</definedName>
    <definedName name="VAS084_D_Kitiirenginiai1" localSheetId="12">'Forma 13'!$C$45</definedName>
    <definedName name="VAS084_D_Kitiirenginiai1">'Forma 13'!$C$45</definedName>
    <definedName name="VAS084_D_Kitiirenginiai2" localSheetId="12">'Forma 13'!$C$58</definedName>
    <definedName name="VAS084_D_Kitiirenginiai2">'Forma 13'!$C$58</definedName>
    <definedName name="VAS084_D_Kitiirenginiai3" localSheetId="12">'Forma 13'!$C$127</definedName>
    <definedName name="VAS084_D_Kitiirenginiai3">'Forma 13'!$C$127</definedName>
    <definedName name="VAS084_D_Kitiirenginiai4" localSheetId="12">'Forma 13'!$C$140</definedName>
    <definedName name="VAS084_D_Kitiirenginiai4">'Forma 13'!$C$140</definedName>
    <definedName name="VAS084_D_Kitiirenginiai5" localSheetId="12">'Forma 13'!$C$209</definedName>
    <definedName name="VAS084_D_Kitiirenginiai5">'Forma 13'!$C$209</definedName>
    <definedName name="VAS084_D_Kitiirenginiai6" localSheetId="12">'Forma 13'!$C$222</definedName>
    <definedName name="VAS084_D_Kitiirenginiai6">'Forma 13'!$C$222</definedName>
    <definedName name="VAS084_D_Kitostransport1" localSheetId="12">'Forma 13'!$C$84</definedName>
    <definedName name="VAS084_D_Kitostransport1">'Forma 13'!$C$84</definedName>
    <definedName name="VAS084_D_Kitostransport2" localSheetId="12">'Forma 13'!$C$166</definedName>
    <definedName name="VAS084_D_Kitostransport2">'Forma 13'!$C$166</definedName>
    <definedName name="VAS084_D_Kitostransport3" localSheetId="12">'Forma 13'!$C$248</definedName>
    <definedName name="VAS084_D_Kitostransport3">'Forma 13'!$C$248</definedName>
    <definedName name="VAS084_D_Kitosveiklosne1" localSheetId="12">'Forma 13'!$P$9</definedName>
    <definedName name="VAS084_D_Kitosveiklosne1">'Forma 13'!$P$9</definedName>
    <definedName name="VAS084_D_Lengviejiautom1" localSheetId="12">'Forma 13'!$C$80</definedName>
    <definedName name="VAS084_D_Lengviejiautom1">'Forma 13'!$C$80</definedName>
    <definedName name="VAS084_D_Lengviejiautom2" localSheetId="12">'Forma 13'!$C$162</definedName>
    <definedName name="VAS084_D_Lengviejiautom2">'Forma 13'!$C$162</definedName>
    <definedName name="VAS084_D_Lengviejiautom3" localSheetId="12">'Forma 13'!$C$244</definedName>
    <definedName name="VAS084_D_Lengviejiautom3">'Forma 13'!$C$244</definedName>
    <definedName name="VAS084_D_Lrklimatokaito1" localSheetId="12">'Forma 13'!$E$9</definedName>
    <definedName name="VAS084_D_Lrklimatokaito1">'Forma 13'!$E$9</definedName>
    <definedName name="VAS084_D_Masinosiriranga1" localSheetId="12">'Forma 13'!$C$49</definedName>
    <definedName name="VAS084_D_Masinosiriranga1">'Forma 13'!$C$49</definedName>
    <definedName name="VAS084_D_Masinosiriranga2" localSheetId="12">'Forma 13'!$C$131</definedName>
    <definedName name="VAS084_D_Masinosiriranga2">'Forma 13'!$C$131</definedName>
    <definedName name="VAS084_D_Masinosiriranga3" localSheetId="12">'Forma 13'!$C$213</definedName>
    <definedName name="VAS084_D_Masinosiriranga3">'Forma 13'!$C$213</definedName>
    <definedName name="VAS084_D_Nematerialusis1" localSheetId="12">'Forma 13'!$C$11</definedName>
    <definedName name="VAS084_D_Nematerialusis1">'Forma 13'!$C$11</definedName>
    <definedName name="VAS084_D_Nematerialusis2" localSheetId="12">'Forma 13'!$C$93</definedName>
    <definedName name="VAS084_D_Nematerialusis2">'Forma 13'!$C$93</definedName>
    <definedName name="VAS084_D_Nematerialusis3" localSheetId="12">'Forma 13'!$C$175</definedName>
    <definedName name="VAS084_D_Nematerialusis3">'Forma 13'!$C$175</definedName>
    <definedName name="VAS084_D_Netiesiogiaipa1" localSheetId="12">'Forma 13'!$C$92</definedName>
    <definedName name="VAS084_D_Netiesiogiaipa1">'Forma 13'!$C$92</definedName>
    <definedName name="VAS084_D_Nuotekudumblot1" localSheetId="12">'Forma 13'!$L$9</definedName>
    <definedName name="VAS084_D_Nuotekudumblot1">'Forma 13'!$L$9</definedName>
    <definedName name="VAS084_D_Nuotekuirdumbl1" localSheetId="12">'Forma 13'!$C$54</definedName>
    <definedName name="VAS084_D_Nuotekuirdumbl1">'Forma 13'!$C$54</definedName>
    <definedName name="VAS084_D_Nuotekuirdumbl2" localSheetId="12">'Forma 13'!$C$136</definedName>
    <definedName name="VAS084_D_Nuotekuirdumbl2">'Forma 13'!$C$136</definedName>
    <definedName name="VAS084_D_Nuotekuirdumbl3" localSheetId="12">'Forma 13'!$C$218</definedName>
    <definedName name="VAS084_D_Nuotekuirdumbl3">'Forma 13'!$C$218</definedName>
    <definedName name="VAS084_D_Nuotekusurinki1" localSheetId="12">'Forma 13'!$J$9</definedName>
    <definedName name="VAS084_D_Nuotekusurinki1">'Forma 13'!$J$9</definedName>
    <definedName name="VAS084_D_Nuotekuvalymas1" localSheetId="12">'Forma 13'!$K$9</definedName>
    <definedName name="VAS084_D_Nuotekuvalymas1">'Forma 13'!$K$9</definedName>
    <definedName name="VAS084_D_Pastataiadmini1" localSheetId="12">'Forma 13'!$C$25</definedName>
    <definedName name="VAS084_D_Pastataiadmini1">'Forma 13'!$C$25</definedName>
    <definedName name="VAS084_D_Pastataiadmini2" localSheetId="12">'Forma 13'!$C$107</definedName>
    <definedName name="VAS084_D_Pastataiadmini2">'Forma 13'!$C$107</definedName>
    <definedName name="VAS084_D_Pastataiadmini3" localSheetId="12">'Forma 13'!$C$189</definedName>
    <definedName name="VAS084_D_Pastataiadmini3">'Forma 13'!$C$189</definedName>
    <definedName name="VAS084_D_Pastataiirstat1" localSheetId="12">'Forma 13'!$C$24</definedName>
    <definedName name="VAS084_D_Pastataiirstat1">'Forma 13'!$C$24</definedName>
    <definedName name="VAS084_D_Pastataiirstat2" localSheetId="12">'Forma 13'!$C$106</definedName>
    <definedName name="VAS084_D_Pastataiirstat2">'Forma 13'!$C$106</definedName>
    <definedName name="VAS084_D_Pastataiirstat3" localSheetId="12">'Forma 13'!$C$188</definedName>
    <definedName name="VAS084_D_Pastataiirstat3">'Forma 13'!$C$188</definedName>
    <definedName name="VAS084_D_Pavirsiniunuot1" localSheetId="12">'Forma 13'!$M$9</definedName>
    <definedName name="VAS084_D_Pavirsiniunuot1">'Forma 13'!$M$9</definedName>
    <definedName name="VAS084_D_Saulessviesose1" localSheetId="12">'Forma 13'!$C$41</definedName>
    <definedName name="VAS084_D_Saulessviesose1">'Forma 13'!$C$41</definedName>
    <definedName name="VAS084_D_Saulessviesose2" localSheetId="12">'Forma 13'!$C$123</definedName>
    <definedName name="VAS084_D_Saulessviesose2">'Forma 13'!$C$123</definedName>
    <definedName name="VAS084_D_Saulessviesose3" localSheetId="12">'Forma 13'!$C$205</definedName>
    <definedName name="VAS084_D_Saulessviesose3">'Forma 13'!$C$205</definedName>
    <definedName name="VAS084_D_Silumosatsiska1" localSheetId="12">'Forma 13'!$C$67</definedName>
    <definedName name="VAS084_D_Silumosatsiska1">'Forma 13'!$C$67</definedName>
    <definedName name="VAS084_D_Silumosatsiska2" localSheetId="12">'Forma 13'!$C$149</definedName>
    <definedName name="VAS084_D_Silumosatsiska2">'Forma 13'!$C$149</definedName>
    <definedName name="VAS084_D_Silumosatsiska3" localSheetId="12">'Forma 13'!$C$231</definedName>
    <definedName name="VAS084_D_Silumosatsiska3">'Forma 13'!$C$231</definedName>
    <definedName name="VAS084_D_Silumosirkarst1" localSheetId="12">'Forma 13'!$C$37</definedName>
    <definedName name="VAS084_D_Silumosirkarst1">'Forma 13'!$C$37</definedName>
    <definedName name="VAS084_D_Silumosirkarst2" localSheetId="12">'Forma 13'!$C$119</definedName>
    <definedName name="VAS084_D_Silumosirkarst2">'Forma 13'!$C$119</definedName>
    <definedName name="VAS084_D_Silumosirkarst3" localSheetId="12">'Forma 13'!$C$201</definedName>
    <definedName name="VAS084_D_Silumosirkarst3">'Forma 13'!$C$201</definedName>
    <definedName name="VAS084_D_Specprogramine1" localSheetId="12">'Forma 13'!$C$16</definedName>
    <definedName name="VAS084_D_Specprogramine1">'Forma 13'!$C$16</definedName>
    <definedName name="VAS084_D_Specprogramine2" localSheetId="12">'Forma 13'!$C$98</definedName>
    <definedName name="VAS084_D_Specprogramine2">'Forma 13'!$C$98</definedName>
    <definedName name="VAS084_D_Specprogramine3" localSheetId="12">'Forma 13'!$C$180</definedName>
    <definedName name="VAS084_D_Specprogramine3">'Forma 13'!$C$180</definedName>
    <definedName name="VAS084_D_Standartinepro1" localSheetId="12">'Forma 13'!$C$12</definedName>
    <definedName name="VAS084_D_Standartinepro1">'Forma 13'!$C$12</definedName>
    <definedName name="VAS084_D_Standartinepro2" localSheetId="12">'Forma 13'!$C$94</definedName>
    <definedName name="VAS084_D_Standartinepro2">'Forma 13'!$C$94</definedName>
    <definedName name="VAS084_D_Standartinepro3" localSheetId="12">'Forma 13'!$C$176</definedName>
    <definedName name="VAS084_D_Standartinepro3">'Forma 13'!$C$176</definedName>
    <definedName name="VAS084_D_Tiesiogiaipask1" localSheetId="12">'Forma 13'!$C$10</definedName>
    <definedName name="VAS084_D_Tiesiogiaipask1">'Forma 13'!$C$10</definedName>
    <definedName name="VAS084_D_Transportoprie1" localSheetId="12">'Forma 13'!$C$79</definedName>
    <definedName name="VAS084_D_Transportoprie1">'Forma 13'!$C$79</definedName>
    <definedName name="VAS084_D_Transportoprie2" localSheetId="12">'Forma 13'!$C$161</definedName>
    <definedName name="VAS084_D_Transportoprie2">'Forma 13'!$C$161</definedName>
    <definedName name="VAS084_D_Transportoprie3" localSheetId="12">'Forma 13'!$C$243</definedName>
    <definedName name="VAS084_D_Transportoprie3">'Forma 13'!$C$243</definedName>
    <definedName name="VAS084_D_Turtovienetask1" localSheetId="12">'Forma 13'!$F$9</definedName>
    <definedName name="VAS084_D_Turtovienetask1">'Forma 13'!$F$9</definedName>
    <definedName name="VAS084_D_Vandenssiurbli1" localSheetId="12">'Forma 13'!$C$50</definedName>
    <definedName name="VAS084_D_Vandenssiurbli1">'Forma 13'!$C$50</definedName>
    <definedName name="VAS084_D_Vandenssiurbli2" localSheetId="12">'Forma 13'!$C$132</definedName>
    <definedName name="VAS084_D_Vandenssiurbli2">'Forma 13'!$C$132</definedName>
    <definedName name="VAS084_D_Vandenssiurbli3" localSheetId="12">'Forma 13'!$C$214</definedName>
    <definedName name="VAS084_D_Vandenssiurbli3">'Forma 13'!$C$214</definedName>
    <definedName name="VAS084_F_Atsiskaitomiej1Apskaitosveikla1" localSheetId="12">'Forma 13'!$N$63</definedName>
    <definedName name="VAS084_F_Atsiskaitomiej1Apskaitosveikla1">'Forma 13'!$N$63</definedName>
    <definedName name="VAS084_F_Atsiskaitomiej1Geriamojovande7" localSheetId="12">'Forma 13'!$G$63</definedName>
    <definedName name="VAS084_F_Atsiskaitomiej1Geriamojovande7">'Forma 13'!$G$63</definedName>
    <definedName name="VAS084_F_Atsiskaitomiej1Geriamojovande8" localSheetId="12">'Forma 13'!$H$63</definedName>
    <definedName name="VAS084_F_Atsiskaitomiej1Geriamojovande8">'Forma 13'!$H$63</definedName>
    <definedName name="VAS084_F_Atsiskaitomiej1Geriamojovande9" localSheetId="12">'Forma 13'!$I$63</definedName>
    <definedName name="VAS084_F_Atsiskaitomiej1Geriamojovande9">'Forma 13'!$I$63</definedName>
    <definedName name="VAS084_F_Atsiskaitomiej1Kitareguliuoja1" localSheetId="12">'Forma 13'!$O$63</definedName>
    <definedName name="VAS084_F_Atsiskaitomiej1Kitareguliuoja1">'Forma 13'!$O$63</definedName>
    <definedName name="VAS084_F_Atsiskaitomiej1Kitosveiklosne1" localSheetId="12">'Forma 13'!$P$63</definedName>
    <definedName name="VAS084_F_Atsiskaitomiej1Kitosveiklosne1">'Forma 13'!$P$63</definedName>
    <definedName name="VAS084_F_Atsiskaitomiej1Nuotekudumblot1" localSheetId="12">'Forma 13'!$L$63</definedName>
    <definedName name="VAS084_F_Atsiskaitomiej1Nuotekudumblot1">'Forma 13'!$L$63</definedName>
    <definedName name="VAS084_F_Atsiskaitomiej1Nuotekusurinki1" localSheetId="12">'Forma 13'!$J$63</definedName>
    <definedName name="VAS084_F_Atsiskaitomiej1Nuotekusurinki1">'Forma 13'!$J$63</definedName>
    <definedName name="VAS084_F_Atsiskaitomiej1Nuotekuvalymas1" localSheetId="12">'Forma 13'!$K$63</definedName>
    <definedName name="VAS084_F_Atsiskaitomiej1Nuotekuvalymas1">'Forma 13'!$K$63</definedName>
    <definedName name="VAS084_F_Atsiskaitomiej1Pavirsiniunuot1" localSheetId="12">'Forma 13'!$M$63</definedName>
    <definedName name="VAS084_F_Atsiskaitomiej1Pavirsiniunuot1">'Forma 13'!$M$63</definedName>
    <definedName name="VAS084_F_Atsiskaitomiej2Apskaitosveikla1" localSheetId="12">'Forma 13'!$N$145</definedName>
    <definedName name="VAS084_F_Atsiskaitomiej2Apskaitosveikla1">'Forma 13'!$N$145</definedName>
    <definedName name="VAS084_F_Atsiskaitomiej2Geriamojovande7" localSheetId="12">'Forma 13'!$G$145</definedName>
    <definedName name="VAS084_F_Atsiskaitomiej2Geriamojovande7">'Forma 13'!$G$145</definedName>
    <definedName name="VAS084_F_Atsiskaitomiej2Geriamojovande8" localSheetId="12">'Forma 13'!$H$145</definedName>
    <definedName name="VAS084_F_Atsiskaitomiej2Geriamojovande8">'Forma 13'!$H$145</definedName>
    <definedName name="VAS084_F_Atsiskaitomiej2Geriamojovande9" localSheetId="12">'Forma 13'!$I$145</definedName>
    <definedName name="VAS084_F_Atsiskaitomiej2Geriamojovande9">'Forma 13'!$I$145</definedName>
    <definedName name="VAS084_F_Atsiskaitomiej2Kitareguliuoja1" localSheetId="12">'Forma 13'!$O$145</definedName>
    <definedName name="VAS084_F_Atsiskaitomiej2Kitareguliuoja1">'Forma 13'!$O$145</definedName>
    <definedName name="VAS084_F_Atsiskaitomiej2Kitosveiklosne1" localSheetId="12">'Forma 13'!$P$145</definedName>
    <definedName name="VAS084_F_Atsiskaitomiej2Kitosveiklosne1">'Forma 13'!$P$145</definedName>
    <definedName name="VAS084_F_Atsiskaitomiej2Nuotekudumblot1" localSheetId="12">'Forma 13'!$L$145</definedName>
    <definedName name="VAS084_F_Atsiskaitomiej2Nuotekudumblot1">'Forma 13'!$L$145</definedName>
    <definedName name="VAS084_F_Atsiskaitomiej2Nuotekusurinki1" localSheetId="12">'Forma 13'!$J$145</definedName>
    <definedName name="VAS084_F_Atsiskaitomiej2Nuotekusurinki1">'Forma 13'!$J$145</definedName>
    <definedName name="VAS084_F_Atsiskaitomiej2Nuotekuvalymas1" localSheetId="12">'Forma 13'!$K$145</definedName>
    <definedName name="VAS084_F_Atsiskaitomiej2Nuotekuvalymas1">'Forma 13'!$K$145</definedName>
    <definedName name="VAS084_F_Atsiskaitomiej2Pavirsiniunuot1" localSheetId="12">'Forma 13'!$M$145</definedName>
    <definedName name="VAS084_F_Atsiskaitomiej2Pavirsiniunuot1">'Forma 13'!$M$145</definedName>
    <definedName name="VAS084_F_Atsiskaitomiej3Apskaitosveikla1" localSheetId="12">'Forma 13'!$N$227</definedName>
    <definedName name="VAS084_F_Atsiskaitomiej3Apskaitosveikla1">'Forma 13'!$N$227</definedName>
    <definedName name="VAS084_F_Atsiskaitomiej3Geriamojovande7" localSheetId="12">'Forma 13'!$G$227</definedName>
    <definedName name="VAS084_F_Atsiskaitomiej3Geriamojovande7">'Forma 13'!$G$227</definedName>
    <definedName name="VAS084_F_Atsiskaitomiej3Geriamojovande8" localSheetId="12">'Forma 13'!$H$227</definedName>
    <definedName name="VAS084_F_Atsiskaitomiej3Geriamojovande8">'Forma 13'!$H$227</definedName>
    <definedName name="VAS084_F_Atsiskaitomiej3Geriamojovande9" localSheetId="12">'Forma 13'!$I$227</definedName>
    <definedName name="VAS084_F_Atsiskaitomiej3Geriamojovande9">'Forma 13'!$I$227</definedName>
    <definedName name="VAS084_F_Atsiskaitomiej3Kitareguliuoja1" localSheetId="12">'Forma 13'!$O$227</definedName>
    <definedName name="VAS084_F_Atsiskaitomiej3Kitareguliuoja1">'Forma 13'!$O$227</definedName>
    <definedName name="VAS084_F_Atsiskaitomiej3Kitosveiklosne1" localSheetId="12">'Forma 13'!$P$227</definedName>
    <definedName name="VAS084_F_Atsiskaitomiej3Kitosveiklosne1">'Forma 13'!$P$227</definedName>
    <definedName name="VAS084_F_Atsiskaitomiej3Nuotekudumblot1" localSheetId="12">'Forma 13'!$L$227</definedName>
    <definedName name="VAS084_F_Atsiskaitomiej3Nuotekudumblot1">'Forma 13'!$L$227</definedName>
    <definedName name="VAS084_F_Atsiskaitomiej3Nuotekusurinki1" localSheetId="12">'Forma 13'!$J$227</definedName>
    <definedName name="VAS084_F_Atsiskaitomiej3Nuotekusurinki1">'Forma 13'!$J$227</definedName>
    <definedName name="VAS084_F_Atsiskaitomiej3Nuotekuvalymas1" localSheetId="12">'Forma 13'!$K$227</definedName>
    <definedName name="VAS084_F_Atsiskaitomiej3Nuotekuvalymas1">'Forma 13'!$K$227</definedName>
    <definedName name="VAS084_F_Atsiskaitomiej3Pavirsiniunuot1" localSheetId="12">'Forma 13'!$M$227</definedName>
    <definedName name="VAS084_F_Atsiskaitomiej3Pavirsiniunuot1">'Forma 13'!$M$227</definedName>
    <definedName name="VAS084_F_Bendraipaskirs1Apskaitosveikla1" localSheetId="12">'Forma 13'!$N$174</definedName>
    <definedName name="VAS084_F_Bendraipaskirs1Apskaitosveikla1">'Forma 13'!$N$174</definedName>
    <definedName name="VAS084_F_Bendraipaskirs1Geriamojovande7" localSheetId="12">'Forma 13'!$G$174</definedName>
    <definedName name="VAS084_F_Bendraipaskirs1Geriamojovande7">'Forma 13'!$G$174</definedName>
    <definedName name="VAS084_F_Bendraipaskirs1Geriamojovande8" localSheetId="12">'Forma 13'!$H$174</definedName>
    <definedName name="VAS084_F_Bendraipaskirs1Geriamojovande8">'Forma 13'!$H$174</definedName>
    <definedName name="VAS084_F_Bendraipaskirs1Geriamojovande9" localSheetId="12">'Forma 13'!$I$174</definedName>
    <definedName name="VAS084_F_Bendraipaskirs1Geriamojovande9">'Forma 13'!$I$174</definedName>
    <definedName name="VAS084_F_Bendraipaskirs1Kitareguliuoja1" localSheetId="12">'Forma 13'!$O$174</definedName>
    <definedName name="VAS084_F_Bendraipaskirs1Kitareguliuoja1">'Forma 13'!$O$174</definedName>
    <definedName name="VAS084_F_Bendraipaskirs1Kitosveiklosne1" localSheetId="12">'Forma 13'!$P$174</definedName>
    <definedName name="VAS084_F_Bendraipaskirs1Kitosveiklosne1">'Forma 13'!$P$174</definedName>
    <definedName name="VAS084_F_Bendraipaskirs1Nuotekudumblot1" localSheetId="12">'Forma 13'!$L$174</definedName>
    <definedName name="VAS084_F_Bendraipaskirs1Nuotekudumblot1">'Forma 13'!$L$174</definedName>
    <definedName name="VAS084_F_Bendraipaskirs1Nuotekusurinki1" localSheetId="12">'Forma 13'!$J$174</definedName>
    <definedName name="VAS084_F_Bendraipaskirs1Nuotekusurinki1">'Forma 13'!$J$174</definedName>
    <definedName name="VAS084_F_Bendraipaskirs1Nuotekuvalymas1" localSheetId="12">'Forma 13'!$K$174</definedName>
    <definedName name="VAS084_F_Bendraipaskirs1Nuotekuvalymas1">'Forma 13'!$K$174</definedName>
    <definedName name="VAS084_F_Bendraipaskirs1Pavirsiniunuot1" localSheetId="12">'Forma 13'!$M$174</definedName>
    <definedName name="VAS084_F_Bendraipaskirs1Pavirsiniunuot1">'Forma 13'!$M$174</definedName>
    <definedName name="VAS084_F_Geriamojovande1Apskaitosveikla1" localSheetId="12">'Forma 13'!$N$33</definedName>
    <definedName name="VAS084_F_Geriamojovande1Apskaitosveikla1">'Forma 13'!$N$33</definedName>
    <definedName name="VAS084_F_Geriamojovande1Geriamojovande7" localSheetId="12">'Forma 13'!$G$33</definedName>
    <definedName name="VAS084_F_Geriamojovande1Geriamojovande7">'Forma 13'!$G$33</definedName>
    <definedName name="VAS084_F_Geriamojovande1Geriamojovande8" localSheetId="12">'Forma 13'!$H$33</definedName>
    <definedName name="VAS084_F_Geriamojovande1Geriamojovande8">'Forma 13'!$H$33</definedName>
    <definedName name="VAS084_F_Geriamojovande1Geriamojovande9" localSheetId="12">'Forma 13'!$I$33</definedName>
    <definedName name="VAS084_F_Geriamojovande1Geriamojovande9">'Forma 13'!$I$33</definedName>
    <definedName name="VAS084_F_Geriamojovande1Kitareguliuoja1" localSheetId="12">'Forma 13'!$O$33</definedName>
    <definedName name="VAS084_F_Geriamojovande1Kitareguliuoja1">'Forma 13'!$O$33</definedName>
    <definedName name="VAS084_F_Geriamojovande1Kitosveiklosne1" localSheetId="12">'Forma 13'!$P$33</definedName>
    <definedName name="VAS084_F_Geriamojovande1Kitosveiklosne1">'Forma 13'!$P$33</definedName>
    <definedName name="VAS084_F_Geriamojovande1Nuotekudumblot1" localSheetId="12">'Forma 13'!$L$33</definedName>
    <definedName name="VAS084_F_Geriamojovande1Nuotekudumblot1">'Forma 13'!$L$33</definedName>
    <definedName name="VAS084_F_Geriamojovande1Nuotekusurinki1" localSheetId="12">'Forma 13'!$J$33</definedName>
    <definedName name="VAS084_F_Geriamojovande1Nuotekusurinki1">'Forma 13'!$J$33</definedName>
    <definedName name="VAS084_F_Geriamojovande1Nuotekuvalymas1" localSheetId="12">'Forma 13'!$K$33</definedName>
    <definedName name="VAS084_F_Geriamojovande1Nuotekuvalymas1">'Forma 13'!$K$33</definedName>
    <definedName name="VAS084_F_Geriamojovande1Pavirsiniunuot1" localSheetId="12">'Forma 13'!$M$33</definedName>
    <definedName name="VAS084_F_Geriamojovande1Pavirsiniunuot1">'Forma 13'!$M$33</definedName>
    <definedName name="VAS084_F_Geriamojovande2Apskaitosveikla1" localSheetId="12">'Forma 13'!$N$59</definedName>
    <definedName name="VAS084_F_Geriamojovande2Apskaitosveikla1">'Forma 13'!$N$59</definedName>
    <definedName name="VAS084_F_Geriamojovande2Geriamojovande7" localSheetId="12">'Forma 13'!$G$59</definedName>
    <definedName name="VAS084_F_Geriamojovande2Geriamojovande7">'Forma 13'!$G$59</definedName>
    <definedName name="VAS084_F_Geriamojovande2Geriamojovande8" localSheetId="12">'Forma 13'!$H$59</definedName>
    <definedName name="VAS084_F_Geriamojovande2Geriamojovande8">'Forma 13'!$H$59</definedName>
    <definedName name="VAS084_F_Geriamojovande2Geriamojovande9" localSheetId="12">'Forma 13'!$I$59</definedName>
    <definedName name="VAS084_F_Geriamojovande2Geriamojovande9">'Forma 13'!$I$59</definedName>
    <definedName name="VAS084_F_Geriamojovande2Kitareguliuoja1" localSheetId="12">'Forma 13'!$O$59</definedName>
    <definedName name="VAS084_F_Geriamojovande2Kitareguliuoja1">'Forma 13'!$O$59</definedName>
    <definedName name="VAS084_F_Geriamojovande2Kitosveiklosne1" localSheetId="12">'Forma 13'!$P$59</definedName>
    <definedName name="VAS084_F_Geriamojovande2Kitosveiklosne1">'Forma 13'!$P$59</definedName>
    <definedName name="VAS084_F_Geriamojovande2Nuotekudumblot1" localSheetId="12">'Forma 13'!$L$59</definedName>
    <definedName name="VAS084_F_Geriamojovande2Nuotekudumblot1">'Forma 13'!$L$59</definedName>
    <definedName name="VAS084_F_Geriamojovande2Nuotekusurinki1" localSheetId="12">'Forma 13'!$J$59</definedName>
    <definedName name="VAS084_F_Geriamojovande2Nuotekusurinki1">'Forma 13'!$J$59</definedName>
    <definedName name="VAS084_F_Geriamojovande2Nuotekuvalymas1" localSheetId="12">'Forma 13'!$K$59</definedName>
    <definedName name="VAS084_F_Geriamojovande2Nuotekuvalymas1">'Forma 13'!$K$59</definedName>
    <definedName name="VAS084_F_Geriamojovande2Pavirsiniunuot1" localSheetId="12">'Forma 13'!$M$59</definedName>
    <definedName name="VAS084_F_Geriamojovande2Pavirsiniunuot1">'Forma 13'!$M$59</definedName>
    <definedName name="VAS084_F_Geriamojovande3Apskaitosveikla1" localSheetId="12">'Forma 13'!$N$115</definedName>
    <definedName name="VAS084_F_Geriamojovande3Apskaitosveikla1">'Forma 13'!$N$115</definedName>
    <definedName name="VAS084_F_Geriamojovande3Geriamojovande7" localSheetId="12">'Forma 13'!$G$115</definedName>
    <definedName name="VAS084_F_Geriamojovande3Geriamojovande7">'Forma 13'!$G$115</definedName>
    <definedName name="VAS084_F_Geriamojovande3Geriamojovande8" localSheetId="12">'Forma 13'!$H$115</definedName>
    <definedName name="VAS084_F_Geriamojovande3Geriamojovande8">'Forma 13'!$H$115</definedName>
    <definedName name="VAS084_F_Geriamojovande3Geriamojovande9" localSheetId="12">'Forma 13'!$I$115</definedName>
    <definedName name="VAS084_F_Geriamojovande3Geriamojovande9">'Forma 13'!$I$115</definedName>
    <definedName name="VAS084_F_Geriamojovande3Kitareguliuoja1" localSheetId="12">'Forma 13'!$O$115</definedName>
    <definedName name="VAS084_F_Geriamojovande3Kitareguliuoja1">'Forma 13'!$O$115</definedName>
    <definedName name="VAS084_F_Geriamojovande3Kitosveiklosne1" localSheetId="12">'Forma 13'!$P$115</definedName>
    <definedName name="VAS084_F_Geriamojovande3Kitosveiklosne1">'Forma 13'!$P$115</definedName>
    <definedName name="VAS084_F_Geriamojovande3Nuotekudumblot1" localSheetId="12">'Forma 13'!$L$115</definedName>
    <definedName name="VAS084_F_Geriamojovande3Nuotekudumblot1">'Forma 13'!$L$115</definedName>
    <definedName name="VAS084_F_Geriamojovande3Nuotekusurinki1" localSheetId="12">'Forma 13'!$J$115</definedName>
    <definedName name="VAS084_F_Geriamojovande3Nuotekusurinki1">'Forma 13'!$J$115</definedName>
    <definedName name="VAS084_F_Geriamojovande3Nuotekuvalymas1" localSheetId="12">'Forma 13'!$K$115</definedName>
    <definedName name="VAS084_F_Geriamojovande3Nuotekuvalymas1">'Forma 13'!$K$115</definedName>
    <definedName name="VAS084_F_Geriamojovande3Pavirsiniunuot1" localSheetId="12">'Forma 13'!$M$115</definedName>
    <definedName name="VAS084_F_Geriamojovande3Pavirsiniunuot1">'Forma 13'!$M$115</definedName>
    <definedName name="VAS084_F_Geriamojovande4Apskaitosveikla1" localSheetId="12">'Forma 13'!$N$141</definedName>
    <definedName name="VAS084_F_Geriamojovande4Apskaitosveikla1">'Forma 13'!$N$141</definedName>
    <definedName name="VAS084_F_Geriamojovande4Geriamojovande7" localSheetId="12">'Forma 13'!$G$141</definedName>
    <definedName name="VAS084_F_Geriamojovande4Geriamojovande7">'Forma 13'!$G$141</definedName>
    <definedName name="VAS084_F_Geriamojovande4Geriamojovande8" localSheetId="12">'Forma 13'!$H$141</definedName>
    <definedName name="VAS084_F_Geriamojovande4Geriamojovande8">'Forma 13'!$H$141</definedName>
    <definedName name="VAS084_F_Geriamojovande4Geriamojovande9" localSheetId="12">'Forma 13'!$I$141</definedName>
    <definedName name="VAS084_F_Geriamojovande4Geriamojovande9">'Forma 13'!$I$141</definedName>
    <definedName name="VAS084_F_Geriamojovande4Kitareguliuoja1" localSheetId="12">'Forma 13'!$O$141</definedName>
    <definedName name="VAS084_F_Geriamojovande4Kitareguliuoja1">'Forma 13'!$O$141</definedName>
    <definedName name="VAS084_F_Geriamojovande4Kitosveiklosne1" localSheetId="12">'Forma 13'!$P$141</definedName>
    <definedName name="VAS084_F_Geriamojovande4Kitosveiklosne1">'Forma 13'!$P$141</definedName>
    <definedName name="VAS084_F_Geriamojovande4Nuotekudumblot1" localSheetId="12">'Forma 13'!$L$141</definedName>
    <definedName name="VAS084_F_Geriamojovande4Nuotekudumblot1">'Forma 13'!$L$141</definedName>
    <definedName name="VAS084_F_Geriamojovande4Nuotekusurinki1" localSheetId="12">'Forma 13'!$J$141</definedName>
    <definedName name="VAS084_F_Geriamojovande4Nuotekusurinki1">'Forma 13'!$J$141</definedName>
    <definedName name="VAS084_F_Geriamojovande4Nuotekuvalymas1" localSheetId="12">'Forma 13'!$K$141</definedName>
    <definedName name="VAS084_F_Geriamojovande4Nuotekuvalymas1">'Forma 13'!$K$141</definedName>
    <definedName name="VAS084_F_Geriamojovande4Pavirsiniunuot1" localSheetId="12">'Forma 13'!$M$141</definedName>
    <definedName name="VAS084_F_Geriamojovande4Pavirsiniunuot1">'Forma 13'!$M$141</definedName>
    <definedName name="VAS084_F_Geriamojovande5Apskaitosveikla1" localSheetId="12">'Forma 13'!$N$197</definedName>
    <definedName name="VAS084_F_Geriamojovande5Apskaitosveikla1">'Forma 13'!$N$197</definedName>
    <definedName name="VAS084_F_Geriamojovande5Geriamojovande7" localSheetId="12">'Forma 13'!$G$197</definedName>
    <definedName name="VAS084_F_Geriamojovande5Geriamojovande7">'Forma 13'!$G$197</definedName>
    <definedName name="VAS084_F_Geriamojovande5Geriamojovande8" localSheetId="12">'Forma 13'!$H$197</definedName>
    <definedName name="VAS084_F_Geriamojovande5Geriamojovande8">'Forma 13'!$H$197</definedName>
    <definedName name="VAS084_F_Geriamojovande5Geriamojovande9" localSheetId="12">'Forma 13'!$I$197</definedName>
    <definedName name="VAS084_F_Geriamojovande5Geriamojovande9">'Forma 13'!$I$197</definedName>
    <definedName name="VAS084_F_Geriamojovande5Kitareguliuoja1" localSheetId="12">'Forma 13'!$O$197</definedName>
    <definedName name="VAS084_F_Geriamojovande5Kitareguliuoja1">'Forma 13'!$O$197</definedName>
    <definedName name="VAS084_F_Geriamojovande5Kitosveiklosne1" localSheetId="12">'Forma 13'!$P$197</definedName>
    <definedName name="VAS084_F_Geriamojovande5Kitosveiklosne1">'Forma 13'!$P$197</definedName>
    <definedName name="VAS084_F_Geriamojovande5Nuotekudumblot1" localSheetId="12">'Forma 13'!$L$197</definedName>
    <definedName name="VAS084_F_Geriamojovande5Nuotekudumblot1">'Forma 13'!$L$197</definedName>
    <definedName name="VAS084_F_Geriamojovande5Nuotekusurinki1" localSheetId="12">'Forma 13'!$J$197</definedName>
    <definedName name="VAS084_F_Geriamojovande5Nuotekusurinki1">'Forma 13'!$J$197</definedName>
    <definedName name="VAS084_F_Geriamojovande5Nuotekuvalymas1" localSheetId="12">'Forma 13'!$K$197</definedName>
    <definedName name="VAS084_F_Geriamojovande5Nuotekuvalymas1">'Forma 13'!$K$197</definedName>
    <definedName name="VAS084_F_Geriamojovande5Pavirsiniunuot1" localSheetId="12">'Forma 13'!$M$197</definedName>
    <definedName name="VAS084_F_Geriamojovande5Pavirsiniunuot1">'Forma 13'!$M$197</definedName>
    <definedName name="VAS084_F_Geriamojovande6Apskaitosveikla1" localSheetId="12">'Forma 13'!$N$223</definedName>
    <definedName name="VAS084_F_Geriamojovande6Apskaitosveikla1">'Forma 13'!$N$223</definedName>
    <definedName name="VAS084_F_Geriamojovande6Geriamojovande7" localSheetId="12">'Forma 13'!$G$223</definedName>
    <definedName name="VAS084_F_Geriamojovande6Geriamojovande7">'Forma 13'!$G$223</definedName>
    <definedName name="VAS084_F_Geriamojovande6Geriamojovande8" localSheetId="12">'Forma 13'!$H$223</definedName>
    <definedName name="VAS084_F_Geriamojovande6Geriamojovande8">'Forma 13'!$H$223</definedName>
    <definedName name="VAS084_F_Geriamojovande6Geriamojovande9" localSheetId="12">'Forma 13'!$I$223</definedName>
    <definedName name="VAS084_F_Geriamojovande6Geriamojovande9">'Forma 13'!$I$223</definedName>
    <definedName name="VAS084_F_Geriamojovande6Kitareguliuoja1" localSheetId="12">'Forma 13'!$O$223</definedName>
    <definedName name="VAS084_F_Geriamojovande6Kitareguliuoja1">'Forma 13'!$O$223</definedName>
    <definedName name="VAS084_F_Geriamojovande6Kitosveiklosne1" localSheetId="12">'Forma 13'!$P$223</definedName>
    <definedName name="VAS084_F_Geriamojovande6Kitosveiklosne1">'Forma 13'!$P$223</definedName>
    <definedName name="VAS084_F_Geriamojovande6Nuotekudumblot1" localSheetId="12">'Forma 13'!$L$223</definedName>
    <definedName name="VAS084_F_Geriamojovande6Nuotekudumblot1">'Forma 13'!$L$223</definedName>
    <definedName name="VAS084_F_Geriamojovande6Nuotekusurinki1" localSheetId="12">'Forma 13'!$J$223</definedName>
    <definedName name="VAS084_F_Geriamojovande6Nuotekusurinki1">'Forma 13'!$J$223</definedName>
    <definedName name="VAS084_F_Geriamojovande6Nuotekuvalymas1" localSheetId="12">'Forma 13'!$K$223</definedName>
    <definedName name="VAS084_F_Geriamojovande6Nuotekuvalymas1">'Forma 13'!$K$223</definedName>
    <definedName name="VAS084_F_Geriamojovande6Pavirsiniunuot1" localSheetId="12">'Forma 13'!$M$223</definedName>
    <definedName name="VAS084_F_Geriamojovande6Pavirsiniunuot1">'Forma 13'!$M$223</definedName>
    <definedName name="VAS084_F_Ilgalaikioturt100Apskaitosveikla1" localSheetId="12">'Forma 13'!$N$154</definedName>
    <definedName name="VAS084_F_Ilgalaikioturt100Apskaitosveikla1">'Forma 13'!$N$154</definedName>
    <definedName name="VAS084_F_Ilgalaikioturt100Geriamojovande7" localSheetId="12">'Forma 13'!$G$154</definedName>
    <definedName name="VAS084_F_Ilgalaikioturt100Geriamojovande7">'Forma 13'!$G$154</definedName>
    <definedName name="VAS084_F_Ilgalaikioturt100Geriamojovande8" localSheetId="12">'Forma 13'!$H$154</definedName>
    <definedName name="VAS084_F_Ilgalaikioturt100Geriamojovande8">'Forma 13'!$H$154</definedName>
    <definedName name="VAS084_F_Ilgalaikioturt100Geriamojovande9" localSheetId="12">'Forma 13'!$I$154</definedName>
    <definedName name="VAS084_F_Ilgalaikioturt100Geriamojovande9">'Forma 13'!$I$154</definedName>
    <definedName name="VAS084_F_Ilgalaikioturt100Inventorinisnu1" localSheetId="12">'Forma 13'!$D$154</definedName>
    <definedName name="VAS084_F_Ilgalaikioturt100Inventorinisnu1">'Forma 13'!$D$154</definedName>
    <definedName name="VAS084_F_Ilgalaikioturt100Kitareguliuoja1" localSheetId="12">'Forma 13'!$O$154</definedName>
    <definedName name="VAS084_F_Ilgalaikioturt100Kitareguliuoja1">'Forma 13'!$O$154</definedName>
    <definedName name="VAS084_F_Ilgalaikioturt100Kitosveiklosne1" localSheetId="12">'Forma 13'!$P$154</definedName>
    <definedName name="VAS084_F_Ilgalaikioturt100Kitosveiklosne1">'Forma 13'!$P$154</definedName>
    <definedName name="VAS084_F_Ilgalaikioturt100Lrklimatokaito1" localSheetId="12">'Forma 13'!$E$154</definedName>
    <definedName name="VAS084_F_Ilgalaikioturt100Lrklimatokaito1">'Forma 13'!$E$154</definedName>
    <definedName name="VAS084_F_Ilgalaikioturt100Nuotekudumblot1" localSheetId="12">'Forma 13'!$L$154</definedName>
    <definedName name="VAS084_F_Ilgalaikioturt100Nuotekudumblot1">'Forma 13'!$L$154</definedName>
    <definedName name="VAS084_F_Ilgalaikioturt100Nuotekusurinki1" localSheetId="12">'Forma 13'!$J$154</definedName>
    <definedName name="VAS084_F_Ilgalaikioturt100Nuotekusurinki1">'Forma 13'!$J$154</definedName>
    <definedName name="VAS084_F_Ilgalaikioturt100Nuotekuvalymas1" localSheetId="12">'Forma 13'!$K$154</definedName>
    <definedName name="VAS084_F_Ilgalaikioturt100Nuotekuvalymas1">'Forma 13'!$K$154</definedName>
    <definedName name="VAS084_F_Ilgalaikioturt100Pavirsiniunuot1" localSheetId="12">'Forma 13'!$M$154</definedName>
    <definedName name="VAS084_F_Ilgalaikioturt100Pavirsiniunuot1">'Forma 13'!$M$154</definedName>
    <definedName name="VAS084_F_Ilgalaikioturt100Turtovienetask1" localSheetId="12">'Forma 13'!$F$154</definedName>
    <definedName name="VAS084_F_Ilgalaikioturt100Turtovienetask1">'Forma 13'!$F$154</definedName>
    <definedName name="VAS084_F_Ilgalaikioturt101Apskaitosveikla1" localSheetId="12">'Forma 13'!$N$155</definedName>
    <definedName name="VAS084_F_Ilgalaikioturt101Apskaitosveikla1">'Forma 13'!$N$155</definedName>
    <definedName name="VAS084_F_Ilgalaikioturt101Geriamojovande7" localSheetId="12">'Forma 13'!$G$155</definedName>
    <definedName name="VAS084_F_Ilgalaikioturt101Geriamojovande7">'Forma 13'!$G$155</definedName>
    <definedName name="VAS084_F_Ilgalaikioturt101Geriamojovande8" localSheetId="12">'Forma 13'!$H$155</definedName>
    <definedName name="VAS084_F_Ilgalaikioturt101Geriamojovande8">'Forma 13'!$H$155</definedName>
    <definedName name="VAS084_F_Ilgalaikioturt101Geriamojovande9" localSheetId="12">'Forma 13'!$I$155</definedName>
    <definedName name="VAS084_F_Ilgalaikioturt101Geriamojovande9">'Forma 13'!$I$155</definedName>
    <definedName name="VAS084_F_Ilgalaikioturt101Inventorinisnu1" localSheetId="12">'Forma 13'!$D$155</definedName>
    <definedName name="VAS084_F_Ilgalaikioturt101Inventorinisnu1">'Forma 13'!$D$155</definedName>
    <definedName name="VAS084_F_Ilgalaikioturt101Kitareguliuoja1" localSheetId="12">'Forma 13'!$O$155</definedName>
    <definedName name="VAS084_F_Ilgalaikioturt101Kitareguliuoja1">'Forma 13'!$O$155</definedName>
    <definedName name="VAS084_F_Ilgalaikioturt101Kitosveiklosne1" localSheetId="12">'Forma 13'!$P$155</definedName>
    <definedName name="VAS084_F_Ilgalaikioturt101Kitosveiklosne1">'Forma 13'!$P$155</definedName>
    <definedName name="VAS084_F_Ilgalaikioturt101Lrklimatokaito1" localSheetId="12">'Forma 13'!$E$155</definedName>
    <definedName name="VAS084_F_Ilgalaikioturt101Lrklimatokaito1">'Forma 13'!$E$155</definedName>
    <definedName name="VAS084_F_Ilgalaikioturt101Nuotekudumblot1" localSheetId="12">'Forma 13'!$L$155</definedName>
    <definedName name="VAS084_F_Ilgalaikioturt101Nuotekudumblot1">'Forma 13'!$L$155</definedName>
    <definedName name="VAS084_F_Ilgalaikioturt101Nuotekusurinki1" localSheetId="12">'Forma 13'!$J$155</definedName>
    <definedName name="VAS084_F_Ilgalaikioturt101Nuotekusurinki1">'Forma 13'!$J$155</definedName>
    <definedName name="VAS084_F_Ilgalaikioturt101Nuotekuvalymas1" localSheetId="12">'Forma 13'!$K$155</definedName>
    <definedName name="VAS084_F_Ilgalaikioturt101Nuotekuvalymas1">'Forma 13'!$K$155</definedName>
    <definedName name="VAS084_F_Ilgalaikioturt101Pavirsiniunuot1" localSheetId="12">'Forma 13'!$M$155</definedName>
    <definedName name="VAS084_F_Ilgalaikioturt101Pavirsiniunuot1">'Forma 13'!$M$155</definedName>
    <definedName name="VAS084_F_Ilgalaikioturt101Turtovienetask1" localSheetId="12">'Forma 13'!$F$155</definedName>
    <definedName name="VAS084_F_Ilgalaikioturt101Turtovienetask1">'Forma 13'!$F$155</definedName>
    <definedName name="VAS084_F_Ilgalaikioturt102Apskaitosveikla1" localSheetId="12">'Forma 13'!$N$156</definedName>
    <definedName name="VAS084_F_Ilgalaikioturt102Apskaitosveikla1">'Forma 13'!$N$156</definedName>
    <definedName name="VAS084_F_Ilgalaikioturt102Geriamojovande7" localSheetId="12">'Forma 13'!$G$156</definedName>
    <definedName name="VAS084_F_Ilgalaikioturt102Geriamojovande7">'Forma 13'!$G$156</definedName>
    <definedName name="VAS084_F_Ilgalaikioturt102Geriamojovande8" localSheetId="12">'Forma 13'!$H$156</definedName>
    <definedName name="VAS084_F_Ilgalaikioturt102Geriamojovande8">'Forma 13'!$H$156</definedName>
    <definedName name="VAS084_F_Ilgalaikioturt102Geriamojovande9" localSheetId="12">'Forma 13'!$I$156</definedName>
    <definedName name="VAS084_F_Ilgalaikioturt102Geriamojovande9">'Forma 13'!$I$156</definedName>
    <definedName name="VAS084_F_Ilgalaikioturt102Inventorinisnu1" localSheetId="12">'Forma 13'!$D$156</definedName>
    <definedName name="VAS084_F_Ilgalaikioturt102Inventorinisnu1">'Forma 13'!$D$156</definedName>
    <definedName name="VAS084_F_Ilgalaikioturt102Kitareguliuoja1" localSheetId="12">'Forma 13'!$O$156</definedName>
    <definedName name="VAS084_F_Ilgalaikioturt102Kitareguliuoja1">'Forma 13'!$O$156</definedName>
    <definedName name="VAS084_F_Ilgalaikioturt102Kitosveiklosne1" localSheetId="12">'Forma 13'!$P$156</definedName>
    <definedName name="VAS084_F_Ilgalaikioturt102Kitosveiklosne1">'Forma 13'!$P$156</definedName>
    <definedName name="VAS084_F_Ilgalaikioturt102Lrklimatokaito1" localSheetId="12">'Forma 13'!$E$156</definedName>
    <definedName name="VAS084_F_Ilgalaikioturt102Lrklimatokaito1">'Forma 13'!$E$156</definedName>
    <definedName name="VAS084_F_Ilgalaikioturt102Nuotekudumblot1" localSheetId="12">'Forma 13'!$L$156</definedName>
    <definedName name="VAS084_F_Ilgalaikioturt102Nuotekudumblot1">'Forma 13'!$L$156</definedName>
    <definedName name="VAS084_F_Ilgalaikioturt102Nuotekusurinki1" localSheetId="12">'Forma 13'!$J$156</definedName>
    <definedName name="VAS084_F_Ilgalaikioturt102Nuotekusurinki1">'Forma 13'!$J$156</definedName>
    <definedName name="VAS084_F_Ilgalaikioturt102Nuotekuvalymas1" localSheetId="12">'Forma 13'!$K$156</definedName>
    <definedName name="VAS084_F_Ilgalaikioturt102Nuotekuvalymas1">'Forma 13'!$K$156</definedName>
    <definedName name="VAS084_F_Ilgalaikioturt102Pavirsiniunuot1" localSheetId="12">'Forma 13'!$M$156</definedName>
    <definedName name="VAS084_F_Ilgalaikioturt102Pavirsiniunuot1">'Forma 13'!$M$156</definedName>
    <definedName name="VAS084_F_Ilgalaikioturt102Turtovienetask1" localSheetId="12">'Forma 13'!$F$156</definedName>
    <definedName name="VAS084_F_Ilgalaikioturt102Turtovienetask1">'Forma 13'!$F$156</definedName>
    <definedName name="VAS084_F_Ilgalaikioturt103Apskaitosveikla1" localSheetId="12">'Forma 13'!$N$158</definedName>
    <definedName name="VAS084_F_Ilgalaikioturt103Apskaitosveikla1">'Forma 13'!$N$158</definedName>
    <definedName name="VAS084_F_Ilgalaikioturt103Geriamojovande7" localSheetId="12">'Forma 13'!$G$158</definedName>
    <definedName name="VAS084_F_Ilgalaikioturt103Geriamojovande7">'Forma 13'!$G$158</definedName>
    <definedName name="VAS084_F_Ilgalaikioturt103Geriamojovande8" localSheetId="12">'Forma 13'!$H$158</definedName>
    <definedName name="VAS084_F_Ilgalaikioturt103Geriamojovande8">'Forma 13'!$H$158</definedName>
    <definedName name="VAS084_F_Ilgalaikioturt103Geriamojovande9" localSheetId="12">'Forma 13'!$I$158</definedName>
    <definedName name="VAS084_F_Ilgalaikioturt103Geriamojovande9">'Forma 13'!$I$158</definedName>
    <definedName name="VAS084_F_Ilgalaikioturt103Inventorinisnu1" localSheetId="12">'Forma 13'!$D$158</definedName>
    <definedName name="VAS084_F_Ilgalaikioturt103Inventorinisnu1">'Forma 13'!$D$158</definedName>
    <definedName name="VAS084_F_Ilgalaikioturt103Kitareguliuoja1" localSheetId="12">'Forma 13'!$O$158</definedName>
    <definedName name="VAS084_F_Ilgalaikioturt103Kitareguliuoja1">'Forma 13'!$O$158</definedName>
    <definedName name="VAS084_F_Ilgalaikioturt103Kitosveiklosne1" localSheetId="12">'Forma 13'!$P$158</definedName>
    <definedName name="VAS084_F_Ilgalaikioturt103Kitosveiklosne1">'Forma 13'!$P$158</definedName>
    <definedName name="VAS084_F_Ilgalaikioturt103Lrklimatokaito1" localSheetId="12">'Forma 13'!$E$158</definedName>
    <definedName name="VAS084_F_Ilgalaikioturt103Lrklimatokaito1">'Forma 13'!$E$158</definedName>
    <definedName name="VAS084_F_Ilgalaikioturt103Nuotekudumblot1" localSheetId="12">'Forma 13'!$L$158</definedName>
    <definedName name="VAS084_F_Ilgalaikioturt103Nuotekudumblot1">'Forma 13'!$L$158</definedName>
    <definedName name="VAS084_F_Ilgalaikioturt103Nuotekusurinki1" localSheetId="12">'Forma 13'!$J$158</definedName>
    <definedName name="VAS084_F_Ilgalaikioturt103Nuotekusurinki1">'Forma 13'!$J$158</definedName>
    <definedName name="VAS084_F_Ilgalaikioturt103Nuotekuvalymas1" localSheetId="12">'Forma 13'!$K$158</definedName>
    <definedName name="VAS084_F_Ilgalaikioturt103Nuotekuvalymas1">'Forma 13'!$K$158</definedName>
    <definedName name="VAS084_F_Ilgalaikioturt103Pavirsiniunuot1" localSheetId="12">'Forma 13'!$M$158</definedName>
    <definedName name="VAS084_F_Ilgalaikioturt103Pavirsiniunuot1">'Forma 13'!$M$158</definedName>
    <definedName name="VAS084_F_Ilgalaikioturt103Turtovienetask1" localSheetId="12">'Forma 13'!$F$158</definedName>
    <definedName name="VAS084_F_Ilgalaikioturt103Turtovienetask1">'Forma 13'!$F$158</definedName>
    <definedName name="VAS084_F_Ilgalaikioturt104Apskaitosveikla1" localSheetId="12">'Forma 13'!$N$159</definedName>
    <definedName name="VAS084_F_Ilgalaikioturt104Apskaitosveikla1">'Forma 13'!$N$159</definedName>
    <definedName name="VAS084_F_Ilgalaikioturt104Geriamojovande7" localSheetId="12">'Forma 13'!$G$159</definedName>
    <definedName name="VAS084_F_Ilgalaikioturt104Geriamojovande7">'Forma 13'!$G$159</definedName>
    <definedName name="VAS084_F_Ilgalaikioturt104Geriamojovande8" localSheetId="12">'Forma 13'!$H$159</definedName>
    <definedName name="VAS084_F_Ilgalaikioturt104Geriamojovande8">'Forma 13'!$H$159</definedName>
    <definedName name="VAS084_F_Ilgalaikioturt104Geriamojovande9" localSheetId="12">'Forma 13'!$I$159</definedName>
    <definedName name="VAS084_F_Ilgalaikioturt104Geriamojovande9">'Forma 13'!$I$159</definedName>
    <definedName name="VAS084_F_Ilgalaikioturt104Inventorinisnu1" localSheetId="12">'Forma 13'!$D$159</definedName>
    <definedName name="VAS084_F_Ilgalaikioturt104Inventorinisnu1">'Forma 13'!$D$159</definedName>
    <definedName name="VAS084_F_Ilgalaikioturt104Kitareguliuoja1" localSheetId="12">'Forma 13'!$O$159</definedName>
    <definedName name="VAS084_F_Ilgalaikioturt104Kitareguliuoja1">'Forma 13'!$O$159</definedName>
    <definedName name="VAS084_F_Ilgalaikioturt104Kitosveiklosne1" localSheetId="12">'Forma 13'!$P$159</definedName>
    <definedName name="VAS084_F_Ilgalaikioturt104Kitosveiklosne1">'Forma 13'!$P$159</definedName>
    <definedName name="VAS084_F_Ilgalaikioturt104Lrklimatokaito1" localSheetId="12">'Forma 13'!$E$159</definedName>
    <definedName name="VAS084_F_Ilgalaikioturt104Lrklimatokaito1">'Forma 13'!$E$159</definedName>
    <definedName name="VAS084_F_Ilgalaikioturt104Nuotekudumblot1" localSheetId="12">'Forma 13'!$L$159</definedName>
    <definedName name="VAS084_F_Ilgalaikioturt104Nuotekudumblot1">'Forma 13'!$L$159</definedName>
    <definedName name="VAS084_F_Ilgalaikioturt104Nuotekusurinki1" localSheetId="12">'Forma 13'!$J$159</definedName>
    <definedName name="VAS084_F_Ilgalaikioturt104Nuotekusurinki1">'Forma 13'!$J$159</definedName>
    <definedName name="VAS084_F_Ilgalaikioturt104Nuotekuvalymas1" localSheetId="12">'Forma 13'!$K$159</definedName>
    <definedName name="VAS084_F_Ilgalaikioturt104Nuotekuvalymas1">'Forma 13'!$K$159</definedName>
    <definedName name="VAS084_F_Ilgalaikioturt104Pavirsiniunuot1" localSheetId="12">'Forma 13'!$M$159</definedName>
    <definedName name="VAS084_F_Ilgalaikioturt104Pavirsiniunuot1">'Forma 13'!$M$159</definedName>
    <definedName name="VAS084_F_Ilgalaikioturt104Turtovienetask1" localSheetId="12">'Forma 13'!$F$159</definedName>
    <definedName name="VAS084_F_Ilgalaikioturt104Turtovienetask1">'Forma 13'!$F$159</definedName>
    <definedName name="VAS084_F_Ilgalaikioturt105Apskaitosveikla1" localSheetId="12">'Forma 13'!$N$160</definedName>
    <definedName name="VAS084_F_Ilgalaikioturt105Apskaitosveikla1">'Forma 13'!$N$160</definedName>
    <definedName name="VAS084_F_Ilgalaikioturt105Geriamojovande7" localSheetId="12">'Forma 13'!$G$160</definedName>
    <definedName name="VAS084_F_Ilgalaikioturt105Geriamojovande7">'Forma 13'!$G$160</definedName>
    <definedName name="VAS084_F_Ilgalaikioturt105Geriamojovande8" localSheetId="12">'Forma 13'!$H$160</definedName>
    <definedName name="VAS084_F_Ilgalaikioturt105Geriamojovande8">'Forma 13'!$H$160</definedName>
    <definedName name="VAS084_F_Ilgalaikioturt105Geriamojovande9" localSheetId="12">'Forma 13'!$I$160</definedName>
    <definedName name="VAS084_F_Ilgalaikioturt105Geriamojovande9">'Forma 13'!$I$160</definedName>
    <definedName name="VAS084_F_Ilgalaikioturt105Inventorinisnu1" localSheetId="12">'Forma 13'!$D$160</definedName>
    <definedName name="VAS084_F_Ilgalaikioturt105Inventorinisnu1">'Forma 13'!$D$160</definedName>
    <definedName name="VAS084_F_Ilgalaikioturt105Kitareguliuoja1" localSheetId="12">'Forma 13'!$O$160</definedName>
    <definedName name="VAS084_F_Ilgalaikioturt105Kitareguliuoja1">'Forma 13'!$O$160</definedName>
    <definedName name="VAS084_F_Ilgalaikioturt105Kitosveiklosne1" localSheetId="12">'Forma 13'!$P$160</definedName>
    <definedName name="VAS084_F_Ilgalaikioturt105Kitosveiklosne1">'Forma 13'!$P$160</definedName>
    <definedName name="VAS084_F_Ilgalaikioturt105Lrklimatokaito1" localSheetId="12">'Forma 13'!$E$160</definedName>
    <definedName name="VAS084_F_Ilgalaikioturt105Lrklimatokaito1">'Forma 13'!$E$160</definedName>
    <definedName name="VAS084_F_Ilgalaikioturt105Nuotekudumblot1" localSheetId="12">'Forma 13'!$L$160</definedName>
    <definedName name="VAS084_F_Ilgalaikioturt105Nuotekudumblot1">'Forma 13'!$L$160</definedName>
    <definedName name="VAS084_F_Ilgalaikioturt105Nuotekusurinki1" localSheetId="12">'Forma 13'!$J$160</definedName>
    <definedName name="VAS084_F_Ilgalaikioturt105Nuotekusurinki1">'Forma 13'!$J$160</definedName>
    <definedName name="VAS084_F_Ilgalaikioturt105Nuotekuvalymas1" localSheetId="12">'Forma 13'!$K$160</definedName>
    <definedName name="VAS084_F_Ilgalaikioturt105Nuotekuvalymas1">'Forma 13'!$K$160</definedName>
    <definedName name="VAS084_F_Ilgalaikioturt105Pavirsiniunuot1" localSheetId="12">'Forma 13'!$M$160</definedName>
    <definedName name="VAS084_F_Ilgalaikioturt105Pavirsiniunuot1">'Forma 13'!$M$160</definedName>
    <definedName name="VAS084_F_Ilgalaikioturt105Turtovienetask1" localSheetId="12">'Forma 13'!$F$160</definedName>
    <definedName name="VAS084_F_Ilgalaikioturt105Turtovienetask1">'Forma 13'!$F$160</definedName>
    <definedName name="VAS084_F_Ilgalaikioturt106Apskaitosveikla1" localSheetId="12">'Forma 13'!$N$163</definedName>
    <definedName name="VAS084_F_Ilgalaikioturt106Apskaitosveikla1">'Forma 13'!$N$163</definedName>
    <definedName name="VAS084_F_Ilgalaikioturt106Geriamojovande7" localSheetId="12">'Forma 13'!$G$163</definedName>
    <definedName name="VAS084_F_Ilgalaikioturt106Geriamojovande7">'Forma 13'!$G$163</definedName>
    <definedName name="VAS084_F_Ilgalaikioturt106Geriamojovande8" localSheetId="12">'Forma 13'!$H$163</definedName>
    <definedName name="VAS084_F_Ilgalaikioturt106Geriamojovande8">'Forma 13'!$H$163</definedName>
    <definedName name="VAS084_F_Ilgalaikioturt106Geriamojovande9" localSheetId="12">'Forma 13'!$I$163</definedName>
    <definedName name="VAS084_F_Ilgalaikioturt106Geriamojovande9">'Forma 13'!$I$163</definedName>
    <definedName name="VAS084_F_Ilgalaikioturt106Inventorinisnu1" localSheetId="12">'Forma 13'!$D$163</definedName>
    <definedName name="VAS084_F_Ilgalaikioturt106Inventorinisnu1">'Forma 13'!$D$163</definedName>
    <definedName name="VAS084_F_Ilgalaikioturt106Kitareguliuoja1" localSheetId="12">'Forma 13'!$O$163</definedName>
    <definedName name="VAS084_F_Ilgalaikioturt106Kitareguliuoja1">'Forma 13'!$O$163</definedName>
    <definedName name="VAS084_F_Ilgalaikioturt106Kitosveiklosne1" localSheetId="12">'Forma 13'!$P$163</definedName>
    <definedName name="VAS084_F_Ilgalaikioturt106Kitosveiklosne1">'Forma 13'!$P$163</definedName>
    <definedName name="VAS084_F_Ilgalaikioturt106Lrklimatokaito1" localSheetId="12">'Forma 13'!$E$163</definedName>
    <definedName name="VAS084_F_Ilgalaikioturt106Lrklimatokaito1">'Forma 13'!$E$163</definedName>
    <definedName name="VAS084_F_Ilgalaikioturt106Nuotekudumblot1" localSheetId="12">'Forma 13'!$L$163</definedName>
    <definedName name="VAS084_F_Ilgalaikioturt106Nuotekudumblot1">'Forma 13'!$L$163</definedName>
    <definedName name="VAS084_F_Ilgalaikioturt106Nuotekusurinki1" localSheetId="12">'Forma 13'!$J$163</definedName>
    <definedName name="VAS084_F_Ilgalaikioturt106Nuotekusurinki1">'Forma 13'!$J$163</definedName>
    <definedName name="VAS084_F_Ilgalaikioturt106Nuotekuvalymas1" localSheetId="12">'Forma 13'!$K$163</definedName>
    <definedName name="VAS084_F_Ilgalaikioturt106Nuotekuvalymas1">'Forma 13'!$K$163</definedName>
    <definedName name="VAS084_F_Ilgalaikioturt106Pavirsiniunuot1" localSheetId="12">'Forma 13'!$M$163</definedName>
    <definedName name="VAS084_F_Ilgalaikioturt106Pavirsiniunuot1">'Forma 13'!$M$163</definedName>
    <definedName name="VAS084_F_Ilgalaikioturt106Turtovienetask1" localSheetId="12">'Forma 13'!$F$163</definedName>
    <definedName name="VAS084_F_Ilgalaikioturt106Turtovienetask1">'Forma 13'!$F$163</definedName>
    <definedName name="VAS084_F_Ilgalaikioturt107Apskaitosveikla1" localSheetId="12">'Forma 13'!$N$164</definedName>
    <definedName name="VAS084_F_Ilgalaikioturt107Apskaitosveikla1">'Forma 13'!$N$164</definedName>
    <definedName name="VAS084_F_Ilgalaikioturt107Geriamojovande7" localSheetId="12">'Forma 13'!$G$164</definedName>
    <definedName name="VAS084_F_Ilgalaikioturt107Geriamojovande7">'Forma 13'!$G$164</definedName>
    <definedName name="VAS084_F_Ilgalaikioturt107Geriamojovande8" localSheetId="12">'Forma 13'!$H$164</definedName>
    <definedName name="VAS084_F_Ilgalaikioturt107Geriamojovande8">'Forma 13'!$H$164</definedName>
    <definedName name="VAS084_F_Ilgalaikioturt107Geriamojovande9" localSheetId="12">'Forma 13'!$I$164</definedName>
    <definedName name="VAS084_F_Ilgalaikioturt107Geriamojovande9">'Forma 13'!$I$164</definedName>
    <definedName name="VAS084_F_Ilgalaikioturt107Inventorinisnu1" localSheetId="12">'Forma 13'!$D$164</definedName>
    <definedName name="VAS084_F_Ilgalaikioturt107Inventorinisnu1">'Forma 13'!$D$164</definedName>
    <definedName name="VAS084_F_Ilgalaikioturt107Kitareguliuoja1" localSheetId="12">'Forma 13'!$O$164</definedName>
    <definedName name="VAS084_F_Ilgalaikioturt107Kitareguliuoja1">'Forma 13'!$O$164</definedName>
    <definedName name="VAS084_F_Ilgalaikioturt107Kitosveiklosne1" localSheetId="12">'Forma 13'!$P$164</definedName>
    <definedName name="VAS084_F_Ilgalaikioturt107Kitosveiklosne1">'Forma 13'!$P$164</definedName>
    <definedName name="VAS084_F_Ilgalaikioturt107Lrklimatokaito1" localSheetId="12">'Forma 13'!$E$164</definedName>
    <definedName name="VAS084_F_Ilgalaikioturt107Lrklimatokaito1">'Forma 13'!$E$164</definedName>
    <definedName name="VAS084_F_Ilgalaikioturt107Nuotekudumblot1" localSheetId="12">'Forma 13'!$L$164</definedName>
    <definedName name="VAS084_F_Ilgalaikioturt107Nuotekudumblot1">'Forma 13'!$L$164</definedName>
    <definedName name="VAS084_F_Ilgalaikioturt107Nuotekusurinki1" localSheetId="12">'Forma 13'!$J$164</definedName>
    <definedName name="VAS084_F_Ilgalaikioturt107Nuotekusurinki1">'Forma 13'!$J$164</definedName>
    <definedName name="VAS084_F_Ilgalaikioturt107Nuotekuvalymas1" localSheetId="12">'Forma 13'!$K$164</definedName>
    <definedName name="VAS084_F_Ilgalaikioturt107Nuotekuvalymas1">'Forma 13'!$K$164</definedName>
    <definedName name="VAS084_F_Ilgalaikioturt107Pavirsiniunuot1" localSheetId="12">'Forma 13'!$M$164</definedName>
    <definedName name="VAS084_F_Ilgalaikioturt107Pavirsiniunuot1">'Forma 13'!$M$164</definedName>
    <definedName name="VAS084_F_Ilgalaikioturt107Turtovienetask1" localSheetId="12">'Forma 13'!$F$164</definedName>
    <definedName name="VAS084_F_Ilgalaikioturt107Turtovienetask1">'Forma 13'!$F$164</definedName>
    <definedName name="VAS084_F_Ilgalaikioturt108Apskaitosveikla1" localSheetId="12">'Forma 13'!$N$165</definedName>
    <definedName name="VAS084_F_Ilgalaikioturt108Apskaitosveikla1">'Forma 13'!$N$165</definedName>
    <definedName name="VAS084_F_Ilgalaikioturt108Geriamojovande7" localSheetId="12">'Forma 13'!$G$165</definedName>
    <definedName name="VAS084_F_Ilgalaikioturt108Geriamojovande7">'Forma 13'!$G$165</definedName>
    <definedName name="VAS084_F_Ilgalaikioturt108Geriamojovande8" localSheetId="12">'Forma 13'!$H$165</definedName>
    <definedName name="VAS084_F_Ilgalaikioturt108Geriamojovande8">'Forma 13'!$H$165</definedName>
    <definedName name="VAS084_F_Ilgalaikioturt108Geriamojovande9" localSheetId="12">'Forma 13'!$I$165</definedName>
    <definedName name="VAS084_F_Ilgalaikioturt108Geriamojovande9">'Forma 13'!$I$165</definedName>
    <definedName name="VAS084_F_Ilgalaikioturt108Inventorinisnu1" localSheetId="12">'Forma 13'!$D$165</definedName>
    <definedName name="VAS084_F_Ilgalaikioturt108Inventorinisnu1">'Forma 13'!$D$165</definedName>
    <definedName name="VAS084_F_Ilgalaikioturt108Kitareguliuoja1" localSheetId="12">'Forma 13'!$O$165</definedName>
    <definedName name="VAS084_F_Ilgalaikioturt108Kitareguliuoja1">'Forma 13'!$O$165</definedName>
    <definedName name="VAS084_F_Ilgalaikioturt108Kitosveiklosne1" localSheetId="12">'Forma 13'!$P$165</definedName>
    <definedName name="VAS084_F_Ilgalaikioturt108Kitosveiklosne1">'Forma 13'!$P$165</definedName>
    <definedName name="VAS084_F_Ilgalaikioturt108Lrklimatokaito1" localSheetId="12">'Forma 13'!$E$165</definedName>
    <definedName name="VAS084_F_Ilgalaikioturt108Lrklimatokaito1">'Forma 13'!$E$165</definedName>
    <definedName name="VAS084_F_Ilgalaikioturt108Nuotekudumblot1" localSheetId="12">'Forma 13'!$L$165</definedName>
    <definedName name="VAS084_F_Ilgalaikioturt108Nuotekudumblot1">'Forma 13'!$L$165</definedName>
    <definedName name="VAS084_F_Ilgalaikioturt108Nuotekusurinki1" localSheetId="12">'Forma 13'!$J$165</definedName>
    <definedName name="VAS084_F_Ilgalaikioturt108Nuotekusurinki1">'Forma 13'!$J$165</definedName>
    <definedName name="VAS084_F_Ilgalaikioturt108Nuotekuvalymas1" localSheetId="12">'Forma 13'!$K$165</definedName>
    <definedName name="VAS084_F_Ilgalaikioturt108Nuotekuvalymas1">'Forma 13'!$K$165</definedName>
    <definedName name="VAS084_F_Ilgalaikioturt108Pavirsiniunuot1" localSheetId="12">'Forma 13'!$M$165</definedName>
    <definedName name="VAS084_F_Ilgalaikioturt108Pavirsiniunuot1">'Forma 13'!$M$165</definedName>
    <definedName name="VAS084_F_Ilgalaikioturt108Turtovienetask1" localSheetId="12">'Forma 13'!$F$165</definedName>
    <definedName name="VAS084_F_Ilgalaikioturt108Turtovienetask1">'Forma 13'!$F$165</definedName>
    <definedName name="VAS084_F_Ilgalaikioturt109Apskaitosveikla1" localSheetId="12">'Forma 13'!$N$167</definedName>
    <definedName name="VAS084_F_Ilgalaikioturt109Apskaitosveikla1">'Forma 13'!$N$167</definedName>
    <definedName name="VAS084_F_Ilgalaikioturt109Geriamojovande7" localSheetId="12">'Forma 13'!$G$167</definedName>
    <definedName name="VAS084_F_Ilgalaikioturt109Geriamojovande7">'Forma 13'!$G$167</definedName>
    <definedName name="VAS084_F_Ilgalaikioturt109Geriamojovande8" localSheetId="12">'Forma 13'!$H$167</definedName>
    <definedName name="VAS084_F_Ilgalaikioturt109Geriamojovande8">'Forma 13'!$H$167</definedName>
    <definedName name="VAS084_F_Ilgalaikioturt109Geriamojovande9" localSheetId="12">'Forma 13'!$I$167</definedName>
    <definedName name="VAS084_F_Ilgalaikioturt109Geriamojovande9">'Forma 13'!$I$167</definedName>
    <definedName name="VAS084_F_Ilgalaikioturt109Inventorinisnu1" localSheetId="12">'Forma 13'!$D$167</definedName>
    <definedName name="VAS084_F_Ilgalaikioturt109Inventorinisnu1">'Forma 13'!$D$167</definedName>
    <definedName name="VAS084_F_Ilgalaikioturt109Kitareguliuoja1" localSheetId="12">'Forma 13'!$O$167</definedName>
    <definedName name="VAS084_F_Ilgalaikioturt109Kitareguliuoja1">'Forma 13'!$O$167</definedName>
    <definedName name="VAS084_F_Ilgalaikioturt109Kitosveiklosne1" localSheetId="12">'Forma 13'!$P$167</definedName>
    <definedName name="VAS084_F_Ilgalaikioturt109Kitosveiklosne1">'Forma 13'!$P$167</definedName>
    <definedName name="VAS084_F_Ilgalaikioturt109Lrklimatokaito1" localSheetId="12">'Forma 13'!$E$167</definedName>
    <definedName name="VAS084_F_Ilgalaikioturt109Lrklimatokaito1">'Forma 13'!$E$167</definedName>
    <definedName name="VAS084_F_Ilgalaikioturt109Nuotekudumblot1" localSheetId="12">'Forma 13'!$L$167</definedName>
    <definedName name="VAS084_F_Ilgalaikioturt109Nuotekudumblot1">'Forma 13'!$L$167</definedName>
    <definedName name="VAS084_F_Ilgalaikioturt109Nuotekusurinki1" localSheetId="12">'Forma 13'!$J$167</definedName>
    <definedName name="VAS084_F_Ilgalaikioturt109Nuotekusurinki1">'Forma 13'!$J$167</definedName>
    <definedName name="VAS084_F_Ilgalaikioturt109Nuotekuvalymas1" localSheetId="12">'Forma 13'!$K$167</definedName>
    <definedName name="VAS084_F_Ilgalaikioturt109Nuotekuvalymas1">'Forma 13'!$K$167</definedName>
    <definedName name="VAS084_F_Ilgalaikioturt109Pavirsiniunuot1" localSheetId="12">'Forma 13'!$M$167</definedName>
    <definedName name="VAS084_F_Ilgalaikioturt109Pavirsiniunuot1">'Forma 13'!$M$167</definedName>
    <definedName name="VAS084_F_Ilgalaikioturt109Turtovienetask1" localSheetId="12">'Forma 13'!$F$167</definedName>
    <definedName name="VAS084_F_Ilgalaikioturt109Turtovienetask1">'Forma 13'!$F$167</definedName>
    <definedName name="VAS084_F_Ilgalaikioturt10Apskaitosveikla1" localSheetId="12">'Forma 13'!$N$26</definedName>
    <definedName name="VAS084_F_Ilgalaikioturt10Apskaitosveikla1">'Forma 13'!$N$26</definedName>
    <definedName name="VAS084_F_Ilgalaikioturt10Geriamojovande7" localSheetId="12">'Forma 13'!$G$26</definedName>
    <definedName name="VAS084_F_Ilgalaikioturt10Geriamojovande7">'Forma 13'!$G$26</definedName>
    <definedName name="VAS084_F_Ilgalaikioturt10Geriamojovande8" localSheetId="12">'Forma 13'!$H$26</definedName>
    <definedName name="VAS084_F_Ilgalaikioturt10Geriamojovande8">'Forma 13'!$H$26</definedName>
    <definedName name="VAS084_F_Ilgalaikioturt10Geriamojovande9" localSheetId="12">'Forma 13'!$I$26</definedName>
    <definedName name="VAS084_F_Ilgalaikioturt10Geriamojovande9">'Forma 13'!$I$26</definedName>
    <definedName name="VAS084_F_Ilgalaikioturt10Inventorinisnu1" localSheetId="12">'Forma 13'!$D$26</definedName>
    <definedName name="VAS084_F_Ilgalaikioturt10Inventorinisnu1">'Forma 13'!$D$26</definedName>
    <definedName name="VAS084_F_Ilgalaikioturt10Kitareguliuoja1" localSheetId="12">'Forma 13'!$O$26</definedName>
    <definedName name="VAS084_F_Ilgalaikioturt10Kitareguliuoja1">'Forma 13'!$O$26</definedName>
    <definedName name="VAS084_F_Ilgalaikioturt10Kitosveiklosne1" localSheetId="12">'Forma 13'!$P$26</definedName>
    <definedName name="VAS084_F_Ilgalaikioturt10Kitosveiklosne1">'Forma 13'!$P$26</definedName>
    <definedName name="VAS084_F_Ilgalaikioturt10Lrklimatokaito1" localSheetId="12">'Forma 13'!$E$26</definedName>
    <definedName name="VAS084_F_Ilgalaikioturt10Lrklimatokaito1">'Forma 13'!$E$26</definedName>
    <definedName name="VAS084_F_Ilgalaikioturt10Nuotekudumblot1" localSheetId="12">'Forma 13'!$L$26</definedName>
    <definedName name="VAS084_F_Ilgalaikioturt10Nuotekudumblot1">'Forma 13'!$L$26</definedName>
    <definedName name="VAS084_F_Ilgalaikioturt10Nuotekusurinki1" localSheetId="12">'Forma 13'!$J$26</definedName>
    <definedName name="VAS084_F_Ilgalaikioturt10Nuotekusurinki1">'Forma 13'!$J$26</definedName>
    <definedName name="VAS084_F_Ilgalaikioturt10Nuotekuvalymas1" localSheetId="12">'Forma 13'!$K$26</definedName>
    <definedName name="VAS084_F_Ilgalaikioturt10Nuotekuvalymas1">'Forma 13'!$K$26</definedName>
    <definedName name="VAS084_F_Ilgalaikioturt10Pavirsiniunuot1" localSheetId="12">'Forma 13'!$M$26</definedName>
    <definedName name="VAS084_F_Ilgalaikioturt10Pavirsiniunuot1">'Forma 13'!$M$26</definedName>
    <definedName name="VAS084_F_Ilgalaikioturt10Turtovienetask1" localSheetId="12">'Forma 13'!$F$26</definedName>
    <definedName name="VAS084_F_Ilgalaikioturt10Turtovienetask1">'Forma 13'!$F$26</definedName>
    <definedName name="VAS084_F_Ilgalaikioturt110Apskaitosveikla1" localSheetId="12">'Forma 13'!$N$168</definedName>
    <definedName name="VAS084_F_Ilgalaikioturt110Apskaitosveikla1">'Forma 13'!$N$168</definedName>
    <definedName name="VAS084_F_Ilgalaikioturt110Geriamojovande7" localSheetId="12">'Forma 13'!$G$168</definedName>
    <definedName name="VAS084_F_Ilgalaikioturt110Geriamojovande7">'Forma 13'!$G$168</definedName>
    <definedName name="VAS084_F_Ilgalaikioturt110Geriamojovande8" localSheetId="12">'Forma 13'!$H$168</definedName>
    <definedName name="VAS084_F_Ilgalaikioturt110Geriamojovande8">'Forma 13'!$H$168</definedName>
    <definedName name="VAS084_F_Ilgalaikioturt110Geriamojovande9" localSheetId="12">'Forma 13'!$I$168</definedName>
    <definedName name="VAS084_F_Ilgalaikioturt110Geriamojovande9">'Forma 13'!$I$168</definedName>
    <definedName name="VAS084_F_Ilgalaikioturt110Inventorinisnu1" localSheetId="12">'Forma 13'!$D$168</definedName>
    <definedName name="VAS084_F_Ilgalaikioturt110Inventorinisnu1">'Forma 13'!$D$168</definedName>
    <definedName name="VAS084_F_Ilgalaikioturt110Kitareguliuoja1" localSheetId="12">'Forma 13'!$O$168</definedName>
    <definedName name="VAS084_F_Ilgalaikioturt110Kitareguliuoja1">'Forma 13'!$O$168</definedName>
    <definedName name="VAS084_F_Ilgalaikioturt110Kitosveiklosne1" localSheetId="12">'Forma 13'!$P$168</definedName>
    <definedName name="VAS084_F_Ilgalaikioturt110Kitosveiklosne1">'Forma 13'!$P$168</definedName>
    <definedName name="VAS084_F_Ilgalaikioturt110Lrklimatokaito1" localSheetId="12">'Forma 13'!$E$168</definedName>
    <definedName name="VAS084_F_Ilgalaikioturt110Lrklimatokaito1">'Forma 13'!$E$168</definedName>
    <definedName name="VAS084_F_Ilgalaikioturt110Nuotekudumblot1" localSheetId="12">'Forma 13'!$L$168</definedName>
    <definedName name="VAS084_F_Ilgalaikioturt110Nuotekudumblot1">'Forma 13'!$L$168</definedName>
    <definedName name="VAS084_F_Ilgalaikioturt110Nuotekusurinki1" localSheetId="12">'Forma 13'!$J$168</definedName>
    <definedName name="VAS084_F_Ilgalaikioturt110Nuotekusurinki1">'Forma 13'!$J$168</definedName>
    <definedName name="VAS084_F_Ilgalaikioturt110Nuotekuvalymas1" localSheetId="12">'Forma 13'!$K$168</definedName>
    <definedName name="VAS084_F_Ilgalaikioturt110Nuotekuvalymas1">'Forma 13'!$K$168</definedName>
    <definedName name="VAS084_F_Ilgalaikioturt110Pavirsiniunuot1" localSheetId="12">'Forma 13'!$M$168</definedName>
    <definedName name="VAS084_F_Ilgalaikioturt110Pavirsiniunuot1">'Forma 13'!$M$168</definedName>
    <definedName name="VAS084_F_Ilgalaikioturt110Turtovienetask1" localSheetId="12">'Forma 13'!$F$168</definedName>
    <definedName name="VAS084_F_Ilgalaikioturt110Turtovienetask1">'Forma 13'!$F$168</definedName>
    <definedName name="VAS084_F_Ilgalaikioturt111Apskaitosveikla1" localSheetId="12">'Forma 13'!$N$169</definedName>
    <definedName name="VAS084_F_Ilgalaikioturt111Apskaitosveikla1">'Forma 13'!$N$169</definedName>
    <definedName name="VAS084_F_Ilgalaikioturt111Geriamojovande7" localSheetId="12">'Forma 13'!$G$169</definedName>
    <definedName name="VAS084_F_Ilgalaikioturt111Geriamojovande7">'Forma 13'!$G$169</definedName>
    <definedName name="VAS084_F_Ilgalaikioturt111Geriamojovande8" localSheetId="12">'Forma 13'!$H$169</definedName>
    <definedName name="VAS084_F_Ilgalaikioturt111Geriamojovande8">'Forma 13'!$H$169</definedName>
    <definedName name="VAS084_F_Ilgalaikioturt111Geriamojovande9" localSheetId="12">'Forma 13'!$I$169</definedName>
    <definedName name="VAS084_F_Ilgalaikioturt111Geriamojovande9">'Forma 13'!$I$169</definedName>
    <definedName name="VAS084_F_Ilgalaikioturt111Inventorinisnu1" localSheetId="12">'Forma 13'!$D$169</definedName>
    <definedName name="VAS084_F_Ilgalaikioturt111Inventorinisnu1">'Forma 13'!$D$169</definedName>
    <definedName name="VAS084_F_Ilgalaikioturt111Kitareguliuoja1" localSheetId="12">'Forma 13'!$O$169</definedName>
    <definedName name="VAS084_F_Ilgalaikioturt111Kitareguliuoja1">'Forma 13'!$O$169</definedName>
    <definedName name="VAS084_F_Ilgalaikioturt111Kitosveiklosne1" localSheetId="12">'Forma 13'!$P$169</definedName>
    <definedName name="VAS084_F_Ilgalaikioturt111Kitosveiklosne1">'Forma 13'!$P$169</definedName>
    <definedName name="VAS084_F_Ilgalaikioturt111Lrklimatokaito1" localSheetId="12">'Forma 13'!$E$169</definedName>
    <definedName name="VAS084_F_Ilgalaikioturt111Lrklimatokaito1">'Forma 13'!$E$169</definedName>
    <definedName name="VAS084_F_Ilgalaikioturt111Nuotekudumblot1" localSheetId="12">'Forma 13'!$L$169</definedName>
    <definedName name="VAS084_F_Ilgalaikioturt111Nuotekudumblot1">'Forma 13'!$L$169</definedName>
    <definedName name="VAS084_F_Ilgalaikioturt111Nuotekusurinki1" localSheetId="12">'Forma 13'!$J$169</definedName>
    <definedName name="VAS084_F_Ilgalaikioturt111Nuotekusurinki1">'Forma 13'!$J$169</definedName>
    <definedName name="VAS084_F_Ilgalaikioturt111Nuotekuvalymas1" localSheetId="12">'Forma 13'!$K$169</definedName>
    <definedName name="VAS084_F_Ilgalaikioturt111Nuotekuvalymas1">'Forma 13'!$K$169</definedName>
    <definedName name="VAS084_F_Ilgalaikioturt111Pavirsiniunuot1" localSheetId="12">'Forma 13'!$M$169</definedName>
    <definedName name="VAS084_F_Ilgalaikioturt111Pavirsiniunuot1">'Forma 13'!$M$169</definedName>
    <definedName name="VAS084_F_Ilgalaikioturt111Turtovienetask1" localSheetId="12">'Forma 13'!$F$169</definedName>
    <definedName name="VAS084_F_Ilgalaikioturt111Turtovienetask1">'Forma 13'!$F$169</definedName>
    <definedName name="VAS084_F_Ilgalaikioturt112Apskaitosveikla1" localSheetId="12">'Forma 13'!$N$171</definedName>
    <definedName name="VAS084_F_Ilgalaikioturt112Apskaitosveikla1">'Forma 13'!$N$171</definedName>
    <definedName name="VAS084_F_Ilgalaikioturt112Geriamojovande7" localSheetId="12">'Forma 13'!$G$171</definedName>
    <definedName name="VAS084_F_Ilgalaikioturt112Geriamojovande7">'Forma 13'!$G$171</definedName>
    <definedName name="VAS084_F_Ilgalaikioturt112Geriamojovande8" localSheetId="12">'Forma 13'!$H$171</definedName>
    <definedName name="VAS084_F_Ilgalaikioturt112Geriamojovande8">'Forma 13'!$H$171</definedName>
    <definedName name="VAS084_F_Ilgalaikioturt112Geriamojovande9" localSheetId="12">'Forma 13'!$I$171</definedName>
    <definedName name="VAS084_F_Ilgalaikioturt112Geriamojovande9">'Forma 13'!$I$171</definedName>
    <definedName name="VAS084_F_Ilgalaikioturt112Inventorinisnu1" localSheetId="12">'Forma 13'!$D$171</definedName>
    <definedName name="VAS084_F_Ilgalaikioturt112Inventorinisnu1">'Forma 13'!$D$171</definedName>
    <definedName name="VAS084_F_Ilgalaikioturt112Kitareguliuoja1" localSheetId="12">'Forma 13'!$O$171</definedName>
    <definedName name="VAS084_F_Ilgalaikioturt112Kitareguliuoja1">'Forma 13'!$O$171</definedName>
    <definedName name="VAS084_F_Ilgalaikioturt112Kitosveiklosne1" localSheetId="12">'Forma 13'!$P$171</definedName>
    <definedName name="VAS084_F_Ilgalaikioturt112Kitosveiklosne1">'Forma 13'!$P$171</definedName>
    <definedName name="VAS084_F_Ilgalaikioturt112Lrklimatokaito1" localSheetId="12">'Forma 13'!$E$171</definedName>
    <definedName name="VAS084_F_Ilgalaikioturt112Lrklimatokaito1">'Forma 13'!$E$171</definedName>
    <definedName name="VAS084_F_Ilgalaikioturt112Nuotekudumblot1" localSheetId="12">'Forma 13'!$L$171</definedName>
    <definedName name="VAS084_F_Ilgalaikioturt112Nuotekudumblot1">'Forma 13'!$L$171</definedName>
    <definedName name="VAS084_F_Ilgalaikioturt112Nuotekusurinki1" localSheetId="12">'Forma 13'!$J$171</definedName>
    <definedName name="VAS084_F_Ilgalaikioturt112Nuotekusurinki1">'Forma 13'!$J$171</definedName>
    <definedName name="VAS084_F_Ilgalaikioturt112Nuotekuvalymas1" localSheetId="12">'Forma 13'!$K$171</definedName>
    <definedName name="VAS084_F_Ilgalaikioturt112Nuotekuvalymas1">'Forma 13'!$K$171</definedName>
    <definedName name="VAS084_F_Ilgalaikioturt112Pavirsiniunuot1" localSheetId="12">'Forma 13'!$M$171</definedName>
    <definedName name="VAS084_F_Ilgalaikioturt112Pavirsiniunuot1">'Forma 13'!$M$171</definedName>
    <definedName name="VAS084_F_Ilgalaikioturt112Turtovienetask1" localSheetId="12">'Forma 13'!$F$171</definedName>
    <definedName name="VAS084_F_Ilgalaikioturt112Turtovienetask1">'Forma 13'!$F$171</definedName>
    <definedName name="VAS084_F_Ilgalaikioturt113Apskaitosveikla1" localSheetId="12">'Forma 13'!$N$172</definedName>
    <definedName name="VAS084_F_Ilgalaikioturt113Apskaitosveikla1">'Forma 13'!$N$172</definedName>
    <definedName name="VAS084_F_Ilgalaikioturt113Geriamojovande7" localSheetId="12">'Forma 13'!$G$172</definedName>
    <definedName name="VAS084_F_Ilgalaikioturt113Geriamojovande7">'Forma 13'!$G$172</definedName>
    <definedName name="VAS084_F_Ilgalaikioturt113Geriamojovande8" localSheetId="12">'Forma 13'!$H$172</definedName>
    <definedName name="VAS084_F_Ilgalaikioturt113Geriamojovande8">'Forma 13'!$H$172</definedName>
    <definedName name="VAS084_F_Ilgalaikioturt113Geriamojovande9" localSheetId="12">'Forma 13'!$I$172</definedName>
    <definedName name="VAS084_F_Ilgalaikioturt113Geriamojovande9">'Forma 13'!$I$172</definedName>
    <definedName name="VAS084_F_Ilgalaikioturt113Inventorinisnu1" localSheetId="12">'Forma 13'!$D$172</definedName>
    <definedName name="VAS084_F_Ilgalaikioturt113Inventorinisnu1">'Forma 13'!$D$172</definedName>
    <definedName name="VAS084_F_Ilgalaikioturt113Kitareguliuoja1" localSheetId="12">'Forma 13'!$O$172</definedName>
    <definedName name="VAS084_F_Ilgalaikioturt113Kitareguliuoja1">'Forma 13'!$O$172</definedName>
    <definedName name="VAS084_F_Ilgalaikioturt113Kitosveiklosne1" localSheetId="12">'Forma 13'!$P$172</definedName>
    <definedName name="VAS084_F_Ilgalaikioturt113Kitosveiklosne1">'Forma 13'!$P$172</definedName>
    <definedName name="VAS084_F_Ilgalaikioturt113Lrklimatokaito1" localSheetId="12">'Forma 13'!$E$172</definedName>
    <definedName name="VAS084_F_Ilgalaikioturt113Lrklimatokaito1">'Forma 13'!$E$172</definedName>
    <definedName name="VAS084_F_Ilgalaikioturt113Nuotekudumblot1" localSheetId="12">'Forma 13'!$L$172</definedName>
    <definedName name="VAS084_F_Ilgalaikioturt113Nuotekudumblot1">'Forma 13'!$L$172</definedName>
    <definedName name="VAS084_F_Ilgalaikioturt113Nuotekusurinki1" localSheetId="12">'Forma 13'!$J$172</definedName>
    <definedName name="VAS084_F_Ilgalaikioturt113Nuotekusurinki1">'Forma 13'!$J$172</definedName>
    <definedName name="VAS084_F_Ilgalaikioturt113Nuotekuvalymas1" localSheetId="12">'Forma 13'!$K$172</definedName>
    <definedName name="VAS084_F_Ilgalaikioturt113Nuotekuvalymas1">'Forma 13'!$K$172</definedName>
    <definedName name="VAS084_F_Ilgalaikioturt113Pavirsiniunuot1" localSheetId="12">'Forma 13'!$M$172</definedName>
    <definedName name="VAS084_F_Ilgalaikioturt113Pavirsiniunuot1">'Forma 13'!$M$172</definedName>
    <definedName name="VAS084_F_Ilgalaikioturt113Turtovienetask1" localSheetId="12">'Forma 13'!$F$172</definedName>
    <definedName name="VAS084_F_Ilgalaikioturt113Turtovienetask1">'Forma 13'!$F$172</definedName>
    <definedName name="VAS084_F_Ilgalaikioturt114Apskaitosveikla1" localSheetId="12">'Forma 13'!$N$173</definedName>
    <definedName name="VAS084_F_Ilgalaikioturt114Apskaitosveikla1">'Forma 13'!$N$173</definedName>
    <definedName name="VAS084_F_Ilgalaikioturt114Geriamojovande7" localSheetId="12">'Forma 13'!$G$173</definedName>
    <definedName name="VAS084_F_Ilgalaikioturt114Geriamojovande7">'Forma 13'!$G$173</definedName>
    <definedName name="VAS084_F_Ilgalaikioturt114Geriamojovande8" localSheetId="12">'Forma 13'!$H$173</definedName>
    <definedName name="VAS084_F_Ilgalaikioturt114Geriamojovande8">'Forma 13'!$H$173</definedName>
    <definedName name="VAS084_F_Ilgalaikioturt114Geriamojovande9" localSheetId="12">'Forma 13'!$I$173</definedName>
    <definedName name="VAS084_F_Ilgalaikioturt114Geriamojovande9">'Forma 13'!$I$173</definedName>
    <definedName name="VAS084_F_Ilgalaikioturt114Inventorinisnu1" localSheetId="12">'Forma 13'!$D$173</definedName>
    <definedName name="VAS084_F_Ilgalaikioturt114Inventorinisnu1">'Forma 13'!$D$173</definedName>
    <definedName name="VAS084_F_Ilgalaikioturt114Kitareguliuoja1" localSheetId="12">'Forma 13'!$O$173</definedName>
    <definedName name="VAS084_F_Ilgalaikioturt114Kitareguliuoja1">'Forma 13'!$O$173</definedName>
    <definedName name="VAS084_F_Ilgalaikioturt114Kitosveiklosne1" localSheetId="12">'Forma 13'!$P$173</definedName>
    <definedName name="VAS084_F_Ilgalaikioturt114Kitosveiklosne1">'Forma 13'!$P$173</definedName>
    <definedName name="VAS084_F_Ilgalaikioturt114Lrklimatokaito1" localSheetId="12">'Forma 13'!$E$173</definedName>
    <definedName name="VAS084_F_Ilgalaikioturt114Lrklimatokaito1">'Forma 13'!$E$173</definedName>
    <definedName name="VAS084_F_Ilgalaikioturt114Nuotekudumblot1" localSheetId="12">'Forma 13'!$L$173</definedName>
    <definedName name="VAS084_F_Ilgalaikioturt114Nuotekudumblot1">'Forma 13'!$L$173</definedName>
    <definedName name="VAS084_F_Ilgalaikioturt114Nuotekusurinki1" localSheetId="12">'Forma 13'!$J$173</definedName>
    <definedName name="VAS084_F_Ilgalaikioturt114Nuotekusurinki1">'Forma 13'!$J$173</definedName>
    <definedName name="VAS084_F_Ilgalaikioturt114Nuotekuvalymas1" localSheetId="12">'Forma 13'!$K$173</definedName>
    <definedName name="VAS084_F_Ilgalaikioturt114Nuotekuvalymas1">'Forma 13'!$K$173</definedName>
    <definedName name="VAS084_F_Ilgalaikioturt114Pavirsiniunuot1" localSheetId="12">'Forma 13'!$M$173</definedName>
    <definedName name="VAS084_F_Ilgalaikioturt114Pavirsiniunuot1">'Forma 13'!$M$173</definedName>
    <definedName name="VAS084_F_Ilgalaikioturt114Turtovienetask1" localSheetId="12">'Forma 13'!$F$173</definedName>
    <definedName name="VAS084_F_Ilgalaikioturt114Turtovienetask1">'Forma 13'!$F$173</definedName>
    <definedName name="VAS084_F_Ilgalaikioturt115Apskaitosveikla1" localSheetId="12">'Forma 13'!$N$177</definedName>
    <definedName name="VAS084_F_Ilgalaikioturt115Apskaitosveikla1">'Forma 13'!$N$177</definedName>
    <definedName name="VAS084_F_Ilgalaikioturt115Geriamojovande7" localSheetId="12">'Forma 13'!$G$177</definedName>
    <definedName name="VAS084_F_Ilgalaikioturt115Geriamojovande7">'Forma 13'!$G$177</definedName>
    <definedName name="VAS084_F_Ilgalaikioturt115Geriamojovande8" localSheetId="12">'Forma 13'!$H$177</definedName>
    <definedName name="VAS084_F_Ilgalaikioturt115Geriamojovande8">'Forma 13'!$H$177</definedName>
    <definedName name="VAS084_F_Ilgalaikioturt115Geriamojovande9" localSheetId="12">'Forma 13'!$I$177</definedName>
    <definedName name="VAS084_F_Ilgalaikioturt115Geriamojovande9">'Forma 13'!$I$177</definedName>
    <definedName name="VAS084_F_Ilgalaikioturt115Inventorinisnu1" localSheetId="12">'Forma 13'!$D$177</definedName>
    <definedName name="VAS084_F_Ilgalaikioturt115Inventorinisnu1">'Forma 13'!$D$177</definedName>
    <definedName name="VAS084_F_Ilgalaikioturt115Kitareguliuoja1" localSheetId="12">'Forma 13'!$O$177</definedName>
    <definedName name="VAS084_F_Ilgalaikioturt115Kitareguliuoja1">'Forma 13'!$O$177</definedName>
    <definedName name="VAS084_F_Ilgalaikioturt115Kitosveiklosne1" localSheetId="12">'Forma 13'!$P$177</definedName>
    <definedName name="VAS084_F_Ilgalaikioturt115Kitosveiklosne1">'Forma 13'!$P$177</definedName>
    <definedName name="VAS084_F_Ilgalaikioturt115Lrklimatokaito1" localSheetId="12">'Forma 13'!$E$177</definedName>
    <definedName name="VAS084_F_Ilgalaikioturt115Lrklimatokaito1">'Forma 13'!$E$177</definedName>
    <definedName name="VAS084_F_Ilgalaikioturt115Nuotekudumblot1" localSheetId="12">'Forma 13'!$L$177</definedName>
    <definedName name="VAS084_F_Ilgalaikioturt115Nuotekudumblot1">'Forma 13'!$L$177</definedName>
    <definedName name="VAS084_F_Ilgalaikioturt115Nuotekusurinki1" localSheetId="12">'Forma 13'!$J$177</definedName>
    <definedName name="VAS084_F_Ilgalaikioturt115Nuotekusurinki1">'Forma 13'!$J$177</definedName>
    <definedName name="VAS084_F_Ilgalaikioturt115Nuotekuvalymas1" localSheetId="12">'Forma 13'!$K$177</definedName>
    <definedName name="VAS084_F_Ilgalaikioturt115Nuotekuvalymas1">'Forma 13'!$K$177</definedName>
    <definedName name="VAS084_F_Ilgalaikioturt115Pavirsiniunuot1" localSheetId="12">'Forma 13'!$M$177</definedName>
    <definedName name="VAS084_F_Ilgalaikioturt115Pavirsiniunuot1">'Forma 13'!$M$177</definedName>
    <definedName name="VAS084_F_Ilgalaikioturt115Turtovienetask1" localSheetId="12">'Forma 13'!$F$177</definedName>
    <definedName name="VAS084_F_Ilgalaikioturt115Turtovienetask1">'Forma 13'!$F$177</definedName>
    <definedName name="VAS084_F_Ilgalaikioturt116Apskaitosveikla1" localSheetId="12">'Forma 13'!$N$178</definedName>
    <definedName name="VAS084_F_Ilgalaikioturt116Apskaitosveikla1">'Forma 13'!$N$178</definedName>
    <definedName name="VAS084_F_Ilgalaikioturt116Geriamojovande7" localSheetId="12">'Forma 13'!$G$178</definedName>
    <definedName name="VAS084_F_Ilgalaikioturt116Geriamojovande7">'Forma 13'!$G$178</definedName>
    <definedName name="VAS084_F_Ilgalaikioturt116Geriamojovande8" localSheetId="12">'Forma 13'!$H$178</definedName>
    <definedName name="VAS084_F_Ilgalaikioturt116Geriamojovande8">'Forma 13'!$H$178</definedName>
    <definedName name="VAS084_F_Ilgalaikioturt116Geriamojovande9" localSheetId="12">'Forma 13'!$I$178</definedName>
    <definedName name="VAS084_F_Ilgalaikioturt116Geriamojovande9">'Forma 13'!$I$178</definedName>
    <definedName name="VAS084_F_Ilgalaikioturt116Inventorinisnu1" localSheetId="12">'Forma 13'!$D$178</definedName>
    <definedName name="VAS084_F_Ilgalaikioturt116Inventorinisnu1">'Forma 13'!$D$178</definedName>
    <definedName name="VAS084_F_Ilgalaikioturt116Kitareguliuoja1" localSheetId="12">'Forma 13'!$O$178</definedName>
    <definedName name="VAS084_F_Ilgalaikioturt116Kitareguliuoja1">'Forma 13'!$O$178</definedName>
    <definedName name="VAS084_F_Ilgalaikioturt116Kitosveiklosne1" localSheetId="12">'Forma 13'!$P$178</definedName>
    <definedName name="VAS084_F_Ilgalaikioturt116Kitosveiklosne1">'Forma 13'!$P$178</definedName>
    <definedName name="VAS084_F_Ilgalaikioturt116Lrklimatokaito1" localSheetId="12">'Forma 13'!$E$178</definedName>
    <definedName name="VAS084_F_Ilgalaikioturt116Lrklimatokaito1">'Forma 13'!$E$178</definedName>
    <definedName name="VAS084_F_Ilgalaikioturt116Nuotekudumblot1" localSheetId="12">'Forma 13'!$L$178</definedName>
    <definedName name="VAS084_F_Ilgalaikioturt116Nuotekudumblot1">'Forma 13'!$L$178</definedName>
    <definedName name="VAS084_F_Ilgalaikioturt116Nuotekusurinki1" localSheetId="12">'Forma 13'!$J$178</definedName>
    <definedName name="VAS084_F_Ilgalaikioturt116Nuotekusurinki1">'Forma 13'!$J$178</definedName>
    <definedName name="VAS084_F_Ilgalaikioturt116Nuotekuvalymas1" localSheetId="12">'Forma 13'!$K$178</definedName>
    <definedName name="VAS084_F_Ilgalaikioturt116Nuotekuvalymas1">'Forma 13'!$K$178</definedName>
    <definedName name="VAS084_F_Ilgalaikioturt116Pavirsiniunuot1" localSheetId="12">'Forma 13'!$M$178</definedName>
    <definedName name="VAS084_F_Ilgalaikioturt116Pavirsiniunuot1">'Forma 13'!$M$178</definedName>
    <definedName name="VAS084_F_Ilgalaikioturt116Turtovienetask1" localSheetId="12">'Forma 13'!$F$178</definedName>
    <definedName name="VAS084_F_Ilgalaikioturt116Turtovienetask1">'Forma 13'!$F$178</definedName>
    <definedName name="VAS084_F_Ilgalaikioturt117Apskaitosveikla1" localSheetId="12">'Forma 13'!$N$179</definedName>
    <definedName name="VAS084_F_Ilgalaikioturt117Apskaitosveikla1">'Forma 13'!$N$179</definedName>
    <definedName name="VAS084_F_Ilgalaikioturt117Geriamojovande7" localSheetId="12">'Forma 13'!$G$179</definedName>
    <definedName name="VAS084_F_Ilgalaikioturt117Geriamojovande7">'Forma 13'!$G$179</definedName>
    <definedName name="VAS084_F_Ilgalaikioturt117Geriamojovande8" localSheetId="12">'Forma 13'!$H$179</definedName>
    <definedName name="VAS084_F_Ilgalaikioturt117Geriamojovande8">'Forma 13'!$H$179</definedName>
    <definedName name="VAS084_F_Ilgalaikioturt117Geriamojovande9" localSheetId="12">'Forma 13'!$I$179</definedName>
    <definedName name="VAS084_F_Ilgalaikioturt117Geriamojovande9">'Forma 13'!$I$179</definedName>
    <definedName name="VAS084_F_Ilgalaikioturt117Inventorinisnu1" localSheetId="12">'Forma 13'!$D$179</definedName>
    <definedName name="VAS084_F_Ilgalaikioturt117Inventorinisnu1">'Forma 13'!$D$179</definedName>
    <definedName name="VAS084_F_Ilgalaikioturt117Kitareguliuoja1" localSheetId="12">'Forma 13'!$O$179</definedName>
    <definedName name="VAS084_F_Ilgalaikioturt117Kitareguliuoja1">'Forma 13'!$O$179</definedName>
    <definedName name="VAS084_F_Ilgalaikioturt117Kitosveiklosne1" localSheetId="12">'Forma 13'!$P$179</definedName>
    <definedName name="VAS084_F_Ilgalaikioturt117Kitosveiklosne1">'Forma 13'!$P$179</definedName>
    <definedName name="VAS084_F_Ilgalaikioturt117Lrklimatokaito1" localSheetId="12">'Forma 13'!$E$179</definedName>
    <definedName name="VAS084_F_Ilgalaikioturt117Lrklimatokaito1">'Forma 13'!$E$179</definedName>
    <definedName name="VAS084_F_Ilgalaikioturt117Nuotekudumblot1" localSheetId="12">'Forma 13'!$L$179</definedName>
    <definedName name="VAS084_F_Ilgalaikioturt117Nuotekudumblot1">'Forma 13'!$L$179</definedName>
    <definedName name="VAS084_F_Ilgalaikioturt117Nuotekusurinki1" localSheetId="12">'Forma 13'!$J$179</definedName>
    <definedName name="VAS084_F_Ilgalaikioturt117Nuotekusurinki1">'Forma 13'!$J$179</definedName>
    <definedName name="VAS084_F_Ilgalaikioturt117Nuotekuvalymas1" localSheetId="12">'Forma 13'!$K$179</definedName>
    <definedName name="VAS084_F_Ilgalaikioturt117Nuotekuvalymas1">'Forma 13'!$K$179</definedName>
    <definedName name="VAS084_F_Ilgalaikioturt117Pavirsiniunuot1" localSheetId="12">'Forma 13'!$M$179</definedName>
    <definedName name="VAS084_F_Ilgalaikioturt117Pavirsiniunuot1">'Forma 13'!$M$179</definedName>
    <definedName name="VAS084_F_Ilgalaikioturt117Turtovienetask1" localSheetId="12">'Forma 13'!$F$179</definedName>
    <definedName name="VAS084_F_Ilgalaikioturt117Turtovienetask1">'Forma 13'!$F$179</definedName>
    <definedName name="VAS084_F_Ilgalaikioturt118Apskaitosveikla1" localSheetId="12">'Forma 13'!$N$181</definedName>
    <definedName name="VAS084_F_Ilgalaikioturt118Apskaitosveikla1">'Forma 13'!$N$181</definedName>
    <definedName name="VAS084_F_Ilgalaikioturt118Geriamojovande7" localSheetId="12">'Forma 13'!$G$181</definedName>
    <definedName name="VAS084_F_Ilgalaikioturt118Geriamojovande7">'Forma 13'!$G$181</definedName>
    <definedName name="VAS084_F_Ilgalaikioturt118Geriamojovande8" localSheetId="12">'Forma 13'!$H$181</definedName>
    <definedName name="VAS084_F_Ilgalaikioturt118Geriamojovande8">'Forma 13'!$H$181</definedName>
    <definedName name="VAS084_F_Ilgalaikioturt118Geriamojovande9" localSheetId="12">'Forma 13'!$I$181</definedName>
    <definedName name="VAS084_F_Ilgalaikioturt118Geriamojovande9">'Forma 13'!$I$181</definedName>
    <definedName name="VAS084_F_Ilgalaikioturt118Inventorinisnu1" localSheetId="12">'Forma 13'!$D$181</definedName>
    <definedName name="VAS084_F_Ilgalaikioturt118Inventorinisnu1">'Forma 13'!$D$181</definedName>
    <definedName name="VAS084_F_Ilgalaikioturt118Kitareguliuoja1" localSheetId="12">'Forma 13'!$O$181</definedName>
    <definedName name="VAS084_F_Ilgalaikioturt118Kitareguliuoja1">'Forma 13'!$O$181</definedName>
    <definedName name="VAS084_F_Ilgalaikioturt118Kitosveiklosne1" localSheetId="12">'Forma 13'!$P$181</definedName>
    <definedName name="VAS084_F_Ilgalaikioturt118Kitosveiklosne1">'Forma 13'!$P$181</definedName>
    <definedName name="VAS084_F_Ilgalaikioturt118Lrklimatokaito1" localSheetId="12">'Forma 13'!$E$181</definedName>
    <definedName name="VAS084_F_Ilgalaikioturt118Lrklimatokaito1">'Forma 13'!$E$181</definedName>
    <definedName name="VAS084_F_Ilgalaikioturt118Nuotekudumblot1" localSheetId="12">'Forma 13'!$L$181</definedName>
    <definedName name="VAS084_F_Ilgalaikioturt118Nuotekudumblot1">'Forma 13'!$L$181</definedName>
    <definedName name="VAS084_F_Ilgalaikioturt118Nuotekusurinki1" localSheetId="12">'Forma 13'!$J$181</definedName>
    <definedName name="VAS084_F_Ilgalaikioturt118Nuotekusurinki1">'Forma 13'!$J$181</definedName>
    <definedName name="VAS084_F_Ilgalaikioturt118Nuotekuvalymas1" localSheetId="12">'Forma 13'!$K$181</definedName>
    <definedName name="VAS084_F_Ilgalaikioturt118Nuotekuvalymas1">'Forma 13'!$K$181</definedName>
    <definedName name="VAS084_F_Ilgalaikioturt118Pavirsiniunuot1" localSheetId="12">'Forma 13'!$M$181</definedName>
    <definedName name="VAS084_F_Ilgalaikioturt118Pavirsiniunuot1">'Forma 13'!$M$181</definedName>
    <definedName name="VAS084_F_Ilgalaikioturt118Turtovienetask1" localSheetId="12">'Forma 13'!$F$181</definedName>
    <definedName name="VAS084_F_Ilgalaikioturt118Turtovienetask1">'Forma 13'!$F$181</definedName>
    <definedName name="VAS084_F_Ilgalaikioturt119Apskaitosveikla1" localSheetId="12">'Forma 13'!$N$182</definedName>
    <definedName name="VAS084_F_Ilgalaikioturt119Apskaitosveikla1">'Forma 13'!$N$182</definedName>
    <definedName name="VAS084_F_Ilgalaikioturt119Geriamojovande7" localSheetId="12">'Forma 13'!$G$182</definedName>
    <definedName name="VAS084_F_Ilgalaikioturt119Geriamojovande7">'Forma 13'!$G$182</definedName>
    <definedName name="VAS084_F_Ilgalaikioturt119Geriamojovande8" localSheetId="12">'Forma 13'!$H$182</definedName>
    <definedName name="VAS084_F_Ilgalaikioturt119Geriamojovande8">'Forma 13'!$H$182</definedName>
    <definedName name="VAS084_F_Ilgalaikioturt119Geriamojovande9" localSheetId="12">'Forma 13'!$I$182</definedName>
    <definedName name="VAS084_F_Ilgalaikioturt119Geriamojovande9">'Forma 13'!$I$182</definedName>
    <definedName name="VAS084_F_Ilgalaikioturt119Inventorinisnu1" localSheetId="12">'Forma 13'!$D$182</definedName>
    <definedName name="VAS084_F_Ilgalaikioturt119Inventorinisnu1">'Forma 13'!$D$182</definedName>
    <definedName name="VAS084_F_Ilgalaikioturt119Kitareguliuoja1" localSheetId="12">'Forma 13'!$O$182</definedName>
    <definedName name="VAS084_F_Ilgalaikioturt119Kitareguliuoja1">'Forma 13'!$O$182</definedName>
    <definedName name="VAS084_F_Ilgalaikioturt119Kitosveiklosne1" localSheetId="12">'Forma 13'!$P$182</definedName>
    <definedName name="VAS084_F_Ilgalaikioturt119Kitosveiklosne1">'Forma 13'!$P$182</definedName>
    <definedName name="VAS084_F_Ilgalaikioturt119Lrklimatokaito1" localSheetId="12">'Forma 13'!$E$182</definedName>
    <definedName name="VAS084_F_Ilgalaikioturt119Lrklimatokaito1">'Forma 13'!$E$182</definedName>
    <definedName name="VAS084_F_Ilgalaikioturt119Nuotekudumblot1" localSheetId="12">'Forma 13'!$L$182</definedName>
    <definedName name="VAS084_F_Ilgalaikioturt119Nuotekudumblot1">'Forma 13'!$L$182</definedName>
    <definedName name="VAS084_F_Ilgalaikioturt119Nuotekusurinki1" localSheetId="12">'Forma 13'!$J$182</definedName>
    <definedName name="VAS084_F_Ilgalaikioturt119Nuotekusurinki1">'Forma 13'!$J$182</definedName>
    <definedName name="VAS084_F_Ilgalaikioturt119Nuotekuvalymas1" localSheetId="12">'Forma 13'!$K$182</definedName>
    <definedName name="VAS084_F_Ilgalaikioturt119Nuotekuvalymas1">'Forma 13'!$K$182</definedName>
    <definedName name="VAS084_F_Ilgalaikioturt119Pavirsiniunuot1" localSheetId="12">'Forma 13'!$M$182</definedName>
    <definedName name="VAS084_F_Ilgalaikioturt119Pavirsiniunuot1">'Forma 13'!$M$182</definedName>
    <definedName name="VAS084_F_Ilgalaikioturt119Turtovienetask1" localSheetId="12">'Forma 13'!$F$182</definedName>
    <definedName name="VAS084_F_Ilgalaikioturt119Turtovienetask1">'Forma 13'!$F$182</definedName>
    <definedName name="VAS084_F_Ilgalaikioturt11Apskaitosveikla1" localSheetId="12">'Forma 13'!$N$27</definedName>
    <definedName name="VAS084_F_Ilgalaikioturt11Apskaitosveikla1">'Forma 13'!$N$27</definedName>
    <definedName name="VAS084_F_Ilgalaikioturt11Geriamojovande7" localSheetId="12">'Forma 13'!$G$27</definedName>
    <definedName name="VAS084_F_Ilgalaikioturt11Geriamojovande7">'Forma 13'!$G$27</definedName>
    <definedName name="VAS084_F_Ilgalaikioturt11Geriamojovande8" localSheetId="12">'Forma 13'!$H$27</definedName>
    <definedName name="VAS084_F_Ilgalaikioturt11Geriamojovande8">'Forma 13'!$H$27</definedName>
    <definedName name="VAS084_F_Ilgalaikioturt11Geriamojovande9" localSheetId="12">'Forma 13'!$I$27</definedName>
    <definedName name="VAS084_F_Ilgalaikioturt11Geriamojovande9">'Forma 13'!$I$27</definedName>
    <definedName name="VAS084_F_Ilgalaikioturt11Inventorinisnu1" localSheetId="12">'Forma 13'!$D$27</definedName>
    <definedName name="VAS084_F_Ilgalaikioturt11Inventorinisnu1">'Forma 13'!$D$27</definedName>
    <definedName name="VAS084_F_Ilgalaikioturt11Kitareguliuoja1" localSheetId="12">'Forma 13'!$O$27</definedName>
    <definedName name="VAS084_F_Ilgalaikioturt11Kitareguliuoja1">'Forma 13'!$O$27</definedName>
    <definedName name="VAS084_F_Ilgalaikioturt11Kitosveiklosne1" localSheetId="12">'Forma 13'!$P$27</definedName>
    <definedName name="VAS084_F_Ilgalaikioturt11Kitosveiklosne1">'Forma 13'!$P$27</definedName>
    <definedName name="VAS084_F_Ilgalaikioturt11Lrklimatokaito1" localSheetId="12">'Forma 13'!$E$27</definedName>
    <definedName name="VAS084_F_Ilgalaikioturt11Lrklimatokaito1">'Forma 13'!$E$27</definedName>
    <definedName name="VAS084_F_Ilgalaikioturt11Nuotekudumblot1" localSheetId="12">'Forma 13'!$L$27</definedName>
    <definedName name="VAS084_F_Ilgalaikioturt11Nuotekudumblot1">'Forma 13'!$L$27</definedName>
    <definedName name="VAS084_F_Ilgalaikioturt11Nuotekusurinki1" localSheetId="12">'Forma 13'!$J$27</definedName>
    <definedName name="VAS084_F_Ilgalaikioturt11Nuotekusurinki1">'Forma 13'!$J$27</definedName>
    <definedName name="VAS084_F_Ilgalaikioturt11Nuotekuvalymas1" localSheetId="12">'Forma 13'!$K$27</definedName>
    <definedName name="VAS084_F_Ilgalaikioturt11Nuotekuvalymas1">'Forma 13'!$K$27</definedName>
    <definedName name="VAS084_F_Ilgalaikioturt11Pavirsiniunuot1" localSheetId="12">'Forma 13'!$M$27</definedName>
    <definedName name="VAS084_F_Ilgalaikioturt11Pavirsiniunuot1">'Forma 13'!$M$27</definedName>
    <definedName name="VAS084_F_Ilgalaikioturt11Turtovienetask1" localSheetId="12">'Forma 13'!$F$27</definedName>
    <definedName name="VAS084_F_Ilgalaikioturt11Turtovienetask1">'Forma 13'!$F$27</definedName>
    <definedName name="VAS084_F_Ilgalaikioturt120Apskaitosveikla1" localSheetId="12">'Forma 13'!$N$183</definedName>
    <definedName name="VAS084_F_Ilgalaikioturt120Apskaitosveikla1">'Forma 13'!$N$183</definedName>
    <definedName name="VAS084_F_Ilgalaikioturt120Geriamojovande7" localSheetId="12">'Forma 13'!$G$183</definedName>
    <definedName name="VAS084_F_Ilgalaikioturt120Geriamojovande7">'Forma 13'!$G$183</definedName>
    <definedName name="VAS084_F_Ilgalaikioturt120Geriamojovande8" localSheetId="12">'Forma 13'!$H$183</definedName>
    <definedName name="VAS084_F_Ilgalaikioturt120Geriamojovande8">'Forma 13'!$H$183</definedName>
    <definedName name="VAS084_F_Ilgalaikioturt120Geriamojovande9" localSheetId="12">'Forma 13'!$I$183</definedName>
    <definedName name="VAS084_F_Ilgalaikioturt120Geriamojovande9">'Forma 13'!$I$183</definedName>
    <definedName name="VAS084_F_Ilgalaikioturt120Inventorinisnu1" localSheetId="12">'Forma 13'!$D$183</definedName>
    <definedName name="VAS084_F_Ilgalaikioturt120Inventorinisnu1">'Forma 13'!$D$183</definedName>
    <definedName name="VAS084_F_Ilgalaikioturt120Kitareguliuoja1" localSheetId="12">'Forma 13'!$O$183</definedName>
    <definedName name="VAS084_F_Ilgalaikioturt120Kitareguliuoja1">'Forma 13'!$O$183</definedName>
    <definedName name="VAS084_F_Ilgalaikioturt120Kitosveiklosne1" localSheetId="12">'Forma 13'!$P$183</definedName>
    <definedName name="VAS084_F_Ilgalaikioturt120Kitosveiklosne1">'Forma 13'!$P$183</definedName>
    <definedName name="VAS084_F_Ilgalaikioturt120Lrklimatokaito1" localSheetId="12">'Forma 13'!$E$183</definedName>
    <definedName name="VAS084_F_Ilgalaikioturt120Lrklimatokaito1">'Forma 13'!$E$183</definedName>
    <definedName name="VAS084_F_Ilgalaikioturt120Nuotekudumblot1" localSheetId="12">'Forma 13'!$L$183</definedName>
    <definedName name="VAS084_F_Ilgalaikioturt120Nuotekudumblot1">'Forma 13'!$L$183</definedName>
    <definedName name="VAS084_F_Ilgalaikioturt120Nuotekusurinki1" localSheetId="12">'Forma 13'!$J$183</definedName>
    <definedName name="VAS084_F_Ilgalaikioturt120Nuotekusurinki1">'Forma 13'!$J$183</definedName>
    <definedName name="VAS084_F_Ilgalaikioturt120Nuotekuvalymas1" localSheetId="12">'Forma 13'!$K$183</definedName>
    <definedName name="VAS084_F_Ilgalaikioturt120Nuotekuvalymas1">'Forma 13'!$K$183</definedName>
    <definedName name="VAS084_F_Ilgalaikioturt120Pavirsiniunuot1" localSheetId="12">'Forma 13'!$M$183</definedName>
    <definedName name="VAS084_F_Ilgalaikioturt120Pavirsiniunuot1">'Forma 13'!$M$183</definedName>
    <definedName name="VAS084_F_Ilgalaikioturt120Turtovienetask1" localSheetId="12">'Forma 13'!$F$183</definedName>
    <definedName name="VAS084_F_Ilgalaikioturt120Turtovienetask1">'Forma 13'!$F$183</definedName>
    <definedName name="VAS084_F_Ilgalaikioturt121Apskaitosveikla1" localSheetId="12">'Forma 13'!$N$185</definedName>
    <definedName name="VAS084_F_Ilgalaikioturt121Apskaitosveikla1">'Forma 13'!$N$185</definedName>
    <definedName name="VAS084_F_Ilgalaikioturt121Geriamojovande7" localSheetId="12">'Forma 13'!$G$185</definedName>
    <definedName name="VAS084_F_Ilgalaikioturt121Geriamojovande7">'Forma 13'!$G$185</definedName>
    <definedName name="VAS084_F_Ilgalaikioturt121Geriamojovande8" localSheetId="12">'Forma 13'!$H$185</definedName>
    <definedName name="VAS084_F_Ilgalaikioturt121Geriamojovande8">'Forma 13'!$H$185</definedName>
    <definedName name="VAS084_F_Ilgalaikioturt121Geriamojovande9" localSheetId="12">'Forma 13'!$I$185</definedName>
    <definedName name="VAS084_F_Ilgalaikioturt121Geriamojovande9">'Forma 13'!$I$185</definedName>
    <definedName name="VAS084_F_Ilgalaikioturt121Inventorinisnu1" localSheetId="12">'Forma 13'!$D$185</definedName>
    <definedName name="VAS084_F_Ilgalaikioturt121Inventorinisnu1">'Forma 13'!$D$185</definedName>
    <definedName name="VAS084_F_Ilgalaikioturt121Kitareguliuoja1" localSheetId="12">'Forma 13'!$O$185</definedName>
    <definedName name="VAS084_F_Ilgalaikioturt121Kitareguliuoja1">'Forma 13'!$O$185</definedName>
    <definedName name="VAS084_F_Ilgalaikioturt121Kitosveiklosne1" localSheetId="12">'Forma 13'!$P$185</definedName>
    <definedName name="VAS084_F_Ilgalaikioturt121Kitosveiklosne1">'Forma 13'!$P$185</definedName>
    <definedName name="VAS084_F_Ilgalaikioturt121Lrklimatokaito1" localSheetId="12">'Forma 13'!$E$185</definedName>
    <definedName name="VAS084_F_Ilgalaikioturt121Lrklimatokaito1">'Forma 13'!$E$185</definedName>
    <definedName name="VAS084_F_Ilgalaikioturt121Nuotekudumblot1" localSheetId="12">'Forma 13'!$L$185</definedName>
    <definedName name="VAS084_F_Ilgalaikioturt121Nuotekudumblot1">'Forma 13'!$L$185</definedName>
    <definedName name="VAS084_F_Ilgalaikioturt121Nuotekusurinki1" localSheetId="12">'Forma 13'!$J$185</definedName>
    <definedName name="VAS084_F_Ilgalaikioturt121Nuotekusurinki1">'Forma 13'!$J$185</definedName>
    <definedName name="VAS084_F_Ilgalaikioturt121Nuotekuvalymas1" localSheetId="12">'Forma 13'!$K$185</definedName>
    <definedName name="VAS084_F_Ilgalaikioturt121Nuotekuvalymas1">'Forma 13'!$K$185</definedName>
    <definedName name="VAS084_F_Ilgalaikioturt121Pavirsiniunuot1" localSheetId="12">'Forma 13'!$M$185</definedName>
    <definedName name="VAS084_F_Ilgalaikioturt121Pavirsiniunuot1">'Forma 13'!$M$185</definedName>
    <definedName name="VAS084_F_Ilgalaikioturt121Turtovienetask1" localSheetId="12">'Forma 13'!$F$185</definedName>
    <definedName name="VAS084_F_Ilgalaikioturt121Turtovienetask1">'Forma 13'!$F$185</definedName>
    <definedName name="VAS084_F_Ilgalaikioturt122Apskaitosveikla1" localSheetId="12">'Forma 13'!$N$186</definedName>
    <definedName name="VAS084_F_Ilgalaikioturt122Apskaitosveikla1">'Forma 13'!$N$186</definedName>
    <definedName name="VAS084_F_Ilgalaikioturt122Geriamojovande7" localSheetId="12">'Forma 13'!$G$186</definedName>
    <definedName name="VAS084_F_Ilgalaikioturt122Geriamojovande7">'Forma 13'!$G$186</definedName>
    <definedName name="VAS084_F_Ilgalaikioturt122Geriamojovande8" localSheetId="12">'Forma 13'!$H$186</definedName>
    <definedName name="VAS084_F_Ilgalaikioturt122Geriamojovande8">'Forma 13'!$H$186</definedName>
    <definedName name="VAS084_F_Ilgalaikioturt122Geriamojovande9" localSheetId="12">'Forma 13'!$I$186</definedName>
    <definedName name="VAS084_F_Ilgalaikioturt122Geriamojovande9">'Forma 13'!$I$186</definedName>
    <definedName name="VAS084_F_Ilgalaikioturt122Inventorinisnu1" localSheetId="12">'Forma 13'!$D$186</definedName>
    <definedName name="VAS084_F_Ilgalaikioturt122Inventorinisnu1">'Forma 13'!$D$186</definedName>
    <definedName name="VAS084_F_Ilgalaikioturt122Kitareguliuoja1" localSheetId="12">'Forma 13'!$O$186</definedName>
    <definedName name="VAS084_F_Ilgalaikioturt122Kitareguliuoja1">'Forma 13'!$O$186</definedName>
    <definedName name="VAS084_F_Ilgalaikioturt122Kitosveiklosne1" localSheetId="12">'Forma 13'!$P$186</definedName>
    <definedName name="VAS084_F_Ilgalaikioturt122Kitosveiklosne1">'Forma 13'!$P$186</definedName>
    <definedName name="VAS084_F_Ilgalaikioturt122Lrklimatokaito1" localSheetId="12">'Forma 13'!$E$186</definedName>
    <definedName name="VAS084_F_Ilgalaikioturt122Lrklimatokaito1">'Forma 13'!$E$186</definedName>
    <definedName name="VAS084_F_Ilgalaikioturt122Nuotekudumblot1" localSheetId="12">'Forma 13'!$L$186</definedName>
    <definedName name="VAS084_F_Ilgalaikioturt122Nuotekudumblot1">'Forma 13'!$L$186</definedName>
    <definedName name="VAS084_F_Ilgalaikioturt122Nuotekusurinki1" localSheetId="12">'Forma 13'!$J$186</definedName>
    <definedName name="VAS084_F_Ilgalaikioturt122Nuotekusurinki1">'Forma 13'!$J$186</definedName>
    <definedName name="VAS084_F_Ilgalaikioturt122Nuotekuvalymas1" localSheetId="12">'Forma 13'!$K$186</definedName>
    <definedName name="VAS084_F_Ilgalaikioturt122Nuotekuvalymas1">'Forma 13'!$K$186</definedName>
    <definedName name="VAS084_F_Ilgalaikioturt122Pavirsiniunuot1" localSheetId="12">'Forma 13'!$M$186</definedName>
    <definedName name="VAS084_F_Ilgalaikioturt122Pavirsiniunuot1">'Forma 13'!$M$186</definedName>
    <definedName name="VAS084_F_Ilgalaikioturt122Turtovienetask1" localSheetId="12">'Forma 13'!$F$186</definedName>
    <definedName name="VAS084_F_Ilgalaikioturt122Turtovienetask1">'Forma 13'!$F$186</definedName>
    <definedName name="VAS084_F_Ilgalaikioturt123Apskaitosveikla1" localSheetId="12">'Forma 13'!$N$187</definedName>
    <definedName name="VAS084_F_Ilgalaikioturt123Apskaitosveikla1">'Forma 13'!$N$187</definedName>
    <definedName name="VAS084_F_Ilgalaikioturt123Geriamojovande7" localSheetId="12">'Forma 13'!$G$187</definedName>
    <definedName name="VAS084_F_Ilgalaikioturt123Geriamojovande7">'Forma 13'!$G$187</definedName>
    <definedName name="VAS084_F_Ilgalaikioturt123Geriamojovande8" localSheetId="12">'Forma 13'!$H$187</definedName>
    <definedName name="VAS084_F_Ilgalaikioturt123Geriamojovande8">'Forma 13'!$H$187</definedName>
    <definedName name="VAS084_F_Ilgalaikioturt123Geriamojovande9" localSheetId="12">'Forma 13'!$I$187</definedName>
    <definedName name="VAS084_F_Ilgalaikioturt123Geriamojovande9">'Forma 13'!$I$187</definedName>
    <definedName name="VAS084_F_Ilgalaikioturt123Inventorinisnu1" localSheetId="12">'Forma 13'!$D$187</definedName>
    <definedName name="VAS084_F_Ilgalaikioturt123Inventorinisnu1">'Forma 13'!$D$187</definedName>
    <definedName name="VAS084_F_Ilgalaikioturt123Kitareguliuoja1" localSheetId="12">'Forma 13'!$O$187</definedName>
    <definedName name="VAS084_F_Ilgalaikioturt123Kitareguliuoja1">'Forma 13'!$O$187</definedName>
    <definedName name="VAS084_F_Ilgalaikioturt123Kitosveiklosne1" localSheetId="12">'Forma 13'!$P$187</definedName>
    <definedName name="VAS084_F_Ilgalaikioturt123Kitosveiklosne1">'Forma 13'!$P$187</definedName>
    <definedName name="VAS084_F_Ilgalaikioturt123Lrklimatokaito1" localSheetId="12">'Forma 13'!$E$187</definedName>
    <definedName name="VAS084_F_Ilgalaikioturt123Lrklimatokaito1">'Forma 13'!$E$187</definedName>
    <definedName name="VAS084_F_Ilgalaikioturt123Nuotekudumblot1" localSheetId="12">'Forma 13'!$L$187</definedName>
    <definedName name="VAS084_F_Ilgalaikioturt123Nuotekudumblot1">'Forma 13'!$L$187</definedName>
    <definedName name="VAS084_F_Ilgalaikioturt123Nuotekusurinki1" localSheetId="12">'Forma 13'!$J$187</definedName>
    <definedName name="VAS084_F_Ilgalaikioturt123Nuotekusurinki1">'Forma 13'!$J$187</definedName>
    <definedName name="VAS084_F_Ilgalaikioturt123Nuotekuvalymas1" localSheetId="12">'Forma 13'!$K$187</definedName>
    <definedName name="VAS084_F_Ilgalaikioturt123Nuotekuvalymas1">'Forma 13'!$K$187</definedName>
    <definedName name="VAS084_F_Ilgalaikioturt123Pavirsiniunuot1" localSheetId="12">'Forma 13'!$M$187</definedName>
    <definedName name="VAS084_F_Ilgalaikioturt123Pavirsiniunuot1">'Forma 13'!$M$187</definedName>
    <definedName name="VAS084_F_Ilgalaikioturt123Turtovienetask1" localSheetId="12">'Forma 13'!$F$187</definedName>
    <definedName name="VAS084_F_Ilgalaikioturt123Turtovienetask1">'Forma 13'!$F$187</definedName>
    <definedName name="VAS084_F_Ilgalaikioturt124Apskaitosveikla1" localSheetId="12">'Forma 13'!$N$190</definedName>
    <definedName name="VAS084_F_Ilgalaikioturt124Apskaitosveikla1">'Forma 13'!$N$190</definedName>
    <definedName name="VAS084_F_Ilgalaikioturt124Geriamojovande7" localSheetId="12">'Forma 13'!$G$190</definedName>
    <definedName name="VAS084_F_Ilgalaikioturt124Geriamojovande7">'Forma 13'!$G$190</definedName>
    <definedName name="VAS084_F_Ilgalaikioturt124Geriamojovande8" localSheetId="12">'Forma 13'!$H$190</definedName>
    <definedName name="VAS084_F_Ilgalaikioturt124Geriamojovande8">'Forma 13'!$H$190</definedName>
    <definedName name="VAS084_F_Ilgalaikioturt124Geriamojovande9" localSheetId="12">'Forma 13'!$I$190</definedName>
    <definedName name="VAS084_F_Ilgalaikioturt124Geriamojovande9">'Forma 13'!$I$190</definedName>
    <definedName name="VAS084_F_Ilgalaikioturt124Inventorinisnu1" localSheetId="12">'Forma 13'!$D$190</definedName>
    <definedName name="VAS084_F_Ilgalaikioturt124Inventorinisnu1">'Forma 13'!$D$190</definedName>
    <definedName name="VAS084_F_Ilgalaikioturt124Kitareguliuoja1" localSheetId="12">'Forma 13'!$O$190</definedName>
    <definedName name="VAS084_F_Ilgalaikioturt124Kitareguliuoja1">'Forma 13'!$O$190</definedName>
    <definedName name="VAS084_F_Ilgalaikioturt124Kitosveiklosne1" localSheetId="12">'Forma 13'!$P$190</definedName>
    <definedName name="VAS084_F_Ilgalaikioturt124Kitosveiklosne1">'Forma 13'!$P$190</definedName>
    <definedName name="VAS084_F_Ilgalaikioturt124Lrklimatokaito1" localSheetId="12">'Forma 13'!$E$190</definedName>
    <definedName name="VAS084_F_Ilgalaikioturt124Lrklimatokaito1">'Forma 13'!$E$190</definedName>
    <definedName name="VAS084_F_Ilgalaikioturt124Nuotekudumblot1" localSheetId="12">'Forma 13'!$L$190</definedName>
    <definedName name="VAS084_F_Ilgalaikioturt124Nuotekudumblot1">'Forma 13'!$L$190</definedName>
    <definedName name="VAS084_F_Ilgalaikioturt124Nuotekusurinki1" localSheetId="12">'Forma 13'!$J$190</definedName>
    <definedName name="VAS084_F_Ilgalaikioturt124Nuotekusurinki1">'Forma 13'!$J$190</definedName>
    <definedName name="VAS084_F_Ilgalaikioturt124Nuotekuvalymas1" localSheetId="12">'Forma 13'!$K$190</definedName>
    <definedName name="VAS084_F_Ilgalaikioturt124Nuotekuvalymas1">'Forma 13'!$K$190</definedName>
    <definedName name="VAS084_F_Ilgalaikioturt124Pavirsiniunuot1" localSheetId="12">'Forma 13'!$M$190</definedName>
    <definedName name="VAS084_F_Ilgalaikioturt124Pavirsiniunuot1">'Forma 13'!$M$190</definedName>
    <definedName name="VAS084_F_Ilgalaikioturt124Turtovienetask1" localSheetId="12">'Forma 13'!$F$190</definedName>
    <definedName name="VAS084_F_Ilgalaikioturt124Turtovienetask1">'Forma 13'!$F$190</definedName>
    <definedName name="VAS084_F_Ilgalaikioturt125Apskaitosveikla1" localSheetId="12">'Forma 13'!$N$191</definedName>
    <definedName name="VAS084_F_Ilgalaikioturt125Apskaitosveikla1">'Forma 13'!$N$191</definedName>
    <definedName name="VAS084_F_Ilgalaikioturt125Geriamojovande7" localSheetId="12">'Forma 13'!$G$191</definedName>
    <definedName name="VAS084_F_Ilgalaikioturt125Geriamojovande7">'Forma 13'!$G$191</definedName>
    <definedName name="VAS084_F_Ilgalaikioturt125Geriamojovande8" localSheetId="12">'Forma 13'!$H$191</definedName>
    <definedName name="VAS084_F_Ilgalaikioturt125Geriamojovande8">'Forma 13'!$H$191</definedName>
    <definedName name="VAS084_F_Ilgalaikioturt125Geriamojovande9" localSheetId="12">'Forma 13'!$I$191</definedName>
    <definedName name="VAS084_F_Ilgalaikioturt125Geriamojovande9">'Forma 13'!$I$191</definedName>
    <definedName name="VAS084_F_Ilgalaikioturt125Inventorinisnu1" localSheetId="12">'Forma 13'!$D$191</definedName>
    <definedName name="VAS084_F_Ilgalaikioturt125Inventorinisnu1">'Forma 13'!$D$191</definedName>
    <definedName name="VAS084_F_Ilgalaikioturt125Kitareguliuoja1" localSheetId="12">'Forma 13'!$O$191</definedName>
    <definedName name="VAS084_F_Ilgalaikioturt125Kitareguliuoja1">'Forma 13'!$O$191</definedName>
    <definedName name="VAS084_F_Ilgalaikioturt125Kitosveiklosne1" localSheetId="12">'Forma 13'!$P$191</definedName>
    <definedName name="VAS084_F_Ilgalaikioturt125Kitosveiklosne1">'Forma 13'!$P$191</definedName>
    <definedName name="VAS084_F_Ilgalaikioturt125Lrklimatokaito1" localSheetId="12">'Forma 13'!$E$191</definedName>
    <definedName name="VAS084_F_Ilgalaikioturt125Lrklimatokaito1">'Forma 13'!$E$191</definedName>
    <definedName name="VAS084_F_Ilgalaikioturt125Nuotekudumblot1" localSheetId="12">'Forma 13'!$L$191</definedName>
    <definedName name="VAS084_F_Ilgalaikioturt125Nuotekudumblot1">'Forma 13'!$L$191</definedName>
    <definedName name="VAS084_F_Ilgalaikioturt125Nuotekusurinki1" localSheetId="12">'Forma 13'!$J$191</definedName>
    <definedName name="VAS084_F_Ilgalaikioturt125Nuotekusurinki1">'Forma 13'!$J$191</definedName>
    <definedName name="VAS084_F_Ilgalaikioturt125Nuotekuvalymas1" localSheetId="12">'Forma 13'!$K$191</definedName>
    <definedName name="VAS084_F_Ilgalaikioturt125Nuotekuvalymas1">'Forma 13'!$K$191</definedName>
    <definedName name="VAS084_F_Ilgalaikioturt125Pavirsiniunuot1" localSheetId="12">'Forma 13'!$M$191</definedName>
    <definedName name="VAS084_F_Ilgalaikioturt125Pavirsiniunuot1">'Forma 13'!$M$191</definedName>
    <definedName name="VAS084_F_Ilgalaikioturt125Turtovienetask1" localSheetId="12">'Forma 13'!$F$191</definedName>
    <definedName name="VAS084_F_Ilgalaikioturt125Turtovienetask1">'Forma 13'!$F$191</definedName>
    <definedName name="VAS084_F_Ilgalaikioturt126Apskaitosveikla1" localSheetId="12">'Forma 13'!$N$192</definedName>
    <definedName name="VAS084_F_Ilgalaikioturt126Apskaitosveikla1">'Forma 13'!$N$192</definedName>
    <definedName name="VAS084_F_Ilgalaikioturt126Geriamojovande7" localSheetId="12">'Forma 13'!$G$192</definedName>
    <definedName name="VAS084_F_Ilgalaikioturt126Geriamojovande7">'Forma 13'!$G$192</definedName>
    <definedName name="VAS084_F_Ilgalaikioturt126Geriamojovande8" localSheetId="12">'Forma 13'!$H$192</definedName>
    <definedName name="VAS084_F_Ilgalaikioturt126Geriamojovande8">'Forma 13'!$H$192</definedName>
    <definedName name="VAS084_F_Ilgalaikioturt126Geriamojovande9" localSheetId="12">'Forma 13'!$I$192</definedName>
    <definedName name="VAS084_F_Ilgalaikioturt126Geriamojovande9">'Forma 13'!$I$192</definedName>
    <definedName name="VAS084_F_Ilgalaikioturt126Inventorinisnu1" localSheetId="12">'Forma 13'!$D$192</definedName>
    <definedName name="VAS084_F_Ilgalaikioturt126Inventorinisnu1">'Forma 13'!$D$192</definedName>
    <definedName name="VAS084_F_Ilgalaikioturt126Kitareguliuoja1" localSheetId="12">'Forma 13'!$O$192</definedName>
    <definedName name="VAS084_F_Ilgalaikioturt126Kitareguliuoja1">'Forma 13'!$O$192</definedName>
    <definedName name="VAS084_F_Ilgalaikioturt126Kitosveiklosne1" localSheetId="12">'Forma 13'!$P$192</definedName>
    <definedName name="VAS084_F_Ilgalaikioturt126Kitosveiklosne1">'Forma 13'!$P$192</definedName>
    <definedName name="VAS084_F_Ilgalaikioturt126Lrklimatokaito1" localSheetId="12">'Forma 13'!$E$192</definedName>
    <definedName name="VAS084_F_Ilgalaikioturt126Lrklimatokaito1">'Forma 13'!$E$192</definedName>
    <definedName name="VAS084_F_Ilgalaikioturt126Nuotekudumblot1" localSheetId="12">'Forma 13'!$L$192</definedName>
    <definedName name="VAS084_F_Ilgalaikioturt126Nuotekudumblot1">'Forma 13'!$L$192</definedName>
    <definedName name="VAS084_F_Ilgalaikioturt126Nuotekusurinki1" localSheetId="12">'Forma 13'!$J$192</definedName>
    <definedName name="VAS084_F_Ilgalaikioturt126Nuotekusurinki1">'Forma 13'!$J$192</definedName>
    <definedName name="VAS084_F_Ilgalaikioturt126Nuotekuvalymas1" localSheetId="12">'Forma 13'!$K$192</definedName>
    <definedName name="VAS084_F_Ilgalaikioturt126Nuotekuvalymas1">'Forma 13'!$K$192</definedName>
    <definedName name="VAS084_F_Ilgalaikioturt126Pavirsiniunuot1" localSheetId="12">'Forma 13'!$M$192</definedName>
    <definedName name="VAS084_F_Ilgalaikioturt126Pavirsiniunuot1">'Forma 13'!$M$192</definedName>
    <definedName name="VAS084_F_Ilgalaikioturt126Turtovienetask1" localSheetId="12">'Forma 13'!$F$192</definedName>
    <definedName name="VAS084_F_Ilgalaikioturt126Turtovienetask1">'Forma 13'!$F$192</definedName>
    <definedName name="VAS084_F_Ilgalaikioturt127Apskaitosveikla1" localSheetId="12">'Forma 13'!$N$194</definedName>
    <definedName name="VAS084_F_Ilgalaikioturt127Apskaitosveikla1">'Forma 13'!$N$194</definedName>
    <definedName name="VAS084_F_Ilgalaikioturt127Geriamojovande7" localSheetId="12">'Forma 13'!$G$194</definedName>
    <definedName name="VAS084_F_Ilgalaikioturt127Geriamojovande7">'Forma 13'!$G$194</definedName>
    <definedName name="VAS084_F_Ilgalaikioturt127Geriamojovande8" localSheetId="12">'Forma 13'!$H$194</definedName>
    <definedName name="VAS084_F_Ilgalaikioturt127Geriamojovande8">'Forma 13'!$H$194</definedName>
    <definedName name="VAS084_F_Ilgalaikioturt127Geriamojovande9" localSheetId="12">'Forma 13'!$I$194</definedName>
    <definedName name="VAS084_F_Ilgalaikioturt127Geriamojovande9">'Forma 13'!$I$194</definedName>
    <definedName name="VAS084_F_Ilgalaikioturt127Inventorinisnu1" localSheetId="12">'Forma 13'!$D$194</definedName>
    <definedName name="VAS084_F_Ilgalaikioturt127Inventorinisnu1">'Forma 13'!$D$194</definedName>
    <definedName name="VAS084_F_Ilgalaikioturt127Kitareguliuoja1" localSheetId="12">'Forma 13'!$O$194</definedName>
    <definedName name="VAS084_F_Ilgalaikioturt127Kitareguliuoja1">'Forma 13'!$O$194</definedName>
    <definedName name="VAS084_F_Ilgalaikioturt127Kitosveiklosne1" localSheetId="12">'Forma 13'!$P$194</definedName>
    <definedName name="VAS084_F_Ilgalaikioturt127Kitosveiklosne1">'Forma 13'!$P$194</definedName>
    <definedName name="VAS084_F_Ilgalaikioturt127Lrklimatokaito1" localSheetId="12">'Forma 13'!$E$194</definedName>
    <definedName name="VAS084_F_Ilgalaikioturt127Lrklimatokaito1">'Forma 13'!$E$194</definedName>
    <definedName name="VAS084_F_Ilgalaikioturt127Nuotekudumblot1" localSheetId="12">'Forma 13'!$L$194</definedName>
    <definedName name="VAS084_F_Ilgalaikioturt127Nuotekudumblot1">'Forma 13'!$L$194</definedName>
    <definedName name="VAS084_F_Ilgalaikioturt127Nuotekusurinki1" localSheetId="12">'Forma 13'!$J$194</definedName>
    <definedName name="VAS084_F_Ilgalaikioturt127Nuotekusurinki1">'Forma 13'!$J$194</definedName>
    <definedName name="VAS084_F_Ilgalaikioturt127Nuotekuvalymas1" localSheetId="12">'Forma 13'!$K$194</definedName>
    <definedName name="VAS084_F_Ilgalaikioturt127Nuotekuvalymas1">'Forma 13'!$K$194</definedName>
    <definedName name="VAS084_F_Ilgalaikioturt127Pavirsiniunuot1" localSheetId="12">'Forma 13'!$M$194</definedName>
    <definedName name="VAS084_F_Ilgalaikioturt127Pavirsiniunuot1">'Forma 13'!$M$194</definedName>
    <definedName name="VAS084_F_Ilgalaikioturt127Turtovienetask1" localSheetId="12">'Forma 13'!$F$194</definedName>
    <definedName name="VAS084_F_Ilgalaikioturt127Turtovienetask1">'Forma 13'!$F$194</definedName>
    <definedName name="VAS084_F_Ilgalaikioturt128Apskaitosveikla1" localSheetId="12">'Forma 13'!$N$195</definedName>
    <definedName name="VAS084_F_Ilgalaikioturt128Apskaitosveikla1">'Forma 13'!$N$195</definedName>
    <definedName name="VAS084_F_Ilgalaikioturt128Geriamojovande7" localSheetId="12">'Forma 13'!$G$195</definedName>
    <definedName name="VAS084_F_Ilgalaikioturt128Geriamojovande7">'Forma 13'!$G$195</definedName>
    <definedName name="VAS084_F_Ilgalaikioturt128Geriamojovande8" localSheetId="12">'Forma 13'!$H$195</definedName>
    <definedName name="VAS084_F_Ilgalaikioturt128Geriamojovande8">'Forma 13'!$H$195</definedName>
    <definedName name="VAS084_F_Ilgalaikioturt128Geriamojovande9" localSheetId="12">'Forma 13'!$I$195</definedName>
    <definedName name="VAS084_F_Ilgalaikioturt128Geriamojovande9">'Forma 13'!$I$195</definedName>
    <definedName name="VAS084_F_Ilgalaikioturt128Inventorinisnu1" localSheetId="12">'Forma 13'!$D$195</definedName>
    <definedName name="VAS084_F_Ilgalaikioturt128Inventorinisnu1">'Forma 13'!$D$195</definedName>
    <definedName name="VAS084_F_Ilgalaikioturt128Kitareguliuoja1" localSheetId="12">'Forma 13'!$O$195</definedName>
    <definedName name="VAS084_F_Ilgalaikioturt128Kitareguliuoja1">'Forma 13'!$O$195</definedName>
    <definedName name="VAS084_F_Ilgalaikioturt128Kitosveiklosne1" localSheetId="12">'Forma 13'!$P$195</definedName>
    <definedName name="VAS084_F_Ilgalaikioturt128Kitosveiklosne1">'Forma 13'!$P$195</definedName>
    <definedName name="VAS084_F_Ilgalaikioturt128Lrklimatokaito1" localSheetId="12">'Forma 13'!$E$195</definedName>
    <definedName name="VAS084_F_Ilgalaikioturt128Lrklimatokaito1">'Forma 13'!$E$195</definedName>
    <definedName name="VAS084_F_Ilgalaikioturt128Nuotekudumblot1" localSheetId="12">'Forma 13'!$L$195</definedName>
    <definedName name="VAS084_F_Ilgalaikioturt128Nuotekudumblot1">'Forma 13'!$L$195</definedName>
    <definedName name="VAS084_F_Ilgalaikioturt128Nuotekusurinki1" localSheetId="12">'Forma 13'!$J$195</definedName>
    <definedName name="VAS084_F_Ilgalaikioturt128Nuotekusurinki1">'Forma 13'!$J$195</definedName>
    <definedName name="VAS084_F_Ilgalaikioturt128Nuotekuvalymas1" localSheetId="12">'Forma 13'!$K$195</definedName>
    <definedName name="VAS084_F_Ilgalaikioturt128Nuotekuvalymas1">'Forma 13'!$K$195</definedName>
    <definedName name="VAS084_F_Ilgalaikioturt128Pavirsiniunuot1" localSheetId="12">'Forma 13'!$M$195</definedName>
    <definedName name="VAS084_F_Ilgalaikioturt128Pavirsiniunuot1">'Forma 13'!$M$195</definedName>
    <definedName name="VAS084_F_Ilgalaikioturt128Turtovienetask1" localSheetId="12">'Forma 13'!$F$195</definedName>
    <definedName name="VAS084_F_Ilgalaikioturt128Turtovienetask1">'Forma 13'!$F$195</definedName>
    <definedName name="VAS084_F_Ilgalaikioturt129Apskaitosveikla1" localSheetId="12">'Forma 13'!$N$196</definedName>
    <definedName name="VAS084_F_Ilgalaikioturt129Apskaitosveikla1">'Forma 13'!$N$196</definedName>
    <definedName name="VAS084_F_Ilgalaikioturt129Geriamojovande7" localSheetId="12">'Forma 13'!$G$196</definedName>
    <definedName name="VAS084_F_Ilgalaikioturt129Geriamojovande7">'Forma 13'!$G$196</definedName>
    <definedName name="VAS084_F_Ilgalaikioturt129Geriamojovande8" localSheetId="12">'Forma 13'!$H$196</definedName>
    <definedName name="VAS084_F_Ilgalaikioturt129Geriamojovande8">'Forma 13'!$H$196</definedName>
    <definedName name="VAS084_F_Ilgalaikioturt129Geriamojovande9" localSheetId="12">'Forma 13'!$I$196</definedName>
    <definedName name="VAS084_F_Ilgalaikioturt129Geriamojovande9">'Forma 13'!$I$196</definedName>
    <definedName name="VAS084_F_Ilgalaikioturt129Inventorinisnu1" localSheetId="12">'Forma 13'!$D$196</definedName>
    <definedName name="VAS084_F_Ilgalaikioturt129Inventorinisnu1">'Forma 13'!$D$196</definedName>
    <definedName name="VAS084_F_Ilgalaikioturt129Kitareguliuoja1" localSheetId="12">'Forma 13'!$O$196</definedName>
    <definedName name="VAS084_F_Ilgalaikioturt129Kitareguliuoja1">'Forma 13'!$O$196</definedName>
    <definedName name="VAS084_F_Ilgalaikioturt129Kitosveiklosne1" localSheetId="12">'Forma 13'!$P$196</definedName>
    <definedName name="VAS084_F_Ilgalaikioturt129Kitosveiklosne1">'Forma 13'!$P$196</definedName>
    <definedName name="VAS084_F_Ilgalaikioturt129Lrklimatokaito1" localSheetId="12">'Forma 13'!$E$196</definedName>
    <definedName name="VAS084_F_Ilgalaikioturt129Lrklimatokaito1">'Forma 13'!$E$196</definedName>
    <definedName name="VAS084_F_Ilgalaikioturt129Nuotekudumblot1" localSheetId="12">'Forma 13'!$L$196</definedName>
    <definedName name="VAS084_F_Ilgalaikioturt129Nuotekudumblot1">'Forma 13'!$L$196</definedName>
    <definedName name="VAS084_F_Ilgalaikioturt129Nuotekusurinki1" localSheetId="12">'Forma 13'!$J$196</definedName>
    <definedName name="VAS084_F_Ilgalaikioturt129Nuotekusurinki1">'Forma 13'!$J$196</definedName>
    <definedName name="VAS084_F_Ilgalaikioturt129Nuotekuvalymas1" localSheetId="12">'Forma 13'!$K$196</definedName>
    <definedName name="VAS084_F_Ilgalaikioturt129Nuotekuvalymas1">'Forma 13'!$K$196</definedName>
    <definedName name="VAS084_F_Ilgalaikioturt129Pavirsiniunuot1" localSheetId="12">'Forma 13'!$M$196</definedName>
    <definedName name="VAS084_F_Ilgalaikioturt129Pavirsiniunuot1">'Forma 13'!$M$196</definedName>
    <definedName name="VAS084_F_Ilgalaikioturt129Turtovienetask1" localSheetId="12">'Forma 13'!$F$196</definedName>
    <definedName name="VAS084_F_Ilgalaikioturt129Turtovienetask1">'Forma 13'!$F$196</definedName>
    <definedName name="VAS084_F_Ilgalaikioturt12Apskaitosveikla1" localSheetId="12">'Forma 13'!$N$28</definedName>
    <definedName name="VAS084_F_Ilgalaikioturt12Apskaitosveikla1">'Forma 13'!$N$28</definedName>
    <definedName name="VAS084_F_Ilgalaikioturt12Geriamojovande7" localSheetId="12">'Forma 13'!$G$28</definedName>
    <definedName name="VAS084_F_Ilgalaikioturt12Geriamojovande7">'Forma 13'!$G$28</definedName>
    <definedName name="VAS084_F_Ilgalaikioturt12Geriamojovande8" localSheetId="12">'Forma 13'!$H$28</definedName>
    <definedName name="VAS084_F_Ilgalaikioturt12Geriamojovande8">'Forma 13'!$H$28</definedName>
    <definedName name="VAS084_F_Ilgalaikioturt12Geriamojovande9" localSheetId="12">'Forma 13'!$I$28</definedName>
    <definedName name="VAS084_F_Ilgalaikioturt12Geriamojovande9">'Forma 13'!$I$28</definedName>
    <definedName name="VAS084_F_Ilgalaikioturt12Inventorinisnu1" localSheetId="12">'Forma 13'!$D$28</definedName>
    <definedName name="VAS084_F_Ilgalaikioturt12Inventorinisnu1">'Forma 13'!$D$28</definedName>
    <definedName name="VAS084_F_Ilgalaikioturt12Kitareguliuoja1" localSheetId="12">'Forma 13'!$O$28</definedName>
    <definedName name="VAS084_F_Ilgalaikioturt12Kitareguliuoja1">'Forma 13'!$O$28</definedName>
    <definedName name="VAS084_F_Ilgalaikioturt12Kitosveiklosne1" localSheetId="12">'Forma 13'!$P$28</definedName>
    <definedName name="VAS084_F_Ilgalaikioturt12Kitosveiklosne1">'Forma 13'!$P$28</definedName>
    <definedName name="VAS084_F_Ilgalaikioturt12Lrklimatokaito1" localSheetId="12">'Forma 13'!$E$28</definedName>
    <definedName name="VAS084_F_Ilgalaikioturt12Lrklimatokaito1">'Forma 13'!$E$28</definedName>
    <definedName name="VAS084_F_Ilgalaikioturt12Nuotekudumblot1" localSheetId="12">'Forma 13'!$L$28</definedName>
    <definedName name="VAS084_F_Ilgalaikioturt12Nuotekudumblot1">'Forma 13'!$L$28</definedName>
    <definedName name="VAS084_F_Ilgalaikioturt12Nuotekusurinki1" localSheetId="12">'Forma 13'!$J$28</definedName>
    <definedName name="VAS084_F_Ilgalaikioturt12Nuotekusurinki1">'Forma 13'!$J$28</definedName>
    <definedName name="VAS084_F_Ilgalaikioturt12Nuotekuvalymas1" localSheetId="12">'Forma 13'!$K$28</definedName>
    <definedName name="VAS084_F_Ilgalaikioturt12Nuotekuvalymas1">'Forma 13'!$K$28</definedName>
    <definedName name="VAS084_F_Ilgalaikioturt12Pavirsiniunuot1" localSheetId="12">'Forma 13'!$M$28</definedName>
    <definedName name="VAS084_F_Ilgalaikioturt12Pavirsiniunuot1">'Forma 13'!$M$28</definedName>
    <definedName name="VAS084_F_Ilgalaikioturt12Turtovienetask1" localSheetId="12">'Forma 13'!$F$28</definedName>
    <definedName name="VAS084_F_Ilgalaikioturt12Turtovienetask1">'Forma 13'!$F$28</definedName>
    <definedName name="VAS084_F_Ilgalaikioturt130Apskaitosveikla1" localSheetId="12">'Forma 13'!$N$198</definedName>
    <definedName name="VAS084_F_Ilgalaikioturt130Apskaitosveikla1">'Forma 13'!$N$198</definedName>
    <definedName name="VAS084_F_Ilgalaikioturt130Geriamojovande7" localSheetId="12">'Forma 13'!$G$198</definedName>
    <definedName name="VAS084_F_Ilgalaikioturt130Geriamojovande7">'Forma 13'!$G$198</definedName>
    <definedName name="VAS084_F_Ilgalaikioturt130Geriamojovande8" localSheetId="12">'Forma 13'!$H$198</definedName>
    <definedName name="VAS084_F_Ilgalaikioturt130Geriamojovande8">'Forma 13'!$H$198</definedName>
    <definedName name="VAS084_F_Ilgalaikioturt130Geriamojovande9" localSheetId="12">'Forma 13'!$I$198</definedName>
    <definedName name="VAS084_F_Ilgalaikioturt130Geriamojovande9">'Forma 13'!$I$198</definedName>
    <definedName name="VAS084_F_Ilgalaikioturt130Inventorinisnu1" localSheetId="12">'Forma 13'!$D$198</definedName>
    <definedName name="VAS084_F_Ilgalaikioturt130Inventorinisnu1">'Forma 13'!$D$198</definedName>
    <definedName name="VAS084_F_Ilgalaikioturt130Kitareguliuoja1" localSheetId="12">'Forma 13'!$O$198</definedName>
    <definedName name="VAS084_F_Ilgalaikioturt130Kitareguliuoja1">'Forma 13'!$O$198</definedName>
    <definedName name="VAS084_F_Ilgalaikioturt130Kitosveiklosne1" localSheetId="12">'Forma 13'!$P$198</definedName>
    <definedName name="VAS084_F_Ilgalaikioturt130Kitosveiklosne1">'Forma 13'!$P$198</definedName>
    <definedName name="VAS084_F_Ilgalaikioturt130Lrklimatokaito1" localSheetId="12">'Forma 13'!$E$198</definedName>
    <definedName name="VAS084_F_Ilgalaikioturt130Lrklimatokaito1">'Forma 13'!$E$198</definedName>
    <definedName name="VAS084_F_Ilgalaikioturt130Nuotekudumblot1" localSheetId="12">'Forma 13'!$L$198</definedName>
    <definedName name="VAS084_F_Ilgalaikioturt130Nuotekudumblot1">'Forma 13'!$L$198</definedName>
    <definedName name="VAS084_F_Ilgalaikioturt130Nuotekusurinki1" localSheetId="12">'Forma 13'!$J$198</definedName>
    <definedName name="VAS084_F_Ilgalaikioturt130Nuotekusurinki1">'Forma 13'!$J$198</definedName>
    <definedName name="VAS084_F_Ilgalaikioturt130Nuotekuvalymas1" localSheetId="12">'Forma 13'!$K$198</definedName>
    <definedName name="VAS084_F_Ilgalaikioturt130Nuotekuvalymas1">'Forma 13'!$K$198</definedName>
    <definedName name="VAS084_F_Ilgalaikioturt130Pavirsiniunuot1" localSheetId="12">'Forma 13'!$M$198</definedName>
    <definedName name="VAS084_F_Ilgalaikioturt130Pavirsiniunuot1">'Forma 13'!$M$198</definedName>
    <definedName name="VAS084_F_Ilgalaikioturt130Turtovienetask1" localSheetId="12">'Forma 13'!$F$198</definedName>
    <definedName name="VAS084_F_Ilgalaikioturt130Turtovienetask1">'Forma 13'!$F$198</definedName>
    <definedName name="VAS084_F_Ilgalaikioturt131Apskaitosveikla1" localSheetId="12">'Forma 13'!$N$199</definedName>
    <definedName name="VAS084_F_Ilgalaikioturt131Apskaitosveikla1">'Forma 13'!$N$199</definedName>
    <definedName name="VAS084_F_Ilgalaikioturt131Geriamojovande7" localSheetId="12">'Forma 13'!$G$199</definedName>
    <definedName name="VAS084_F_Ilgalaikioturt131Geriamojovande7">'Forma 13'!$G$199</definedName>
    <definedName name="VAS084_F_Ilgalaikioturt131Geriamojovande8" localSheetId="12">'Forma 13'!$H$199</definedName>
    <definedName name="VAS084_F_Ilgalaikioturt131Geriamojovande8">'Forma 13'!$H$199</definedName>
    <definedName name="VAS084_F_Ilgalaikioturt131Geriamojovande9" localSheetId="12">'Forma 13'!$I$199</definedName>
    <definedName name="VAS084_F_Ilgalaikioturt131Geriamojovande9">'Forma 13'!$I$199</definedName>
    <definedName name="VAS084_F_Ilgalaikioturt131Inventorinisnu1" localSheetId="12">'Forma 13'!$D$199</definedName>
    <definedName name="VAS084_F_Ilgalaikioturt131Inventorinisnu1">'Forma 13'!$D$199</definedName>
    <definedName name="VAS084_F_Ilgalaikioturt131Kitareguliuoja1" localSheetId="12">'Forma 13'!$O$199</definedName>
    <definedName name="VAS084_F_Ilgalaikioturt131Kitareguliuoja1">'Forma 13'!$O$199</definedName>
    <definedName name="VAS084_F_Ilgalaikioturt131Kitosveiklosne1" localSheetId="12">'Forma 13'!$P$199</definedName>
    <definedName name="VAS084_F_Ilgalaikioturt131Kitosveiklosne1">'Forma 13'!$P$199</definedName>
    <definedName name="VAS084_F_Ilgalaikioturt131Lrklimatokaito1" localSheetId="12">'Forma 13'!$E$199</definedName>
    <definedName name="VAS084_F_Ilgalaikioturt131Lrklimatokaito1">'Forma 13'!$E$199</definedName>
    <definedName name="VAS084_F_Ilgalaikioturt131Nuotekudumblot1" localSheetId="12">'Forma 13'!$L$199</definedName>
    <definedName name="VAS084_F_Ilgalaikioturt131Nuotekudumblot1">'Forma 13'!$L$199</definedName>
    <definedName name="VAS084_F_Ilgalaikioturt131Nuotekusurinki1" localSheetId="12">'Forma 13'!$J$199</definedName>
    <definedName name="VAS084_F_Ilgalaikioturt131Nuotekusurinki1">'Forma 13'!$J$199</definedName>
    <definedName name="VAS084_F_Ilgalaikioturt131Nuotekuvalymas1" localSheetId="12">'Forma 13'!$K$199</definedName>
    <definedName name="VAS084_F_Ilgalaikioturt131Nuotekuvalymas1">'Forma 13'!$K$199</definedName>
    <definedName name="VAS084_F_Ilgalaikioturt131Pavirsiniunuot1" localSheetId="12">'Forma 13'!$M$199</definedName>
    <definedName name="VAS084_F_Ilgalaikioturt131Pavirsiniunuot1">'Forma 13'!$M$199</definedName>
    <definedName name="VAS084_F_Ilgalaikioturt131Turtovienetask1" localSheetId="12">'Forma 13'!$F$199</definedName>
    <definedName name="VAS084_F_Ilgalaikioturt131Turtovienetask1">'Forma 13'!$F$199</definedName>
    <definedName name="VAS084_F_Ilgalaikioturt132Apskaitosveikla1" localSheetId="12">'Forma 13'!$N$200</definedName>
    <definedName name="VAS084_F_Ilgalaikioturt132Apskaitosveikla1">'Forma 13'!$N$200</definedName>
    <definedName name="VAS084_F_Ilgalaikioturt132Geriamojovande7" localSheetId="12">'Forma 13'!$G$200</definedName>
    <definedName name="VAS084_F_Ilgalaikioturt132Geriamojovande7">'Forma 13'!$G$200</definedName>
    <definedName name="VAS084_F_Ilgalaikioturt132Geriamojovande8" localSheetId="12">'Forma 13'!$H$200</definedName>
    <definedName name="VAS084_F_Ilgalaikioturt132Geriamojovande8">'Forma 13'!$H$200</definedName>
    <definedName name="VAS084_F_Ilgalaikioturt132Geriamojovande9" localSheetId="12">'Forma 13'!$I$200</definedName>
    <definedName name="VAS084_F_Ilgalaikioturt132Geriamojovande9">'Forma 13'!$I$200</definedName>
    <definedName name="VAS084_F_Ilgalaikioturt132Inventorinisnu1" localSheetId="12">'Forma 13'!$D$200</definedName>
    <definedName name="VAS084_F_Ilgalaikioturt132Inventorinisnu1">'Forma 13'!$D$200</definedName>
    <definedName name="VAS084_F_Ilgalaikioturt132Kitareguliuoja1" localSheetId="12">'Forma 13'!$O$200</definedName>
    <definedName name="VAS084_F_Ilgalaikioturt132Kitareguliuoja1">'Forma 13'!$O$200</definedName>
    <definedName name="VAS084_F_Ilgalaikioturt132Kitosveiklosne1" localSheetId="12">'Forma 13'!$P$200</definedName>
    <definedName name="VAS084_F_Ilgalaikioturt132Kitosveiklosne1">'Forma 13'!$P$200</definedName>
    <definedName name="VAS084_F_Ilgalaikioturt132Lrklimatokaito1" localSheetId="12">'Forma 13'!$E$200</definedName>
    <definedName name="VAS084_F_Ilgalaikioturt132Lrklimatokaito1">'Forma 13'!$E$200</definedName>
    <definedName name="VAS084_F_Ilgalaikioturt132Nuotekudumblot1" localSheetId="12">'Forma 13'!$L$200</definedName>
    <definedName name="VAS084_F_Ilgalaikioturt132Nuotekudumblot1">'Forma 13'!$L$200</definedName>
    <definedName name="VAS084_F_Ilgalaikioturt132Nuotekusurinki1" localSheetId="12">'Forma 13'!$J$200</definedName>
    <definedName name="VAS084_F_Ilgalaikioturt132Nuotekusurinki1">'Forma 13'!$J$200</definedName>
    <definedName name="VAS084_F_Ilgalaikioturt132Nuotekuvalymas1" localSheetId="12">'Forma 13'!$K$200</definedName>
    <definedName name="VAS084_F_Ilgalaikioturt132Nuotekuvalymas1">'Forma 13'!$K$200</definedName>
    <definedName name="VAS084_F_Ilgalaikioturt132Pavirsiniunuot1" localSheetId="12">'Forma 13'!$M$200</definedName>
    <definedName name="VAS084_F_Ilgalaikioturt132Pavirsiniunuot1">'Forma 13'!$M$200</definedName>
    <definedName name="VAS084_F_Ilgalaikioturt132Turtovienetask1" localSheetId="12">'Forma 13'!$F$200</definedName>
    <definedName name="VAS084_F_Ilgalaikioturt132Turtovienetask1">'Forma 13'!$F$200</definedName>
    <definedName name="VAS084_F_Ilgalaikioturt133Apskaitosveikla1" localSheetId="12">'Forma 13'!$N$202</definedName>
    <definedName name="VAS084_F_Ilgalaikioturt133Apskaitosveikla1">'Forma 13'!$N$202</definedName>
    <definedName name="VAS084_F_Ilgalaikioturt133Geriamojovande7" localSheetId="12">'Forma 13'!$G$202</definedName>
    <definedName name="VAS084_F_Ilgalaikioturt133Geriamojovande7">'Forma 13'!$G$202</definedName>
    <definedName name="VAS084_F_Ilgalaikioturt133Geriamojovande8" localSheetId="12">'Forma 13'!$H$202</definedName>
    <definedName name="VAS084_F_Ilgalaikioturt133Geriamojovande8">'Forma 13'!$H$202</definedName>
    <definedName name="VAS084_F_Ilgalaikioturt133Geriamojovande9" localSheetId="12">'Forma 13'!$I$202</definedName>
    <definedName name="VAS084_F_Ilgalaikioturt133Geriamojovande9">'Forma 13'!$I$202</definedName>
    <definedName name="VAS084_F_Ilgalaikioturt133Inventorinisnu1" localSheetId="12">'Forma 13'!$D$202</definedName>
    <definedName name="VAS084_F_Ilgalaikioturt133Inventorinisnu1">'Forma 13'!$D$202</definedName>
    <definedName name="VAS084_F_Ilgalaikioturt133Kitareguliuoja1" localSheetId="12">'Forma 13'!$O$202</definedName>
    <definedName name="VAS084_F_Ilgalaikioturt133Kitareguliuoja1">'Forma 13'!$O$202</definedName>
    <definedName name="VAS084_F_Ilgalaikioturt133Kitosveiklosne1" localSheetId="12">'Forma 13'!$P$202</definedName>
    <definedName name="VAS084_F_Ilgalaikioturt133Kitosveiklosne1">'Forma 13'!$P$202</definedName>
    <definedName name="VAS084_F_Ilgalaikioturt133Lrklimatokaito1" localSheetId="12">'Forma 13'!$E$202</definedName>
    <definedName name="VAS084_F_Ilgalaikioturt133Lrklimatokaito1">'Forma 13'!$E$202</definedName>
    <definedName name="VAS084_F_Ilgalaikioturt133Nuotekudumblot1" localSheetId="12">'Forma 13'!$L$202</definedName>
    <definedName name="VAS084_F_Ilgalaikioturt133Nuotekudumblot1">'Forma 13'!$L$202</definedName>
    <definedName name="VAS084_F_Ilgalaikioturt133Nuotekusurinki1" localSheetId="12">'Forma 13'!$J$202</definedName>
    <definedName name="VAS084_F_Ilgalaikioturt133Nuotekusurinki1">'Forma 13'!$J$202</definedName>
    <definedName name="VAS084_F_Ilgalaikioturt133Nuotekuvalymas1" localSheetId="12">'Forma 13'!$K$202</definedName>
    <definedName name="VAS084_F_Ilgalaikioturt133Nuotekuvalymas1">'Forma 13'!$K$202</definedName>
    <definedName name="VAS084_F_Ilgalaikioturt133Pavirsiniunuot1" localSheetId="12">'Forma 13'!$M$202</definedName>
    <definedName name="VAS084_F_Ilgalaikioturt133Pavirsiniunuot1">'Forma 13'!$M$202</definedName>
    <definedName name="VAS084_F_Ilgalaikioturt133Turtovienetask1" localSheetId="12">'Forma 13'!$F$202</definedName>
    <definedName name="VAS084_F_Ilgalaikioturt133Turtovienetask1">'Forma 13'!$F$202</definedName>
    <definedName name="VAS084_F_Ilgalaikioturt134Apskaitosveikla1" localSheetId="12">'Forma 13'!$N$203</definedName>
    <definedName name="VAS084_F_Ilgalaikioturt134Apskaitosveikla1">'Forma 13'!$N$203</definedName>
    <definedName name="VAS084_F_Ilgalaikioturt134Geriamojovande7" localSheetId="12">'Forma 13'!$G$203</definedName>
    <definedName name="VAS084_F_Ilgalaikioturt134Geriamojovande7">'Forma 13'!$G$203</definedName>
    <definedName name="VAS084_F_Ilgalaikioturt134Geriamojovande8" localSheetId="12">'Forma 13'!$H$203</definedName>
    <definedName name="VAS084_F_Ilgalaikioturt134Geriamojovande8">'Forma 13'!$H$203</definedName>
    <definedName name="VAS084_F_Ilgalaikioturt134Geriamojovande9" localSheetId="12">'Forma 13'!$I$203</definedName>
    <definedName name="VAS084_F_Ilgalaikioturt134Geriamojovande9">'Forma 13'!$I$203</definedName>
    <definedName name="VAS084_F_Ilgalaikioturt134Inventorinisnu1" localSheetId="12">'Forma 13'!$D$203</definedName>
    <definedName name="VAS084_F_Ilgalaikioturt134Inventorinisnu1">'Forma 13'!$D$203</definedName>
    <definedName name="VAS084_F_Ilgalaikioturt134Kitareguliuoja1" localSheetId="12">'Forma 13'!$O$203</definedName>
    <definedName name="VAS084_F_Ilgalaikioturt134Kitareguliuoja1">'Forma 13'!$O$203</definedName>
    <definedName name="VAS084_F_Ilgalaikioturt134Kitosveiklosne1" localSheetId="12">'Forma 13'!$P$203</definedName>
    <definedName name="VAS084_F_Ilgalaikioturt134Kitosveiklosne1">'Forma 13'!$P$203</definedName>
    <definedName name="VAS084_F_Ilgalaikioturt134Lrklimatokaito1" localSheetId="12">'Forma 13'!$E$203</definedName>
    <definedName name="VAS084_F_Ilgalaikioturt134Lrklimatokaito1">'Forma 13'!$E$203</definedName>
    <definedName name="VAS084_F_Ilgalaikioturt134Nuotekudumblot1" localSheetId="12">'Forma 13'!$L$203</definedName>
    <definedName name="VAS084_F_Ilgalaikioturt134Nuotekudumblot1">'Forma 13'!$L$203</definedName>
    <definedName name="VAS084_F_Ilgalaikioturt134Nuotekusurinki1" localSheetId="12">'Forma 13'!$J$203</definedName>
    <definedName name="VAS084_F_Ilgalaikioturt134Nuotekusurinki1">'Forma 13'!$J$203</definedName>
    <definedName name="VAS084_F_Ilgalaikioturt134Nuotekuvalymas1" localSheetId="12">'Forma 13'!$K$203</definedName>
    <definedName name="VAS084_F_Ilgalaikioturt134Nuotekuvalymas1">'Forma 13'!$K$203</definedName>
    <definedName name="VAS084_F_Ilgalaikioturt134Pavirsiniunuot1" localSheetId="12">'Forma 13'!$M$203</definedName>
    <definedName name="VAS084_F_Ilgalaikioturt134Pavirsiniunuot1">'Forma 13'!$M$203</definedName>
    <definedName name="VAS084_F_Ilgalaikioturt134Turtovienetask1" localSheetId="12">'Forma 13'!$F$203</definedName>
    <definedName name="VAS084_F_Ilgalaikioturt134Turtovienetask1">'Forma 13'!$F$203</definedName>
    <definedName name="VAS084_F_Ilgalaikioturt135Apskaitosveikla1" localSheetId="12">'Forma 13'!$N$204</definedName>
    <definedName name="VAS084_F_Ilgalaikioturt135Apskaitosveikla1">'Forma 13'!$N$204</definedName>
    <definedName name="VAS084_F_Ilgalaikioturt135Geriamojovande7" localSheetId="12">'Forma 13'!$G$204</definedName>
    <definedName name="VAS084_F_Ilgalaikioturt135Geriamojovande7">'Forma 13'!$G$204</definedName>
    <definedName name="VAS084_F_Ilgalaikioturt135Geriamojovande8" localSheetId="12">'Forma 13'!$H$204</definedName>
    <definedName name="VAS084_F_Ilgalaikioturt135Geriamojovande8">'Forma 13'!$H$204</definedName>
    <definedName name="VAS084_F_Ilgalaikioturt135Geriamojovande9" localSheetId="12">'Forma 13'!$I$204</definedName>
    <definedName name="VAS084_F_Ilgalaikioturt135Geriamojovande9">'Forma 13'!$I$204</definedName>
    <definedName name="VAS084_F_Ilgalaikioturt135Inventorinisnu1" localSheetId="12">'Forma 13'!$D$204</definedName>
    <definedName name="VAS084_F_Ilgalaikioturt135Inventorinisnu1">'Forma 13'!$D$204</definedName>
    <definedName name="VAS084_F_Ilgalaikioturt135Kitareguliuoja1" localSheetId="12">'Forma 13'!$O$204</definedName>
    <definedName name="VAS084_F_Ilgalaikioturt135Kitareguliuoja1">'Forma 13'!$O$204</definedName>
    <definedName name="VAS084_F_Ilgalaikioturt135Kitosveiklosne1" localSheetId="12">'Forma 13'!$P$204</definedName>
    <definedName name="VAS084_F_Ilgalaikioturt135Kitosveiklosne1">'Forma 13'!$P$204</definedName>
    <definedName name="VAS084_F_Ilgalaikioturt135Lrklimatokaito1" localSheetId="12">'Forma 13'!$E$204</definedName>
    <definedName name="VAS084_F_Ilgalaikioturt135Lrklimatokaito1">'Forma 13'!$E$204</definedName>
    <definedName name="VAS084_F_Ilgalaikioturt135Nuotekudumblot1" localSheetId="12">'Forma 13'!$L$204</definedName>
    <definedName name="VAS084_F_Ilgalaikioturt135Nuotekudumblot1">'Forma 13'!$L$204</definedName>
    <definedName name="VAS084_F_Ilgalaikioturt135Nuotekusurinki1" localSheetId="12">'Forma 13'!$J$204</definedName>
    <definedName name="VAS084_F_Ilgalaikioturt135Nuotekusurinki1">'Forma 13'!$J$204</definedName>
    <definedName name="VAS084_F_Ilgalaikioturt135Nuotekuvalymas1" localSheetId="12">'Forma 13'!$K$204</definedName>
    <definedName name="VAS084_F_Ilgalaikioturt135Nuotekuvalymas1">'Forma 13'!$K$204</definedName>
    <definedName name="VAS084_F_Ilgalaikioturt135Pavirsiniunuot1" localSheetId="12">'Forma 13'!$M$204</definedName>
    <definedName name="VAS084_F_Ilgalaikioturt135Pavirsiniunuot1">'Forma 13'!$M$204</definedName>
    <definedName name="VAS084_F_Ilgalaikioturt135Turtovienetask1" localSheetId="12">'Forma 13'!$F$204</definedName>
    <definedName name="VAS084_F_Ilgalaikioturt135Turtovienetask1">'Forma 13'!$F$204</definedName>
    <definedName name="VAS084_F_Ilgalaikioturt136Apskaitosveikla1" localSheetId="12">'Forma 13'!$N$206</definedName>
    <definedName name="VAS084_F_Ilgalaikioturt136Apskaitosveikla1">'Forma 13'!$N$206</definedName>
    <definedName name="VAS084_F_Ilgalaikioturt136Geriamojovande7" localSheetId="12">'Forma 13'!$G$206</definedName>
    <definedName name="VAS084_F_Ilgalaikioturt136Geriamojovande7">'Forma 13'!$G$206</definedName>
    <definedName name="VAS084_F_Ilgalaikioturt136Geriamojovande8" localSheetId="12">'Forma 13'!$H$206</definedName>
    <definedName name="VAS084_F_Ilgalaikioturt136Geriamojovande8">'Forma 13'!$H$206</definedName>
    <definedName name="VAS084_F_Ilgalaikioturt136Geriamojovande9" localSheetId="12">'Forma 13'!$I$206</definedName>
    <definedName name="VAS084_F_Ilgalaikioturt136Geriamojovande9">'Forma 13'!$I$206</definedName>
    <definedName name="VAS084_F_Ilgalaikioturt136Inventorinisnu1" localSheetId="12">'Forma 13'!$D$206</definedName>
    <definedName name="VAS084_F_Ilgalaikioturt136Inventorinisnu1">'Forma 13'!$D$206</definedName>
    <definedName name="VAS084_F_Ilgalaikioturt136Kitareguliuoja1" localSheetId="12">'Forma 13'!$O$206</definedName>
    <definedName name="VAS084_F_Ilgalaikioturt136Kitareguliuoja1">'Forma 13'!$O$206</definedName>
    <definedName name="VAS084_F_Ilgalaikioturt136Kitosveiklosne1" localSheetId="12">'Forma 13'!$P$206</definedName>
    <definedName name="VAS084_F_Ilgalaikioturt136Kitosveiklosne1">'Forma 13'!$P$206</definedName>
    <definedName name="VAS084_F_Ilgalaikioturt136Lrklimatokaito1" localSheetId="12">'Forma 13'!$E$206</definedName>
    <definedName name="VAS084_F_Ilgalaikioturt136Lrklimatokaito1">'Forma 13'!$E$206</definedName>
    <definedName name="VAS084_F_Ilgalaikioturt136Nuotekudumblot1" localSheetId="12">'Forma 13'!$L$206</definedName>
    <definedName name="VAS084_F_Ilgalaikioturt136Nuotekudumblot1">'Forma 13'!$L$206</definedName>
    <definedName name="VAS084_F_Ilgalaikioturt136Nuotekusurinki1" localSheetId="12">'Forma 13'!$J$206</definedName>
    <definedName name="VAS084_F_Ilgalaikioturt136Nuotekusurinki1">'Forma 13'!$J$206</definedName>
    <definedName name="VAS084_F_Ilgalaikioturt136Nuotekuvalymas1" localSheetId="12">'Forma 13'!$K$206</definedName>
    <definedName name="VAS084_F_Ilgalaikioturt136Nuotekuvalymas1">'Forma 13'!$K$206</definedName>
    <definedName name="VAS084_F_Ilgalaikioturt136Pavirsiniunuot1" localSheetId="12">'Forma 13'!$M$206</definedName>
    <definedName name="VAS084_F_Ilgalaikioturt136Pavirsiniunuot1">'Forma 13'!$M$206</definedName>
    <definedName name="VAS084_F_Ilgalaikioturt136Turtovienetask1" localSheetId="12">'Forma 13'!$F$206</definedName>
    <definedName name="VAS084_F_Ilgalaikioturt136Turtovienetask1">'Forma 13'!$F$206</definedName>
    <definedName name="VAS084_F_Ilgalaikioturt137Apskaitosveikla1" localSheetId="12">'Forma 13'!$N$207</definedName>
    <definedName name="VAS084_F_Ilgalaikioturt137Apskaitosveikla1">'Forma 13'!$N$207</definedName>
    <definedName name="VAS084_F_Ilgalaikioturt137Geriamojovande7" localSheetId="12">'Forma 13'!$G$207</definedName>
    <definedName name="VAS084_F_Ilgalaikioturt137Geriamojovande7">'Forma 13'!$G$207</definedName>
    <definedName name="VAS084_F_Ilgalaikioturt137Geriamojovande8" localSheetId="12">'Forma 13'!$H$207</definedName>
    <definedName name="VAS084_F_Ilgalaikioturt137Geriamojovande8">'Forma 13'!$H$207</definedName>
    <definedName name="VAS084_F_Ilgalaikioturt137Geriamojovande9" localSheetId="12">'Forma 13'!$I$207</definedName>
    <definedName name="VAS084_F_Ilgalaikioturt137Geriamojovande9">'Forma 13'!$I$207</definedName>
    <definedName name="VAS084_F_Ilgalaikioturt137Inventorinisnu1" localSheetId="12">'Forma 13'!$D$207</definedName>
    <definedName name="VAS084_F_Ilgalaikioturt137Inventorinisnu1">'Forma 13'!$D$207</definedName>
    <definedName name="VAS084_F_Ilgalaikioturt137Kitareguliuoja1" localSheetId="12">'Forma 13'!$O$207</definedName>
    <definedName name="VAS084_F_Ilgalaikioturt137Kitareguliuoja1">'Forma 13'!$O$207</definedName>
    <definedName name="VAS084_F_Ilgalaikioturt137Kitosveiklosne1" localSheetId="12">'Forma 13'!$P$207</definedName>
    <definedName name="VAS084_F_Ilgalaikioturt137Kitosveiklosne1">'Forma 13'!$P$207</definedName>
    <definedName name="VAS084_F_Ilgalaikioturt137Lrklimatokaito1" localSheetId="12">'Forma 13'!$E$207</definedName>
    <definedName name="VAS084_F_Ilgalaikioturt137Lrklimatokaito1">'Forma 13'!$E$207</definedName>
    <definedName name="VAS084_F_Ilgalaikioturt137Nuotekudumblot1" localSheetId="12">'Forma 13'!$L$207</definedName>
    <definedName name="VAS084_F_Ilgalaikioturt137Nuotekudumblot1">'Forma 13'!$L$207</definedName>
    <definedName name="VAS084_F_Ilgalaikioturt137Nuotekusurinki1" localSheetId="12">'Forma 13'!$J$207</definedName>
    <definedName name="VAS084_F_Ilgalaikioturt137Nuotekusurinki1">'Forma 13'!$J$207</definedName>
    <definedName name="VAS084_F_Ilgalaikioturt137Nuotekuvalymas1" localSheetId="12">'Forma 13'!$K$207</definedName>
    <definedName name="VAS084_F_Ilgalaikioturt137Nuotekuvalymas1">'Forma 13'!$K$207</definedName>
    <definedName name="VAS084_F_Ilgalaikioturt137Pavirsiniunuot1" localSheetId="12">'Forma 13'!$M$207</definedName>
    <definedName name="VAS084_F_Ilgalaikioturt137Pavirsiniunuot1">'Forma 13'!$M$207</definedName>
    <definedName name="VAS084_F_Ilgalaikioturt137Turtovienetask1" localSheetId="12">'Forma 13'!$F$207</definedName>
    <definedName name="VAS084_F_Ilgalaikioturt137Turtovienetask1">'Forma 13'!$F$207</definedName>
    <definedName name="VAS084_F_Ilgalaikioturt138Apskaitosveikla1" localSheetId="12">'Forma 13'!$N$208</definedName>
    <definedName name="VAS084_F_Ilgalaikioturt138Apskaitosveikla1">'Forma 13'!$N$208</definedName>
    <definedName name="VAS084_F_Ilgalaikioturt138Geriamojovande7" localSheetId="12">'Forma 13'!$G$208</definedName>
    <definedName name="VAS084_F_Ilgalaikioturt138Geriamojovande7">'Forma 13'!$G$208</definedName>
    <definedName name="VAS084_F_Ilgalaikioturt138Geriamojovande8" localSheetId="12">'Forma 13'!$H$208</definedName>
    <definedName name="VAS084_F_Ilgalaikioturt138Geriamojovande8">'Forma 13'!$H$208</definedName>
    <definedName name="VAS084_F_Ilgalaikioturt138Geriamojovande9" localSheetId="12">'Forma 13'!$I$208</definedName>
    <definedName name="VAS084_F_Ilgalaikioturt138Geriamojovande9">'Forma 13'!$I$208</definedName>
    <definedName name="VAS084_F_Ilgalaikioturt138Inventorinisnu1" localSheetId="12">'Forma 13'!$D$208</definedName>
    <definedName name="VAS084_F_Ilgalaikioturt138Inventorinisnu1">'Forma 13'!$D$208</definedName>
    <definedName name="VAS084_F_Ilgalaikioturt138Kitareguliuoja1" localSheetId="12">'Forma 13'!$O$208</definedName>
    <definedName name="VAS084_F_Ilgalaikioturt138Kitareguliuoja1">'Forma 13'!$O$208</definedName>
    <definedName name="VAS084_F_Ilgalaikioturt138Kitosveiklosne1" localSheetId="12">'Forma 13'!$P$208</definedName>
    <definedName name="VAS084_F_Ilgalaikioturt138Kitosveiklosne1">'Forma 13'!$P$208</definedName>
    <definedName name="VAS084_F_Ilgalaikioturt138Lrklimatokaito1" localSheetId="12">'Forma 13'!$E$208</definedName>
    <definedName name="VAS084_F_Ilgalaikioturt138Lrklimatokaito1">'Forma 13'!$E$208</definedName>
    <definedName name="VAS084_F_Ilgalaikioturt138Nuotekudumblot1" localSheetId="12">'Forma 13'!$L$208</definedName>
    <definedName name="VAS084_F_Ilgalaikioturt138Nuotekudumblot1">'Forma 13'!$L$208</definedName>
    <definedName name="VAS084_F_Ilgalaikioturt138Nuotekusurinki1" localSheetId="12">'Forma 13'!$J$208</definedName>
    <definedName name="VAS084_F_Ilgalaikioturt138Nuotekusurinki1">'Forma 13'!$J$208</definedName>
    <definedName name="VAS084_F_Ilgalaikioturt138Nuotekuvalymas1" localSheetId="12">'Forma 13'!$K$208</definedName>
    <definedName name="VAS084_F_Ilgalaikioturt138Nuotekuvalymas1">'Forma 13'!$K$208</definedName>
    <definedName name="VAS084_F_Ilgalaikioturt138Pavirsiniunuot1" localSheetId="12">'Forma 13'!$M$208</definedName>
    <definedName name="VAS084_F_Ilgalaikioturt138Pavirsiniunuot1">'Forma 13'!$M$208</definedName>
    <definedName name="VAS084_F_Ilgalaikioturt138Turtovienetask1" localSheetId="12">'Forma 13'!$F$208</definedName>
    <definedName name="VAS084_F_Ilgalaikioturt138Turtovienetask1">'Forma 13'!$F$208</definedName>
    <definedName name="VAS084_F_Ilgalaikioturt139Apskaitosveikla1" localSheetId="12">'Forma 13'!$N$210</definedName>
    <definedName name="VAS084_F_Ilgalaikioturt139Apskaitosveikla1">'Forma 13'!$N$210</definedName>
    <definedName name="VAS084_F_Ilgalaikioturt139Geriamojovande7" localSheetId="12">'Forma 13'!$G$210</definedName>
    <definedName name="VAS084_F_Ilgalaikioturt139Geriamojovande7">'Forma 13'!$G$210</definedName>
    <definedName name="VAS084_F_Ilgalaikioturt139Geriamojovande8" localSheetId="12">'Forma 13'!$H$210</definedName>
    <definedName name="VAS084_F_Ilgalaikioturt139Geriamojovande8">'Forma 13'!$H$210</definedName>
    <definedName name="VAS084_F_Ilgalaikioturt139Geriamojovande9" localSheetId="12">'Forma 13'!$I$210</definedName>
    <definedName name="VAS084_F_Ilgalaikioturt139Geriamojovande9">'Forma 13'!$I$210</definedName>
    <definedName name="VAS084_F_Ilgalaikioturt139Inventorinisnu1" localSheetId="12">'Forma 13'!$D$210</definedName>
    <definedName name="VAS084_F_Ilgalaikioturt139Inventorinisnu1">'Forma 13'!$D$210</definedName>
    <definedName name="VAS084_F_Ilgalaikioturt139Kitareguliuoja1" localSheetId="12">'Forma 13'!$O$210</definedName>
    <definedName name="VAS084_F_Ilgalaikioturt139Kitareguliuoja1">'Forma 13'!$O$210</definedName>
    <definedName name="VAS084_F_Ilgalaikioturt139Kitosveiklosne1" localSheetId="12">'Forma 13'!$P$210</definedName>
    <definedName name="VAS084_F_Ilgalaikioturt139Kitosveiklosne1">'Forma 13'!$P$210</definedName>
    <definedName name="VAS084_F_Ilgalaikioturt139Lrklimatokaito1" localSheetId="12">'Forma 13'!$E$210</definedName>
    <definedName name="VAS084_F_Ilgalaikioturt139Lrklimatokaito1">'Forma 13'!$E$210</definedName>
    <definedName name="VAS084_F_Ilgalaikioturt139Nuotekudumblot1" localSheetId="12">'Forma 13'!$L$210</definedName>
    <definedName name="VAS084_F_Ilgalaikioturt139Nuotekudumblot1">'Forma 13'!$L$210</definedName>
    <definedName name="VAS084_F_Ilgalaikioturt139Nuotekusurinki1" localSheetId="12">'Forma 13'!$J$210</definedName>
    <definedName name="VAS084_F_Ilgalaikioturt139Nuotekusurinki1">'Forma 13'!$J$210</definedName>
    <definedName name="VAS084_F_Ilgalaikioturt139Nuotekuvalymas1" localSheetId="12">'Forma 13'!$K$210</definedName>
    <definedName name="VAS084_F_Ilgalaikioturt139Nuotekuvalymas1">'Forma 13'!$K$210</definedName>
    <definedName name="VAS084_F_Ilgalaikioturt139Pavirsiniunuot1" localSheetId="12">'Forma 13'!$M$210</definedName>
    <definedName name="VAS084_F_Ilgalaikioturt139Pavirsiniunuot1">'Forma 13'!$M$210</definedName>
    <definedName name="VAS084_F_Ilgalaikioturt139Turtovienetask1" localSheetId="12">'Forma 13'!$F$210</definedName>
    <definedName name="VAS084_F_Ilgalaikioturt139Turtovienetask1">'Forma 13'!$F$210</definedName>
    <definedName name="VAS084_F_Ilgalaikioturt13Apskaitosveikla1" localSheetId="12">'Forma 13'!$N$30</definedName>
    <definedName name="VAS084_F_Ilgalaikioturt13Apskaitosveikla1">'Forma 13'!$N$30</definedName>
    <definedName name="VAS084_F_Ilgalaikioturt13Geriamojovande7" localSheetId="12">'Forma 13'!$G$30</definedName>
    <definedName name="VAS084_F_Ilgalaikioturt13Geriamojovande7">'Forma 13'!$G$30</definedName>
    <definedName name="VAS084_F_Ilgalaikioturt13Geriamojovande8" localSheetId="12">'Forma 13'!$H$30</definedName>
    <definedName name="VAS084_F_Ilgalaikioturt13Geriamojovande8">'Forma 13'!$H$30</definedName>
    <definedName name="VAS084_F_Ilgalaikioturt13Geriamojovande9" localSheetId="12">'Forma 13'!$I$30</definedName>
    <definedName name="VAS084_F_Ilgalaikioturt13Geriamojovande9">'Forma 13'!$I$30</definedName>
    <definedName name="VAS084_F_Ilgalaikioturt13Inventorinisnu1" localSheetId="12">'Forma 13'!$D$30</definedName>
    <definedName name="VAS084_F_Ilgalaikioturt13Inventorinisnu1">'Forma 13'!$D$30</definedName>
    <definedName name="VAS084_F_Ilgalaikioturt13Kitareguliuoja1" localSheetId="12">'Forma 13'!$O$30</definedName>
    <definedName name="VAS084_F_Ilgalaikioturt13Kitareguliuoja1">'Forma 13'!$O$30</definedName>
    <definedName name="VAS084_F_Ilgalaikioturt13Kitosveiklosne1" localSheetId="12">'Forma 13'!$P$30</definedName>
    <definedName name="VAS084_F_Ilgalaikioturt13Kitosveiklosne1">'Forma 13'!$P$30</definedName>
    <definedName name="VAS084_F_Ilgalaikioturt13Lrklimatokaito1" localSheetId="12">'Forma 13'!$E$30</definedName>
    <definedName name="VAS084_F_Ilgalaikioturt13Lrklimatokaito1">'Forma 13'!$E$30</definedName>
    <definedName name="VAS084_F_Ilgalaikioturt13Nuotekudumblot1" localSheetId="12">'Forma 13'!$L$30</definedName>
    <definedName name="VAS084_F_Ilgalaikioturt13Nuotekudumblot1">'Forma 13'!$L$30</definedName>
    <definedName name="VAS084_F_Ilgalaikioturt13Nuotekusurinki1" localSheetId="12">'Forma 13'!$J$30</definedName>
    <definedName name="VAS084_F_Ilgalaikioturt13Nuotekusurinki1">'Forma 13'!$J$30</definedName>
    <definedName name="VAS084_F_Ilgalaikioturt13Nuotekuvalymas1" localSheetId="12">'Forma 13'!$K$30</definedName>
    <definedName name="VAS084_F_Ilgalaikioturt13Nuotekuvalymas1">'Forma 13'!$K$30</definedName>
    <definedName name="VAS084_F_Ilgalaikioturt13Pavirsiniunuot1" localSheetId="12">'Forma 13'!$M$30</definedName>
    <definedName name="VAS084_F_Ilgalaikioturt13Pavirsiniunuot1">'Forma 13'!$M$30</definedName>
    <definedName name="VAS084_F_Ilgalaikioturt13Turtovienetask1" localSheetId="12">'Forma 13'!$F$30</definedName>
    <definedName name="VAS084_F_Ilgalaikioturt13Turtovienetask1">'Forma 13'!$F$30</definedName>
    <definedName name="VAS084_F_Ilgalaikioturt140Apskaitosveikla1" localSheetId="12">'Forma 13'!$N$211</definedName>
    <definedName name="VAS084_F_Ilgalaikioturt140Apskaitosveikla1">'Forma 13'!$N$211</definedName>
    <definedName name="VAS084_F_Ilgalaikioturt140Geriamojovande7" localSheetId="12">'Forma 13'!$G$211</definedName>
    <definedName name="VAS084_F_Ilgalaikioturt140Geriamojovande7">'Forma 13'!$G$211</definedName>
    <definedName name="VAS084_F_Ilgalaikioturt140Geriamojovande8" localSheetId="12">'Forma 13'!$H$211</definedName>
    <definedName name="VAS084_F_Ilgalaikioturt140Geriamojovande8">'Forma 13'!$H$211</definedName>
    <definedName name="VAS084_F_Ilgalaikioturt140Geriamojovande9" localSheetId="12">'Forma 13'!$I$211</definedName>
    <definedName name="VAS084_F_Ilgalaikioturt140Geriamojovande9">'Forma 13'!$I$211</definedName>
    <definedName name="VAS084_F_Ilgalaikioturt140Inventorinisnu1" localSheetId="12">'Forma 13'!$D$211</definedName>
    <definedName name="VAS084_F_Ilgalaikioturt140Inventorinisnu1">'Forma 13'!$D$211</definedName>
    <definedName name="VAS084_F_Ilgalaikioturt140Kitareguliuoja1" localSheetId="12">'Forma 13'!$O$211</definedName>
    <definedName name="VAS084_F_Ilgalaikioturt140Kitareguliuoja1">'Forma 13'!$O$211</definedName>
    <definedName name="VAS084_F_Ilgalaikioturt140Kitosveiklosne1" localSheetId="12">'Forma 13'!$P$211</definedName>
    <definedName name="VAS084_F_Ilgalaikioturt140Kitosveiklosne1">'Forma 13'!$P$211</definedName>
    <definedName name="VAS084_F_Ilgalaikioturt140Lrklimatokaito1" localSheetId="12">'Forma 13'!$E$211</definedName>
    <definedName name="VAS084_F_Ilgalaikioturt140Lrklimatokaito1">'Forma 13'!$E$211</definedName>
    <definedName name="VAS084_F_Ilgalaikioturt140Nuotekudumblot1" localSheetId="12">'Forma 13'!$L$211</definedName>
    <definedName name="VAS084_F_Ilgalaikioturt140Nuotekudumblot1">'Forma 13'!$L$211</definedName>
    <definedName name="VAS084_F_Ilgalaikioturt140Nuotekusurinki1" localSheetId="12">'Forma 13'!$J$211</definedName>
    <definedName name="VAS084_F_Ilgalaikioturt140Nuotekusurinki1">'Forma 13'!$J$211</definedName>
    <definedName name="VAS084_F_Ilgalaikioturt140Nuotekuvalymas1" localSheetId="12">'Forma 13'!$K$211</definedName>
    <definedName name="VAS084_F_Ilgalaikioturt140Nuotekuvalymas1">'Forma 13'!$K$211</definedName>
    <definedName name="VAS084_F_Ilgalaikioturt140Pavirsiniunuot1" localSheetId="12">'Forma 13'!$M$211</definedName>
    <definedName name="VAS084_F_Ilgalaikioturt140Pavirsiniunuot1">'Forma 13'!$M$211</definedName>
    <definedName name="VAS084_F_Ilgalaikioturt140Turtovienetask1" localSheetId="12">'Forma 13'!$F$211</definedName>
    <definedName name="VAS084_F_Ilgalaikioturt140Turtovienetask1">'Forma 13'!$F$211</definedName>
    <definedName name="VAS084_F_Ilgalaikioturt141Apskaitosveikla1" localSheetId="12">'Forma 13'!$N$212</definedName>
    <definedName name="VAS084_F_Ilgalaikioturt141Apskaitosveikla1">'Forma 13'!$N$212</definedName>
    <definedName name="VAS084_F_Ilgalaikioturt141Geriamojovande7" localSheetId="12">'Forma 13'!$G$212</definedName>
    <definedName name="VAS084_F_Ilgalaikioturt141Geriamojovande7">'Forma 13'!$G$212</definedName>
    <definedName name="VAS084_F_Ilgalaikioturt141Geriamojovande8" localSheetId="12">'Forma 13'!$H$212</definedName>
    <definedName name="VAS084_F_Ilgalaikioturt141Geriamojovande8">'Forma 13'!$H$212</definedName>
    <definedName name="VAS084_F_Ilgalaikioturt141Geriamojovande9" localSheetId="12">'Forma 13'!$I$212</definedName>
    <definedName name="VAS084_F_Ilgalaikioturt141Geriamojovande9">'Forma 13'!$I$212</definedName>
    <definedName name="VAS084_F_Ilgalaikioturt141Inventorinisnu1" localSheetId="12">'Forma 13'!$D$212</definedName>
    <definedName name="VAS084_F_Ilgalaikioturt141Inventorinisnu1">'Forma 13'!$D$212</definedName>
    <definedName name="VAS084_F_Ilgalaikioturt141Kitareguliuoja1" localSheetId="12">'Forma 13'!$O$212</definedName>
    <definedName name="VAS084_F_Ilgalaikioturt141Kitareguliuoja1">'Forma 13'!$O$212</definedName>
    <definedName name="VAS084_F_Ilgalaikioturt141Kitosveiklosne1" localSheetId="12">'Forma 13'!$P$212</definedName>
    <definedName name="VAS084_F_Ilgalaikioturt141Kitosveiklosne1">'Forma 13'!$P$212</definedName>
    <definedName name="VAS084_F_Ilgalaikioturt141Lrklimatokaito1" localSheetId="12">'Forma 13'!$E$212</definedName>
    <definedName name="VAS084_F_Ilgalaikioturt141Lrklimatokaito1">'Forma 13'!$E$212</definedName>
    <definedName name="VAS084_F_Ilgalaikioturt141Nuotekudumblot1" localSheetId="12">'Forma 13'!$L$212</definedName>
    <definedName name="VAS084_F_Ilgalaikioturt141Nuotekudumblot1">'Forma 13'!$L$212</definedName>
    <definedName name="VAS084_F_Ilgalaikioturt141Nuotekusurinki1" localSheetId="12">'Forma 13'!$J$212</definedName>
    <definedName name="VAS084_F_Ilgalaikioturt141Nuotekusurinki1">'Forma 13'!$J$212</definedName>
    <definedName name="VAS084_F_Ilgalaikioturt141Nuotekuvalymas1" localSheetId="12">'Forma 13'!$K$212</definedName>
    <definedName name="VAS084_F_Ilgalaikioturt141Nuotekuvalymas1">'Forma 13'!$K$212</definedName>
    <definedName name="VAS084_F_Ilgalaikioturt141Pavirsiniunuot1" localSheetId="12">'Forma 13'!$M$212</definedName>
    <definedName name="VAS084_F_Ilgalaikioturt141Pavirsiniunuot1">'Forma 13'!$M$212</definedName>
    <definedName name="VAS084_F_Ilgalaikioturt141Turtovienetask1" localSheetId="12">'Forma 13'!$F$212</definedName>
    <definedName name="VAS084_F_Ilgalaikioturt141Turtovienetask1">'Forma 13'!$F$212</definedName>
    <definedName name="VAS084_F_Ilgalaikioturt142Apskaitosveikla1" localSheetId="12">'Forma 13'!$N$215</definedName>
    <definedName name="VAS084_F_Ilgalaikioturt142Apskaitosveikla1">'Forma 13'!$N$215</definedName>
    <definedName name="VAS084_F_Ilgalaikioturt142Geriamojovande7" localSheetId="12">'Forma 13'!$G$215</definedName>
    <definedName name="VAS084_F_Ilgalaikioturt142Geriamojovande7">'Forma 13'!$G$215</definedName>
    <definedName name="VAS084_F_Ilgalaikioturt142Geriamojovande8" localSheetId="12">'Forma 13'!$H$215</definedName>
    <definedName name="VAS084_F_Ilgalaikioturt142Geriamojovande8">'Forma 13'!$H$215</definedName>
    <definedName name="VAS084_F_Ilgalaikioturt142Geriamojovande9" localSheetId="12">'Forma 13'!$I$215</definedName>
    <definedName name="VAS084_F_Ilgalaikioturt142Geriamojovande9">'Forma 13'!$I$215</definedName>
    <definedName name="VAS084_F_Ilgalaikioturt142Inventorinisnu1" localSheetId="12">'Forma 13'!$D$215</definedName>
    <definedName name="VAS084_F_Ilgalaikioturt142Inventorinisnu1">'Forma 13'!$D$215</definedName>
    <definedName name="VAS084_F_Ilgalaikioturt142Kitareguliuoja1" localSheetId="12">'Forma 13'!$O$215</definedName>
    <definedName name="VAS084_F_Ilgalaikioturt142Kitareguliuoja1">'Forma 13'!$O$215</definedName>
    <definedName name="VAS084_F_Ilgalaikioturt142Kitosveiklosne1" localSheetId="12">'Forma 13'!$P$215</definedName>
    <definedName name="VAS084_F_Ilgalaikioturt142Kitosveiklosne1">'Forma 13'!$P$215</definedName>
    <definedName name="VAS084_F_Ilgalaikioturt142Lrklimatokaito1" localSheetId="12">'Forma 13'!$E$215</definedName>
    <definedName name="VAS084_F_Ilgalaikioturt142Lrklimatokaito1">'Forma 13'!$E$215</definedName>
    <definedName name="VAS084_F_Ilgalaikioturt142Nuotekudumblot1" localSheetId="12">'Forma 13'!$L$215</definedName>
    <definedName name="VAS084_F_Ilgalaikioturt142Nuotekudumblot1">'Forma 13'!$L$215</definedName>
    <definedName name="VAS084_F_Ilgalaikioturt142Nuotekusurinki1" localSheetId="12">'Forma 13'!$J$215</definedName>
    <definedName name="VAS084_F_Ilgalaikioturt142Nuotekusurinki1">'Forma 13'!$J$215</definedName>
    <definedName name="VAS084_F_Ilgalaikioturt142Nuotekuvalymas1" localSheetId="12">'Forma 13'!$K$215</definedName>
    <definedName name="VAS084_F_Ilgalaikioturt142Nuotekuvalymas1">'Forma 13'!$K$215</definedName>
    <definedName name="VAS084_F_Ilgalaikioturt142Pavirsiniunuot1" localSheetId="12">'Forma 13'!$M$215</definedName>
    <definedName name="VAS084_F_Ilgalaikioturt142Pavirsiniunuot1">'Forma 13'!$M$215</definedName>
    <definedName name="VAS084_F_Ilgalaikioturt142Turtovienetask1" localSheetId="12">'Forma 13'!$F$215</definedName>
    <definedName name="VAS084_F_Ilgalaikioturt142Turtovienetask1">'Forma 13'!$F$215</definedName>
    <definedName name="VAS084_F_Ilgalaikioturt143Apskaitosveikla1" localSheetId="12">'Forma 13'!$N$216</definedName>
    <definedName name="VAS084_F_Ilgalaikioturt143Apskaitosveikla1">'Forma 13'!$N$216</definedName>
    <definedName name="VAS084_F_Ilgalaikioturt143Geriamojovande7" localSheetId="12">'Forma 13'!$G$216</definedName>
    <definedName name="VAS084_F_Ilgalaikioturt143Geriamojovande7">'Forma 13'!$G$216</definedName>
    <definedName name="VAS084_F_Ilgalaikioturt143Geriamojovande8" localSheetId="12">'Forma 13'!$H$216</definedName>
    <definedName name="VAS084_F_Ilgalaikioturt143Geriamojovande8">'Forma 13'!$H$216</definedName>
    <definedName name="VAS084_F_Ilgalaikioturt143Geriamojovande9" localSheetId="12">'Forma 13'!$I$216</definedName>
    <definedName name="VAS084_F_Ilgalaikioturt143Geriamojovande9">'Forma 13'!$I$216</definedName>
    <definedName name="VAS084_F_Ilgalaikioturt143Inventorinisnu1" localSheetId="12">'Forma 13'!$D$216</definedName>
    <definedName name="VAS084_F_Ilgalaikioturt143Inventorinisnu1">'Forma 13'!$D$216</definedName>
    <definedName name="VAS084_F_Ilgalaikioturt143Kitareguliuoja1" localSheetId="12">'Forma 13'!$O$216</definedName>
    <definedName name="VAS084_F_Ilgalaikioturt143Kitareguliuoja1">'Forma 13'!$O$216</definedName>
    <definedName name="VAS084_F_Ilgalaikioturt143Kitosveiklosne1" localSheetId="12">'Forma 13'!$P$216</definedName>
    <definedName name="VAS084_F_Ilgalaikioturt143Kitosveiklosne1">'Forma 13'!$P$216</definedName>
    <definedName name="VAS084_F_Ilgalaikioturt143Lrklimatokaito1" localSheetId="12">'Forma 13'!$E$216</definedName>
    <definedName name="VAS084_F_Ilgalaikioturt143Lrklimatokaito1">'Forma 13'!$E$216</definedName>
    <definedName name="VAS084_F_Ilgalaikioturt143Nuotekudumblot1" localSheetId="12">'Forma 13'!$L$216</definedName>
    <definedName name="VAS084_F_Ilgalaikioturt143Nuotekudumblot1">'Forma 13'!$L$216</definedName>
    <definedName name="VAS084_F_Ilgalaikioturt143Nuotekusurinki1" localSheetId="12">'Forma 13'!$J$216</definedName>
    <definedName name="VAS084_F_Ilgalaikioturt143Nuotekusurinki1">'Forma 13'!$J$216</definedName>
    <definedName name="VAS084_F_Ilgalaikioturt143Nuotekuvalymas1" localSheetId="12">'Forma 13'!$K$216</definedName>
    <definedName name="VAS084_F_Ilgalaikioturt143Nuotekuvalymas1">'Forma 13'!$K$216</definedName>
    <definedName name="VAS084_F_Ilgalaikioturt143Pavirsiniunuot1" localSheetId="12">'Forma 13'!$M$216</definedName>
    <definedName name="VAS084_F_Ilgalaikioturt143Pavirsiniunuot1">'Forma 13'!$M$216</definedName>
    <definedName name="VAS084_F_Ilgalaikioturt143Turtovienetask1" localSheetId="12">'Forma 13'!$F$216</definedName>
    <definedName name="VAS084_F_Ilgalaikioturt143Turtovienetask1">'Forma 13'!$F$216</definedName>
    <definedName name="VAS084_F_Ilgalaikioturt144Apskaitosveikla1" localSheetId="12">'Forma 13'!$N$217</definedName>
    <definedName name="VAS084_F_Ilgalaikioturt144Apskaitosveikla1">'Forma 13'!$N$217</definedName>
    <definedName name="VAS084_F_Ilgalaikioturt144Geriamojovande7" localSheetId="12">'Forma 13'!$G$217</definedName>
    <definedName name="VAS084_F_Ilgalaikioturt144Geriamojovande7">'Forma 13'!$G$217</definedName>
    <definedName name="VAS084_F_Ilgalaikioturt144Geriamojovande8" localSheetId="12">'Forma 13'!$H$217</definedName>
    <definedName name="VAS084_F_Ilgalaikioturt144Geriamojovande8">'Forma 13'!$H$217</definedName>
    <definedName name="VAS084_F_Ilgalaikioturt144Geriamojovande9" localSheetId="12">'Forma 13'!$I$217</definedName>
    <definedName name="VAS084_F_Ilgalaikioturt144Geriamojovande9">'Forma 13'!$I$217</definedName>
    <definedName name="VAS084_F_Ilgalaikioturt144Inventorinisnu1" localSheetId="12">'Forma 13'!$D$217</definedName>
    <definedName name="VAS084_F_Ilgalaikioturt144Inventorinisnu1">'Forma 13'!$D$217</definedName>
    <definedName name="VAS084_F_Ilgalaikioturt144Kitareguliuoja1" localSheetId="12">'Forma 13'!$O$217</definedName>
    <definedName name="VAS084_F_Ilgalaikioturt144Kitareguliuoja1">'Forma 13'!$O$217</definedName>
    <definedName name="VAS084_F_Ilgalaikioturt144Kitosveiklosne1" localSheetId="12">'Forma 13'!$P$217</definedName>
    <definedName name="VAS084_F_Ilgalaikioturt144Kitosveiklosne1">'Forma 13'!$P$217</definedName>
    <definedName name="VAS084_F_Ilgalaikioturt144Lrklimatokaito1" localSheetId="12">'Forma 13'!$E$217</definedName>
    <definedName name="VAS084_F_Ilgalaikioturt144Lrklimatokaito1">'Forma 13'!$E$217</definedName>
    <definedName name="VAS084_F_Ilgalaikioturt144Nuotekudumblot1" localSheetId="12">'Forma 13'!$L$217</definedName>
    <definedName name="VAS084_F_Ilgalaikioturt144Nuotekudumblot1">'Forma 13'!$L$217</definedName>
    <definedName name="VAS084_F_Ilgalaikioturt144Nuotekusurinki1" localSheetId="12">'Forma 13'!$J$217</definedName>
    <definedName name="VAS084_F_Ilgalaikioturt144Nuotekusurinki1">'Forma 13'!$J$217</definedName>
    <definedName name="VAS084_F_Ilgalaikioturt144Nuotekuvalymas1" localSheetId="12">'Forma 13'!$K$217</definedName>
    <definedName name="VAS084_F_Ilgalaikioturt144Nuotekuvalymas1">'Forma 13'!$K$217</definedName>
    <definedName name="VAS084_F_Ilgalaikioturt144Pavirsiniunuot1" localSheetId="12">'Forma 13'!$M$217</definedName>
    <definedName name="VAS084_F_Ilgalaikioturt144Pavirsiniunuot1">'Forma 13'!$M$217</definedName>
    <definedName name="VAS084_F_Ilgalaikioturt144Turtovienetask1" localSheetId="12">'Forma 13'!$F$217</definedName>
    <definedName name="VAS084_F_Ilgalaikioturt144Turtovienetask1">'Forma 13'!$F$217</definedName>
    <definedName name="VAS084_F_Ilgalaikioturt145Apskaitosveikla1" localSheetId="12">'Forma 13'!$N$219</definedName>
    <definedName name="VAS084_F_Ilgalaikioturt145Apskaitosveikla1">'Forma 13'!$N$219</definedName>
    <definedName name="VAS084_F_Ilgalaikioturt145Geriamojovande7" localSheetId="12">'Forma 13'!$G$219</definedName>
    <definedName name="VAS084_F_Ilgalaikioturt145Geriamojovande7">'Forma 13'!$G$219</definedName>
    <definedName name="VAS084_F_Ilgalaikioturt145Geriamojovande8" localSheetId="12">'Forma 13'!$H$219</definedName>
    <definedName name="VAS084_F_Ilgalaikioturt145Geriamojovande8">'Forma 13'!$H$219</definedName>
    <definedName name="VAS084_F_Ilgalaikioturt145Geriamojovande9" localSheetId="12">'Forma 13'!$I$219</definedName>
    <definedName name="VAS084_F_Ilgalaikioturt145Geriamojovande9">'Forma 13'!$I$219</definedName>
    <definedName name="VAS084_F_Ilgalaikioturt145Inventorinisnu1" localSheetId="12">'Forma 13'!$D$219</definedName>
    <definedName name="VAS084_F_Ilgalaikioturt145Inventorinisnu1">'Forma 13'!$D$219</definedName>
    <definedName name="VAS084_F_Ilgalaikioturt145Kitareguliuoja1" localSheetId="12">'Forma 13'!$O$219</definedName>
    <definedName name="VAS084_F_Ilgalaikioturt145Kitareguliuoja1">'Forma 13'!$O$219</definedName>
    <definedName name="VAS084_F_Ilgalaikioturt145Kitosveiklosne1" localSheetId="12">'Forma 13'!$P$219</definedName>
    <definedName name="VAS084_F_Ilgalaikioturt145Kitosveiklosne1">'Forma 13'!$P$219</definedName>
    <definedName name="VAS084_F_Ilgalaikioturt145Lrklimatokaito1" localSheetId="12">'Forma 13'!$E$219</definedName>
    <definedName name="VAS084_F_Ilgalaikioturt145Lrklimatokaito1">'Forma 13'!$E$219</definedName>
    <definedName name="VAS084_F_Ilgalaikioturt145Nuotekudumblot1" localSheetId="12">'Forma 13'!$L$219</definedName>
    <definedName name="VAS084_F_Ilgalaikioturt145Nuotekudumblot1">'Forma 13'!$L$219</definedName>
    <definedName name="VAS084_F_Ilgalaikioturt145Nuotekusurinki1" localSheetId="12">'Forma 13'!$J$219</definedName>
    <definedName name="VAS084_F_Ilgalaikioturt145Nuotekusurinki1">'Forma 13'!$J$219</definedName>
    <definedName name="VAS084_F_Ilgalaikioturt145Nuotekuvalymas1" localSheetId="12">'Forma 13'!$K$219</definedName>
    <definedName name="VAS084_F_Ilgalaikioturt145Nuotekuvalymas1">'Forma 13'!$K$219</definedName>
    <definedName name="VAS084_F_Ilgalaikioturt145Pavirsiniunuot1" localSheetId="12">'Forma 13'!$M$219</definedName>
    <definedName name="VAS084_F_Ilgalaikioturt145Pavirsiniunuot1">'Forma 13'!$M$219</definedName>
    <definedName name="VAS084_F_Ilgalaikioturt145Turtovienetask1" localSheetId="12">'Forma 13'!$F$219</definedName>
    <definedName name="VAS084_F_Ilgalaikioturt145Turtovienetask1">'Forma 13'!$F$219</definedName>
    <definedName name="VAS084_F_Ilgalaikioturt146Apskaitosveikla1" localSheetId="12">'Forma 13'!$N$220</definedName>
    <definedName name="VAS084_F_Ilgalaikioturt146Apskaitosveikla1">'Forma 13'!$N$220</definedName>
    <definedName name="VAS084_F_Ilgalaikioturt146Geriamojovande7" localSheetId="12">'Forma 13'!$G$220</definedName>
    <definedName name="VAS084_F_Ilgalaikioturt146Geriamojovande7">'Forma 13'!$G$220</definedName>
    <definedName name="VAS084_F_Ilgalaikioturt146Geriamojovande8" localSheetId="12">'Forma 13'!$H$220</definedName>
    <definedName name="VAS084_F_Ilgalaikioturt146Geriamojovande8">'Forma 13'!$H$220</definedName>
    <definedName name="VAS084_F_Ilgalaikioturt146Geriamojovande9" localSheetId="12">'Forma 13'!$I$220</definedName>
    <definedName name="VAS084_F_Ilgalaikioturt146Geriamojovande9">'Forma 13'!$I$220</definedName>
    <definedName name="VAS084_F_Ilgalaikioturt146Inventorinisnu1" localSheetId="12">'Forma 13'!$D$220</definedName>
    <definedName name="VAS084_F_Ilgalaikioturt146Inventorinisnu1">'Forma 13'!$D$220</definedName>
    <definedName name="VAS084_F_Ilgalaikioturt146Kitareguliuoja1" localSheetId="12">'Forma 13'!$O$220</definedName>
    <definedName name="VAS084_F_Ilgalaikioturt146Kitareguliuoja1">'Forma 13'!$O$220</definedName>
    <definedName name="VAS084_F_Ilgalaikioturt146Kitosveiklosne1" localSheetId="12">'Forma 13'!$P$220</definedName>
    <definedName name="VAS084_F_Ilgalaikioturt146Kitosveiklosne1">'Forma 13'!$P$220</definedName>
    <definedName name="VAS084_F_Ilgalaikioturt146Lrklimatokaito1" localSheetId="12">'Forma 13'!$E$220</definedName>
    <definedName name="VAS084_F_Ilgalaikioturt146Lrklimatokaito1">'Forma 13'!$E$220</definedName>
    <definedName name="VAS084_F_Ilgalaikioturt146Nuotekudumblot1" localSheetId="12">'Forma 13'!$L$220</definedName>
    <definedName name="VAS084_F_Ilgalaikioturt146Nuotekudumblot1">'Forma 13'!$L$220</definedName>
    <definedName name="VAS084_F_Ilgalaikioturt146Nuotekusurinki1" localSheetId="12">'Forma 13'!$J$220</definedName>
    <definedName name="VAS084_F_Ilgalaikioturt146Nuotekusurinki1">'Forma 13'!$J$220</definedName>
    <definedName name="VAS084_F_Ilgalaikioturt146Nuotekuvalymas1" localSheetId="12">'Forma 13'!$K$220</definedName>
    <definedName name="VAS084_F_Ilgalaikioturt146Nuotekuvalymas1">'Forma 13'!$K$220</definedName>
    <definedName name="VAS084_F_Ilgalaikioturt146Pavirsiniunuot1" localSheetId="12">'Forma 13'!$M$220</definedName>
    <definedName name="VAS084_F_Ilgalaikioturt146Pavirsiniunuot1">'Forma 13'!$M$220</definedName>
    <definedName name="VAS084_F_Ilgalaikioturt146Turtovienetask1" localSheetId="12">'Forma 13'!$F$220</definedName>
    <definedName name="VAS084_F_Ilgalaikioturt146Turtovienetask1">'Forma 13'!$F$220</definedName>
    <definedName name="VAS084_F_Ilgalaikioturt147Apskaitosveikla1" localSheetId="12">'Forma 13'!$N$221</definedName>
    <definedName name="VAS084_F_Ilgalaikioturt147Apskaitosveikla1">'Forma 13'!$N$221</definedName>
    <definedName name="VAS084_F_Ilgalaikioturt147Geriamojovande7" localSheetId="12">'Forma 13'!$G$221</definedName>
    <definedName name="VAS084_F_Ilgalaikioturt147Geriamojovande7">'Forma 13'!$G$221</definedName>
    <definedName name="VAS084_F_Ilgalaikioturt147Geriamojovande8" localSheetId="12">'Forma 13'!$H$221</definedName>
    <definedName name="VAS084_F_Ilgalaikioturt147Geriamojovande8">'Forma 13'!$H$221</definedName>
    <definedName name="VAS084_F_Ilgalaikioturt147Geriamojovande9" localSheetId="12">'Forma 13'!$I$221</definedName>
    <definedName name="VAS084_F_Ilgalaikioturt147Geriamojovande9">'Forma 13'!$I$221</definedName>
    <definedName name="VAS084_F_Ilgalaikioturt147Inventorinisnu1" localSheetId="12">'Forma 13'!$D$221</definedName>
    <definedName name="VAS084_F_Ilgalaikioturt147Inventorinisnu1">'Forma 13'!$D$221</definedName>
    <definedName name="VAS084_F_Ilgalaikioturt147Kitareguliuoja1" localSheetId="12">'Forma 13'!$O$221</definedName>
    <definedName name="VAS084_F_Ilgalaikioturt147Kitareguliuoja1">'Forma 13'!$O$221</definedName>
    <definedName name="VAS084_F_Ilgalaikioturt147Kitosveiklosne1" localSheetId="12">'Forma 13'!$P$221</definedName>
    <definedName name="VAS084_F_Ilgalaikioturt147Kitosveiklosne1">'Forma 13'!$P$221</definedName>
    <definedName name="VAS084_F_Ilgalaikioturt147Lrklimatokaito1" localSheetId="12">'Forma 13'!$E$221</definedName>
    <definedName name="VAS084_F_Ilgalaikioturt147Lrklimatokaito1">'Forma 13'!$E$221</definedName>
    <definedName name="VAS084_F_Ilgalaikioturt147Nuotekudumblot1" localSheetId="12">'Forma 13'!$L$221</definedName>
    <definedName name="VAS084_F_Ilgalaikioturt147Nuotekudumblot1">'Forma 13'!$L$221</definedName>
    <definedName name="VAS084_F_Ilgalaikioturt147Nuotekusurinki1" localSheetId="12">'Forma 13'!$J$221</definedName>
    <definedName name="VAS084_F_Ilgalaikioturt147Nuotekusurinki1">'Forma 13'!$J$221</definedName>
    <definedName name="VAS084_F_Ilgalaikioturt147Nuotekuvalymas1" localSheetId="12">'Forma 13'!$K$221</definedName>
    <definedName name="VAS084_F_Ilgalaikioturt147Nuotekuvalymas1">'Forma 13'!$K$221</definedName>
    <definedName name="VAS084_F_Ilgalaikioturt147Pavirsiniunuot1" localSheetId="12">'Forma 13'!$M$221</definedName>
    <definedName name="VAS084_F_Ilgalaikioturt147Pavirsiniunuot1">'Forma 13'!$M$221</definedName>
    <definedName name="VAS084_F_Ilgalaikioturt147Turtovienetask1" localSheetId="12">'Forma 13'!$F$221</definedName>
    <definedName name="VAS084_F_Ilgalaikioturt147Turtovienetask1">'Forma 13'!$F$221</definedName>
    <definedName name="VAS084_F_Ilgalaikioturt148Apskaitosveikla1" localSheetId="12">'Forma 13'!$N$224</definedName>
    <definedName name="VAS084_F_Ilgalaikioturt148Apskaitosveikla1">'Forma 13'!$N$224</definedName>
    <definedName name="VAS084_F_Ilgalaikioturt148Geriamojovande7" localSheetId="12">'Forma 13'!$G$224</definedName>
    <definedName name="VAS084_F_Ilgalaikioturt148Geriamojovande7">'Forma 13'!$G$224</definedName>
    <definedName name="VAS084_F_Ilgalaikioturt148Geriamojovande8" localSheetId="12">'Forma 13'!$H$224</definedName>
    <definedName name="VAS084_F_Ilgalaikioturt148Geriamojovande8">'Forma 13'!$H$224</definedName>
    <definedName name="VAS084_F_Ilgalaikioturt148Geriamojovande9" localSheetId="12">'Forma 13'!$I$224</definedName>
    <definedName name="VAS084_F_Ilgalaikioturt148Geriamojovande9">'Forma 13'!$I$224</definedName>
    <definedName name="VAS084_F_Ilgalaikioturt148Inventorinisnu1" localSheetId="12">'Forma 13'!$D$224</definedName>
    <definedName name="VAS084_F_Ilgalaikioturt148Inventorinisnu1">'Forma 13'!$D$224</definedName>
    <definedName name="VAS084_F_Ilgalaikioturt148Kitareguliuoja1" localSheetId="12">'Forma 13'!$O$224</definedName>
    <definedName name="VAS084_F_Ilgalaikioturt148Kitareguliuoja1">'Forma 13'!$O$224</definedName>
    <definedName name="VAS084_F_Ilgalaikioturt148Kitosveiklosne1" localSheetId="12">'Forma 13'!$P$224</definedName>
    <definedName name="VAS084_F_Ilgalaikioturt148Kitosveiklosne1">'Forma 13'!$P$224</definedName>
    <definedName name="VAS084_F_Ilgalaikioturt148Lrklimatokaito1" localSheetId="12">'Forma 13'!$E$224</definedName>
    <definedName name="VAS084_F_Ilgalaikioturt148Lrklimatokaito1">'Forma 13'!$E$224</definedName>
    <definedName name="VAS084_F_Ilgalaikioturt148Nuotekudumblot1" localSheetId="12">'Forma 13'!$L$224</definedName>
    <definedName name="VAS084_F_Ilgalaikioturt148Nuotekudumblot1">'Forma 13'!$L$224</definedName>
    <definedName name="VAS084_F_Ilgalaikioturt148Nuotekusurinki1" localSheetId="12">'Forma 13'!$J$224</definedName>
    <definedName name="VAS084_F_Ilgalaikioturt148Nuotekusurinki1">'Forma 13'!$J$224</definedName>
    <definedName name="VAS084_F_Ilgalaikioturt148Nuotekuvalymas1" localSheetId="12">'Forma 13'!$K$224</definedName>
    <definedName name="VAS084_F_Ilgalaikioturt148Nuotekuvalymas1">'Forma 13'!$K$224</definedName>
    <definedName name="VAS084_F_Ilgalaikioturt148Pavirsiniunuot1" localSheetId="12">'Forma 13'!$M$224</definedName>
    <definedName name="VAS084_F_Ilgalaikioturt148Pavirsiniunuot1">'Forma 13'!$M$224</definedName>
    <definedName name="VAS084_F_Ilgalaikioturt148Turtovienetask1" localSheetId="12">'Forma 13'!$F$224</definedName>
    <definedName name="VAS084_F_Ilgalaikioturt148Turtovienetask1">'Forma 13'!$F$224</definedName>
    <definedName name="VAS084_F_Ilgalaikioturt149Apskaitosveikla1" localSheetId="12">'Forma 13'!$N$225</definedName>
    <definedName name="VAS084_F_Ilgalaikioturt149Apskaitosveikla1">'Forma 13'!$N$225</definedName>
    <definedName name="VAS084_F_Ilgalaikioturt149Geriamojovande7" localSheetId="12">'Forma 13'!$G$225</definedName>
    <definedName name="VAS084_F_Ilgalaikioturt149Geriamojovande7">'Forma 13'!$G$225</definedName>
    <definedName name="VAS084_F_Ilgalaikioturt149Geriamojovande8" localSheetId="12">'Forma 13'!$H$225</definedName>
    <definedName name="VAS084_F_Ilgalaikioturt149Geriamojovande8">'Forma 13'!$H$225</definedName>
    <definedName name="VAS084_F_Ilgalaikioturt149Geriamojovande9" localSheetId="12">'Forma 13'!$I$225</definedName>
    <definedName name="VAS084_F_Ilgalaikioturt149Geriamojovande9">'Forma 13'!$I$225</definedName>
    <definedName name="VAS084_F_Ilgalaikioturt149Inventorinisnu1" localSheetId="12">'Forma 13'!$D$225</definedName>
    <definedName name="VAS084_F_Ilgalaikioturt149Inventorinisnu1">'Forma 13'!$D$225</definedName>
    <definedName name="VAS084_F_Ilgalaikioturt149Kitareguliuoja1" localSheetId="12">'Forma 13'!$O$225</definedName>
    <definedName name="VAS084_F_Ilgalaikioturt149Kitareguliuoja1">'Forma 13'!$O$225</definedName>
    <definedName name="VAS084_F_Ilgalaikioturt149Kitosveiklosne1" localSheetId="12">'Forma 13'!$P$225</definedName>
    <definedName name="VAS084_F_Ilgalaikioturt149Kitosveiklosne1">'Forma 13'!$P$225</definedName>
    <definedName name="VAS084_F_Ilgalaikioturt149Lrklimatokaito1" localSheetId="12">'Forma 13'!$E$225</definedName>
    <definedName name="VAS084_F_Ilgalaikioturt149Lrklimatokaito1">'Forma 13'!$E$225</definedName>
    <definedName name="VAS084_F_Ilgalaikioturt149Nuotekudumblot1" localSheetId="12">'Forma 13'!$L$225</definedName>
    <definedName name="VAS084_F_Ilgalaikioturt149Nuotekudumblot1">'Forma 13'!$L$225</definedName>
    <definedName name="VAS084_F_Ilgalaikioturt149Nuotekusurinki1" localSheetId="12">'Forma 13'!$J$225</definedName>
    <definedName name="VAS084_F_Ilgalaikioturt149Nuotekusurinki1">'Forma 13'!$J$225</definedName>
    <definedName name="VAS084_F_Ilgalaikioturt149Nuotekuvalymas1" localSheetId="12">'Forma 13'!$K$225</definedName>
    <definedName name="VAS084_F_Ilgalaikioturt149Nuotekuvalymas1">'Forma 13'!$K$225</definedName>
    <definedName name="VAS084_F_Ilgalaikioturt149Pavirsiniunuot1" localSheetId="12">'Forma 13'!$M$225</definedName>
    <definedName name="VAS084_F_Ilgalaikioturt149Pavirsiniunuot1">'Forma 13'!$M$225</definedName>
    <definedName name="VAS084_F_Ilgalaikioturt149Turtovienetask1" localSheetId="12">'Forma 13'!$F$225</definedName>
    <definedName name="VAS084_F_Ilgalaikioturt149Turtovienetask1">'Forma 13'!$F$225</definedName>
    <definedName name="VAS084_F_Ilgalaikioturt14Apskaitosveikla1" localSheetId="12">'Forma 13'!$N$31</definedName>
    <definedName name="VAS084_F_Ilgalaikioturt14Apskaitosveikla1">'Forma 13'!$N$31</definedName>
    <definedName name="VAS084_F_Ilgalaikioturt14Geriamojovande7" localSheetId="12">'Forma 13'!$G$31</definedName>
    <definedName name="VAS084_F_Ilgalaikioturt14Geriamojovande7">'Forma 13'!$G$31</definedName>
    <definedName name="VAS084_F_Ilgalaikioturt14Geriamojovande8" localSheetId="12">'Forma 13'!$H$31</definedName>
    <definedName name="VAS084_F_Ilgalaikioturt14Geriamojovande8">'Forma 13'!$H$31</definedName>
    <definedName name="VAS084_F_Ilgalaikioturt14Geriamojovande9" localSheetId="12">'Forma 13'!$I$31</definedName>
    <definedName name="VAS084_F_Ilgalaikioturt14Geriamojovande9">'Forma 13'!$I$31</definedName>
    <definedName name="VAS084_F_Ilgalaikioturt14Inventorinisnu1" localSheetId="12">'Forma 13'!$D$31</definedName>
    <definedName name="VAS084_F_Ilgalaikioturt14Inventorinisnu1">'Forma 13'!$D$31</definedName>
    <definedName name="VAS084_F_Ilgalaikioturt14Kitareguliuoja1" localSheetId="12">'Forma 13'!$O$31</definedName>
    <definedName name="VAS084_F_Ilgalaikioturt14Kitareguliuoja1">'Forma 13'!$O$31</definedName>
    <definedName name="VAS084_F_Ilgalaikioturt14Kitosveiklosne1" localSheetId="12">'Forma 13'!$P$31</definedName>
    <definedName name="VAS084_F_Ilgalaikioturt14Kitosveiklosne1">'Forma 13'!$P$31</definedName>
    <definedName name="VAS084_F_Ilgalaikioturt14Lrklimatokaito1" localSheetId="12">'Forma 13'!$E$31</definedName>
    <definedName name="VAS084_F_Ilgalaikioturt14Lrklimatokaito1">'Forma 13'!$E$31</definedName>
    <definedName name="VAS084_F_Ilgalaikioturt14Nuotekudumblot1" localSheetId="12">'Forma 13'!$L$31</definedName>
    <definedName name="VAS084_F_Ilgalaikioturt14Nuotekudumblot1">'Forma 13'!$L$31</definedName>
    <definedName name="VAS084_F_Ilgalaikioturt14Nuotekusurinki1" localSheetId="12">'Forma 13'!$J$31</definedName>
    <definedName name="VAS084_F_Ilgalaikioturt14Nuotekusurinki1">'Forma 13'!$J$31</definedName>
    <definedName name="VAS084_F_Ilgalaikioturt14Nuotekuvalymas1" localSheetId="12">'Forma 13'!$K$31</definedName>
    <definedName name="VAS084_F_Ilgalaikioturt14Nuotekuvalymas1">'Forma 13'!$K$31</definedName>
    <definedName name="VAS084_F_Ilgalaikioturt14Pavirsiniunuot1" localSheetId="12">'Forma 13'!$M$31</definedName>
    <definedName name="VAS084_F_Ilgalaikioturt14Pavirsiniunuot1">'Forma 13'!$M$31</definedName>
    <definedName name="VAS084_F_Ilgalaikioturt14Turtovienetask1" localSheetId="12">'Forma 13'!$F$31</definedName>
    <definedName name="VAS084_F_Ilgalaikioturt14Turtovienetask1">'Forma 13'!$F$31</definedName>
    <definedName name="VAS084_F_Ilgalaikioturt150Apskaitosveikla1" localSheetId="12">'Forma 13'!$N$226</definedName>
    <definedName name="VAS084_F_Ilgalaikioturt150Apskaitosveikla1">'Forma 13'!$N$226</definedName>
    <definedName name="VAS084_F_Ilgalaikioturt150Geriamojovande7" localSheetId="12">'Forma 13'!$G$226</definedName>
    <definedName name="VAS084_F_Ilgalaikioturt150Geriamojovande7">'Forma 13'!$G$226</definedName>
    <definedName name="VAS084_F_Ilgalaikioturt150Geriamojovande8" localSheetId="12">'Forma 13'!$H$226</definedName>
    <definedName name="VAS084_F_Ilgalaikioturt150Geriamojovande8">'Forma 13'!$H$226</definedName>
    <definedName name="VAS084_F_Ilgalaikioturt150Geriamojovande9" localSheetId="12">'Forma 13'!$I$226</definedName>
    <definedName name="VAS084_F_Ilgalaikioturt150Geriamojovande9">'Forma 13'!$I$226</definedName>
    <definedName name="VAS084_F_Ilgalaikioturt150Inventorinisnu1" localSheetId="12">'Forma 13'!$D$226</definedName>
    <definedName name="VAS084_F_Ilgalaikioturt150Inventorinisnu1">'Forma 13'!$D$226</definedName>
    <definedName name="VAS084_F_Ilgalaikioturt150Kitareguliuoja1" localSheetId="12">'Forma 13'!$O$226</definedName>
    <definedName name="VAS084_F_Ilgalaikioturt150Kitareguliuoja1">'Forma 13'!$O$226</definedName>
    <definedName name="VAS084_F_Ilgalaikioturt150Kitosveiklosne1" localSheetId="12">'Forma 13'!$P$226</definedName>
    <definedName name="VAS084_F_Ilgalaikioturt150Kitosveiklosne1">'Forma 13'!$P$226</definedName>
    <definedName name="VAS084_F_Ilgalaikioturt150Lrklimatokaito1" localSheetId="12">'Forma 13'!$E$226</definedName>
    <definedName name="VAS084_F_Ilgalaikioturt150Lrklimatokaito1">'Forma 13'!$E$226</definedName>
    <definedName name="VAS084_F_Ilgalaikioturt150Nuotekudumblot1" localSheetId="12">'Forma 13'!$L$226</definedName>
    <definedName name="VAS084_F_Ilgalaikioturt150Nuotekudumblot1">'Forma 13'!$L$226</definedName>
    <definedName name="VAS084_F_Ilgalaikioturt150Nuotekusurinki1" localSheetId="12">'Forma 13'!$J$226</definedName>
    <definedName name="VAS084_F_Ilgalaikioturt150Nuotekusurinki1">'Forma 13'!$J$226</definedName>
    <definedName name="VAS084_F_Ilgalaikioturt150Nuotekuvalymas1" localSheetId="12">'Forma 13'!$K$226</definedName>
    <definedName name="VAS084_F_Ilgalaikioturt150Nuotekuvalymas1">'Forma 13'!$K$226</definedName>
    <definedName name="VAS084_F_Ilgalaikioturt150Pavirsiniunuot1" localSheetId="12">'Forma 13'!$M$226</definedName>
    <definedName name="VAS084_F_Ilgalaikioturt150Pavirsiniunuot1">'Forma 13'!$M$226</definedName>
    <definedName name="VAS084_F_Ilgalaikioturt150Turtovienetask1" localSheetId="12">'Forma 13'!$F$226</definedName>
    <definedName name="VAS084_F_Ilgalaikioturt150Turtovienetask1">'Forma 13'!$F$226</definedName>
    <definedName name="VAS084_F_Ilgalaikioturt151Apskaitosveikla1" localSheetId="12">'Forma 13'!$N$228</definedName>
    <definedName name="VAS084_F_Ilgalaikioturt151Apskaitosveikla1">'Forma 13'!$N$228</definedName>
    <definedName name="VAS084_F_Ilgalaikioturt151Geriamojovande7" localSheetId="12">'Forma 13'!$G$228</definedName>
    <definedName name="VAS084_F_Ilgalaikioturt151Geriamojovande7">'Forma 13'!$G$228</definedName>
    <definedName name="VAS084_F_Ilgalaikioturt151Geriamojovande8" localSheetId="12">'Forma 13'!$H$228</definedName>
    <definedName name="VAS084_F_Ilgalaikioturt151Geriamojovande8">'Forma 13'!$H$228</definedName>
    <definedName name="VAS084_F_Ilgalaikioturt151Geriamojovande9" localSheetId="12">'Forma 13'!$I$228</definedName>
    <definedName name="VAS084_F_Ilgalaikioturt151Geriamojovande9">'Forma 13'!$I$228</definedName>
    <definedName name="VAS084_F_Ilgalaikioturt151Inventorinisnu1" localSheetId="12">'Forma 13'!$D$228</definedName>
    <definedName name="VAS084_F_Ilgalaikioturt151Inventorinisnu1">'Forma 13'!$D$228</definedName>
    <definedName name="VAS084_F_Ilgalaikioturt151Kitareguliuoja1" localSheetId="12">'Forma 13'!$O$228</definedName>
    <definedName name="VAS084_F_Ilgalaikioturt151Kitareguliuoja1">'Forma 13'!$O$228</definedName>
    <definedName name="VAS084_F_Ilgalaikioturt151Kitosveiklosne1" localSheetId="12">'Forma 13'!$P$228</definedName>
    <definedName name="VAS084_F_Ilgalaikioturt151Kitosveiklosne1">'Forma 13'!$P$228</definedName>
    <definedName name="VAS084_F_Ilgalaikioturt151Lrklimatokaito1" localSheetId="12">'Forma 13'!$E$228</definedName>
    <definedName name="VAS084_F_Ilgalaikioturt151Lrklimatokaito1">'Forma 13'!$E$228</definedName>
    <definedName name="VAS084_F_Ilgalaikioturt151Nuotekudumblot1" localSheetId="12">'Forma 13'!$L$228</definedName>
    <definedName name="VAS084_F_Ilgalaikioturt151Nuotekudumblot1">'Forma 13'!$L$228</definedName>
    <definedName name="VAS084_F_Ilgalaikioturt151Nuotekusurinki1" localSheetId="12">'Forma 13'!$J$228</definedName>
    <definedName name="VAS084_F_Ilgalaikioturt151Nuotekusurinki1">'Forma 13'!$J$228</definedName>
    <definedName name="VAS084_F_Ilgalaikioturt151Nuotekuvalymas1" localSheetId="12">'Forma 13'!$K$228</definedName>
    <definedName name="VAS084_F_Ilgalaikioturt151Nuotekuvalymas1">'Forma 13'!$K$228</definedName>
    <definedName name="VAS084_F_Ilgalaikioturt151Pavirsiniunuot1" localSheetId="12">'Forma 13'!$M$228</definedName>
    <definedName name="VAS084_F_Ilgalaikioturt151Pavirsiniunuot1">'Forma 13'!$M$228</definedName>
    <definedName name="VAS084_F_Ilgalaikioturt151Turtovienetask1" localSheetId="12">'Forma 13'!$F$228</definedName>
    <definedName name="VAS084_F_Ilgalaikioturt151Turtovienetask1">'Forma 13'!$F$228</definedName>
    <definedName name="VAS084_F_Ilgalaikioturt152Apskaitosveikla1" localSheetId="12">'Forma 13'!$N$229</definedName>
    <definedName name="VAS084_F_Ilgalaikioturt152Apskaitosveikla1">'Forma 13'!$N$229</definedName>
    <definedName name="VAS084_F_Ilgalaikioturt152Geriamojovande7" localSheetId="12">'Forma 13'!$G$229</definedName>
    <definedName name="VAS084_F_Ilgalaikioturt152Geriamojovande7">'Forma 13'!$G$229</definedName>
    <definedName name="VAS084_F_Ilgalaikioturt152Geriamojovande8" localSheetId="12">'Forma 13'!$H$229</definedName>
    <definedName name="VAS084_F_Ilgalaikioturt152Geriamojovande8">'Forma 13'!$H$229</definedName>
    <definedName name="VAS084_F_Ilgalaikioturt152Geriamojovande9" localSheetId="12">'Forma 13'!$I$229</definedName>
    <definedName name="VAS084_F_Ilgalaikioturt152Geriamojovande9">'Forma 13'!$I$229</definedName>
    <definedName name="VAS084_F_Ilgalaikioturt152Inventorinisnu1" localSheetId="12">'Forma 13'!$D$229</definedName>
    <definedName name="VAS084_F_Ilgalaikioturt152Inventorinisnu1">'Forma 13'!$D$229</definedName>
    <definedName name="VAS084_F_Ilgalaikioturt152Kitareguliuoja1" localSheetId="12">'Forma 13'!$O$229</definedName>
    <definedName name="VAS084_F_Ilgalaikioturt152Kitareguliuoja1">'Forma 13'!$O$229</definedName>
    <definedName name="VAS084_F_Ilgalaikioturt152Kitosveiklosne1" localSheetId="12">'Forma 13'!$P$229</definedName>
    <definedName name="VAS084_F_Ilgalaikioturt152Kitosveiklosne1">'Forma 13'!$P$229</definedName>
    <definedName name="VAS084_F_Ilgalaikioturt152Lrklimatokaito1" localSheetId="12">'Forma 13'!$E$229</definedName>
    <definedName name="VAS084_F_Ilgalaikioturt152Lrklimatokaito1">'Forma 13'!$E$229</definedName>
    <definedName name="VAS084_F_Ilgalaikioturt152Nuotekudumblot1" localSheetId="12">'Forma 13'!$L$229</definedName>
    <definedName name="VAS084_F_Ilgalaikioturt152Nuotekudumblot1">'Forma 13'!$L$229</definedName>
    <definedName name="VAS084_F_Ilgalaikioturt152Nuotekusurinki1" localSheetId="12">'Forma 13'!$J$229</definedName>
    <definedName name="VAS084_F_Ilgalaikioturt152Nuotekusurinki1">'Forma 13'!$J$229</definedName>
    <definedName name="VAS084_F_Ilgalaikioturt152Nuotekuvalymas1" localSheetId="12">'Forma 13'!$K$229</definedName>
    <definedName name="VAS084_F_Ilgalaikioturt152Nuotekuvalymas1">'Forma 13'!$K$229</definedName>
    <definedName name="VAS084_F_Ilgalaikioturt152Pavirsiniunuot1" localSheetId="12">'Forma 13'!$M$229</definedName>
    <definedName name="VAS084_F_Ilgalaikioturt152Pavirsiniunuot1">'Forma 13'!$M$229</definedName>
    <definedName name="VAS084_F_Ilgalaikioturt152Turtovienetask1" localSheetId="12">'Forma 13'!$F$229</definedName>
    <definedName name="VAS084_F_Ilgalaikioturt152Turtovienetask1">'Forma 13'!$F$229</definedName>
    <definedName name="VAS084_F_Ilgalaikioturt153Apskaitosveikla1" localSheetId="12">'Forma 13'!$N$230</definedName>
    <definedName name="VAS084_F_Ilgalaikioturt153Apskaitosveikla1">'Forma 13'!$N$230</definedName>
    <definedName name="VAS084_F_Ilgalaikioturt153Geriamojovande7" localSheetId="12">'Forma 13'!$G$230</definedName>
    <definedName name="VAS084_F_Ilgalaikioturt153Geriamojovande7">'Forma 13'!$G$230</definedName>
    <definedName name="VAS084_F_Ilgalaikioturt153Geriamojovande8" localSheetId="12">'Forma 13'!$H$230</definedName>
    <definedName name="VAS084_F_Ilgalaikioturt153Geriamojovande8">'Forma 13'!$H$230</definedName>
    <definedName name="VAS084_F_Ilgalaikioturt153Geriamojovande9" localSheetId="12">'Forma 13'!$I$230</definedName>
    <definedName name="VAS084_F_Ilgalaikioturt153Geriamojovande9">'Forma 13'!$I$230</definedName>
    <definedName name="VAS084_F_Ilgalaikioturt153Inventorinisnu1" localSheetId="12">'Forma 13'!$D$230</definedName>
    <definedName name="VAS084_F_Ilgalaikioturt153Inventorinisnu1">'Forma 13'!$D$230</definedName>
    <definedName name="VAS084_F_Ilgalaikioturt153Kitareguliuoja1" localSheetId="12">'Forma 13'!$O$230</definedName>
    <definedName name="VAS084_F_Ilgalaikioturt153Kitareguliuoja1">'Forma 13'!$O$230</definedName>
    <definedName name="VAS084_F_Ilgalaikioturt153Kitosveiklosne1" localSheetId="12">'Forma 13'!$P$230</definedName>
    <definedName name="VAS084_F_Ilgalaikioturt153Kitosveiklosne1">'Forma 13'!$P$230</definedName>
    <definedName name="VAS084_F_Ilgalaikioturt153Lrklimatokaito1" localSheetId="12">'Forma 13'!$E$230</definedName>
    <definedName name="VAS084_F_Ilgalaikioturt153Lrklimatokaito1">'Forma 13'!$E$230</definedName>
    <definedName name="VAS084_F_Ilgalaikioturt153Nuotekudumblot1" localSheetId="12">'Forma 13'!$L$230</definedName>
    <definedName name="VAS084_F_Ilgalaikioturt153Nuotekudumblot1">'Forma 13'!$L$230</definedName>
    <definedName name="VAS084_F_Ilgalaikioturt153Nuotekusurinki1" localSheetId="12">'Forma 13'!$J$230</definedName>
    <definedName name="VAS084_F_Ilgalaikioturt153Nuotekusurinki1">'Forma 13'!$J$230</definedName>
    <definedName name="VAS084_F_Ilgalaikioturt153Nuotekuvalymas1" localSheetId="12">'Forma 13'!$K$230</definedName>
    <definedName name="VAS084_F_Ilgalaikioturt153Nuotekuvalymas1">'Forma 13'!$K$230</definedName>
    <definedName name="VAS084_F_Ilgalaikioturt153Pavirsiniunuot1" localSheetId="12">'Forma 13'!$M$230</definedName>
    <definedName name="VAS084_F_Ilgalaikioturt153Pavirsiniunuot1">'Forma 13'!$M$230</definedName>
    <definedName name="VAS084_F_Ilgalaikioturt153Turtovienetask1" localSheetId="12">'Forma 13'!$F$230</definedName>
    <definedName name="VAS084_F_Ilgalaikioturt153Turtovienetask1">'Forma 13'!$F$230</definedName>
    <definedName name="VAS084_F_Ilgalaikioturt154Apskaitosveikla1" localSheetId="12">'Forma 13'!$N$232</definedName>
    <definedName name="VAS084_F_Ilgalaikioturt154Apskaitosveikla1">'Forma 13'!$N$232</definedName>
    <definedName name="VAS084_F_Ilgalaikioturt154Geriamojovande7" localSheetId="12">'Forma 13'!$G$232</definedName>
    <definedName name="VAS084_F_Ilgalaikioturt154Geriamojovande7">'Forma 13'!$G$232</definedName>
    <definedName name="VAS084_F_Ilgalaikioturt154Geriamojovande8" localSheetId="12">'Forma 13'!$H$232</definedName>
    <definedName name="VAS084_F_Ilgalaikioturt154Geriamojovande8">'Forma 13'!$H$232</definedName>
    <definedName name="VAS084_F_Ilgalaikioturt154Geriamojovande9" localSheetId="12">'Forma 13'!$I$232</definedName>
    <definedName name="VAS084_F_Ilgalaikioturt154Geriamojovande9">'Forma 13'!$I$232</definedName>
    <definedName name="VAS084_F_Ilgalaikioturt154Inventorinisnu1" localSheetId="12">'Forma 13'!$D$232</definedName>
    <definedName name="VAS084_F_Ilgalaikioturt154Inventorinisnu1">'Forma 13'!$D$232</definedName>
    <definedName name="VAS084_F_Ilgalaikioturt154Kitareguliuoja1" localSheetId="12">'Forma 13'!$O$232</definedName>
    <definedName name="VAS084_F_Ilgalaikioturt154Kitareguliuoja1">'Forma 13'!$O$232</definedName>
    <definedName name="VAS084_F_Ilgalaikioturt154Kitosveiklosne1" localSheetId="12">'Forma 13'!$P$232</definedName>
    <definedName name="VAS084_F_Ilgalaikioturt154Kitosveiklosne1">'Forma 13'!$P$232</definedName>
    <definedName name="VAS084_F_Ilgalaikioturt154Lrklimatokaito1" localSheetId="12">'Forma 13'!$E$232</definedName>
    <definedName name="VAS084_F_Ilgalaikioturt154Lrklimatokaito1">'Forma 13'!$E$232</definedName>
    <definedName name="VAS084_F_Ilgalaikioturt154Nuotekudumblot1" localSheetId="12">'Forma 13'!$L$232</definedName>
    <definedName name="VAS084_F_Ilgalaikioturt154Nuotekudumblot1">'Forma 13'!$L$232</definedName>
    <definedName name="VAS084_F_Ilgalaikioturt154Nuotekusurinki1" localSheetId="12">'Forma 13'!$J$232</definedName>
    <definedName name="VAS084_F_Ilgalaikioturt154Nuotekusurinki1">'Forma 13'!$J$232</definedName>
    <definedName name="VAS084_F_Ilgalaikioturt154Nuotekuvalymas1" localSheetId="12">'Forma 13'!$K$232</definedName>
    <definedName name="VAS084_F_Ilgalaikioturt154Nuotekuvalymas1">'Forma 13'!$K$232</definedName>
    <definedName name="VAS084_F_Ilgalaikioturt154Pavirsiniunuot1" localSheetId="12">'Forma 13'!$M$232</definedName>
    <definedName name="VAS084_F_Ilgalaikioturt154Pavirsiniunuot1">'Forma 13'!$M$232</definedName>
    <definedName name="VAS084_F_Ilgalaikioturt154Turtovienetask1" localSheetId="12">'Forma 13'!$F$232</definedName>
    <definedName name="VAS084_F_Ilgalaikioturt154Turtovienetask1">'Forma 13'!$F$232</definedName>
    <definedName name="VAS084_F_Ilgalaikioturt155Apskaitosveikla1" localSheetId="12">'Forma 13'!$N$233</definedName>
    <definedName name="VAS084_F_Ilgalaikioturt155Apskaitosveikla1">'Forma 13'!$N$233</definedName>
    <definedName name="VAS084_F_Ilgalaikioturt155Geriamojovande7" localSheetId="12">'Forma 13'!$G$233</definedName>
    <definedName name="VAS084_F_Ilgalaikioturt155Geriamojovande7">'Forma 13'!$G$233</definedName>
    <definedName name="VAS084_F_Ilgalaikioturt155Geriamojovande8" localSheetId="12">'Forma 13'!$H$233</definedName>
    <definedName name="VAS084_F_Ilgalaikioturt155Geriamojovande8">'Forma 13'!$H$233</definedName>
    <definedName name="VAS084_F_Ilgalaikioturt155Geriamojovande9" localSheetId="12">'Forma 13'!$I$233</definedName>
    <definedName name="VAS084_F_Ilgalaikioturt155Geriamojovande9">'Forma 13'!$I$233</definedName>
    <definedName name="VAS084_F_Ilgalaikioturt155Inventorinisnu1" localSheetId="12">'Forma 13'!$D$233</definedName>
    <definedName name="VAS084_F_Ilgalaikioturt155Inventorinisnu1">'Forma 13'!$D$233</definedName>
    <definedName name="VAS084_F_Ilgalaikioturt155Kitareguliuoja1" localSheetId="12">'Forma 13'!$O$233</definedName>
    <definedName name="VAS084_F_Ilgalaikioturt155Kitareguliuoja1">'Forma 13'!$O$233</definedName>
    <definedName name="VAS084_F_Ilgalaikioturt155Kitosveiklosne1" localSheetId="12">'Forma 13'!$P$233</definedName>
    <definedName name="VAS084_F_Ilgalaikioturt155Kitosveiklosne1">'Forma 13'!$P$233</definedName>
    <definedName name="VAS084_F_Ilgalaikioturt155Lrklimatokaito1" localSheetId="12">'Forma 13'!$E$233</definedName>
    <definedName name="VAS084_F_Ilgalaikioturt155Lrklimatokaito1">'Forma 13'!$E$233</definedName>
    <definedName name="VAS084_F_Ilgalaikioturt155Nuotekudumblot1" localSheetId="12">'Forma 13'!$L$233</definedName>
    <definedName name="VAS084_F_Ilgalaikioturt155Nuotekudumblot1">'Forma 13'!$L$233</definedName>
    <definedName name="VAS084_F_Ilgalaikioturt155Nuotekusurinki1" localSheetId="12">'Forma 13'!$J$233</definedName>
    <definedName name="VAS084_F_Ilgalaikioturt155Nuotekusurinki1">'Forma 13'!$J$233</definedName>
    <definedName name="VAS084_F_Ilgalaikioturt155Nuotekuvalymas1" localSheetId="12">'Forma 13'!$K$233</definedName>
    <definedName name="VAS084_F_Ilgalaikioturt155Nuotekuvalymas1">'Forma 13'!$K$233</definedName>
    <definedName name="VAS084_F_Ilgalaikioturt155Pavirsiniunuot1" localSheetId="12">'Forma 13'!$M$233</definedName>
    <definedName name="VAS084_F_Ilgalaikioturt155Pavirsiniunuot1">'Forma 13'!$M$233</definedName>
    <definedName name="VAS084_F_Ilgalaikioturt155Turtovienetask1" localSheetId="12">'Forma 13'!$F$233</definedName>
    <definedName name="VAS084_F_Ilgalaikioturt155Turtovienetask1">'Forma 13'!$F$233</definedName>
    <definedName name="VAS084_F_Ilgalaikioturt156Apskaitosveikla1" localSheetId="12">'Forma 13'!$N$234</definedName>
    <definedName name="VAS084_F_Ilgalaikioturt156Apskaitosveikla1">'Forma 13'!$N$234</definedName>
    <definedName name="VAS084_F_Ilgalaikioturt156Geriamojovande7" localSheetId="12">'Forma 13'!$G$234</definedName>
    <definedName name="VAS084_F_Ilgalaikioturt156Geriamojovande7">'Forma 13'!$G$234</definedName>
    <definedName name="VAS084_F_Ilgalaikioturt156Geriamojovande8" localSheetId="12">'Forma 13'!$H$234</definedName>
    <definedName name="VAS084_F_Ilgalaikioturt156Geriamojovande8">'Forma 13'!$H$234</definedName>
    <definedName name="VAS084_F_Ilgalaikioturt156Geriamojovande9" localSheetId="12">'Forma 13'!$I$234</definedName>
    <definedName name="VAS084_F_Ilgalaikioturt156Geriamojovande9">'Forma 13'!$I$234</definedName>
    <definedName name="VAS084_F_Ilgalaikioturt156Inventorinisnu1" localSheetId="12">'Forma 13'!$D$234</definedName>
    <definedName name="VAS084_F_Ilgalaikioturt156Inventorinisnu1">'Forma 13'!$D$234</definedName>
    <definedName name="VAS084_F_Ilgalaikioturt156Kitareguliuoja1" localSheetId="12">'Forma 13'!$O$234</definedName>
    <definedName name="VAS084_F_Ilgalaikioturt156Kitareguliuoja1">'Forma 13'!$O$234</definedName>
    <definedName name="VAS084_F_Ilgalaikioturt156Kitosveiklosne1" localSheetId="12">'Forma 13'!$P$234</definedName>
    <definedName name="VAS084_F_Ilgalaikioturt156Kitosveiklosne1">'Forma 13'!$P$234</definedName>
    <definedName name="VAS084_F_Ilgalaikioturt156Lrklimatokaito1" localSheetId="12">'Forma 13'!$E$234</definedName>
    <definedName name="VAS084_F_Ilgalaikioturt156Lrklimatokaito1">'Forma 13'!$E$234</definedName>
    <definedName name="VAS084_F_Ilgalaikioturt156Nuotekudumblot1" localSheetId="12">'Forma 13'!$L$234</definedName>
    <definedName name="VAS084_F_Ilgalaikioturt156Nuotekudumblot1">'Forma 13'!$L$234</definedName>
    <definedName name="VAS084_F_Ilgalaikioturt156Nuotekusurinki1" localSheetId="12">'Forma 13'!$J$234</definedName>
    <definedName name="VAS084_F_Ilgalaikioturt156Nuotekusurinki1">'Forma 13'!$J$234</definedName>
    <definedName name="VAS084_F_Ilgalaikioturt156Nuotekuvalymas1" localSheetId="12">'Forma 13'!$K$234</definedName>
    <definedName name="VAS084_F_Ilgalaikioturt156Nuotekuvalymas1">'Forma 13'!$K$234</definedName>
    <definedName name="VAS084_F_Ilgalaikioturt156Pavirsiniunuot1" localSheetId="12">'Forma 13'!$M$234</definedName>
    <definedName name="VAS084_F_Ilgalaikioturt156Pavirsiniunuot1">'Forma 13'!$M$234</definedName>
    <definedName name="VAS084_F_Ilgalaikioturt156Turtovienetask1" localSheetId="12">'Forma 13'!$F$234</definedName>
    <definedName name="VAS084_F_Ilgalaikioturt156Turtovienetask1">'Forma 13'!$F$234</definedName>
    <definedName name="VAS084_F_Ilgalaikioturt157Apskaitosveikla1" localSheetId="12">'Forma 13'!$N$236</definedName>
    <definedName name="VAS084_F_Ilgalaikioturt157Apskaitosveikla1">'Forma 13'!$N$236</definedName>
    <definedName name="VAS084_F_Ilgalaikioturt157Geriamojovande7" localSheetId="12">'Forma 13'!$G$236</definedName>
    <definedName name="VAS084_F_Ilgalaikioturt157Geriamojovande7">'Forma 13'!$G$236</definedName>
    <definedName name="VAS084_F_Ilgalaikioturt157Geriamojovande8" localSheetId="12">'Forma 13'!$H$236</definedName>
    <definedName name="VAS084_F_Ilgalaikioturt157Geriamojovande8">'Forma 13'!$H$236</definedName>
    <definedName name="VAS084_F_Ilgalaikioturt157Geriamojovande9" localSheetId="12">'Forma 13'!$I$236</definedName>
    <definedName name="VAS084_F_Ilgalaikioturt157Geriamojovande9">'Forma 13'!$I$236</definedName>
    <definedName name="VAS084_F_Ilgalaikioturt157Inventorinisnu1" localSheetId="12">'Forma 13'!$D$236</definedName>
    <definedName name="VAS084_F_Ilgalaikioturt157Inventorinisnu1">'Forma 13'!$D$236</definedName>
    <definedName name="VAS084_F_Ilgalaikioturt157Kitareguliuoja1" localSheetId="12">'Forma 13'!$O$236</definedName>
    <definedName name="VAS084_F_Ilgalaikioturt157Kitareguliuoja1">'Forma 13'!$O$236</definedName>
    <definedName name="VAS084_F_Ilgalaikioturt157Kitosveiklosne1" localSheetId="12">'Forma 13'!$P$236</definedName>
    <definedName name="VAS084_F_Ilgalaikioturt157Kitosveiklosne1">'Forma 13'!$P$236</definedName>
    <definedName name="VAS084_F_Ilgalaikioturt157Lrklimatokaito1" localSheetId="12">'Forma 13'!$E$236</definedName>
    <definedName name="VAS084_F_Ilgalaikioturt157Lrklimatokaito1">'Forma 13'!$E$236</definedName>
    <definedName name="VAS084_F_Ilgalaikioturt157Nuotekudumblot1" localSheetId="12">'Forma 13'!$L$236</definedName>
    <definedName name="VAS084_F_Ilgalaikioturt157Nuotekudumblot1">'Forma 13'!$L$236</definedName>
    <definedName name="VAS084_F_Ilgalaikioturt157Nuotekusurinki1" localSheetId="12">'Forma 13'!$J$236</definedName>
    <definedName name="VAS084_F_Ilgalaikioturt157Nuotekusurinki1">'Forma 13'!$J$236</definedName>
    <definedName name="VAS084_F_Ilgalaikioturt157Nuotekuvalymas1" localSheetId="12">'Forma 13'!$K$236</definedName>
    <definedName name="VAS084_F_Ilgalaikioturt157Nuotekuvalymas1">'Forma 13'!$K$236</definedName>
    <definedName name="VAS084_F_Ilgalaikioturt157Pavirsiniunuot1" localSheetId="12">'Forma 13'!$M$236</definedName>
    <definedName name="VAS084_F_Ilgalaikioturt157Pavirsiniunuot1">'Forma 13'!$M$236</definedName>
    <definedName name="VAS084_F_Ilgalaikioturt157Turtovienetask1" localSheetId="12">'Forma 13'!$F$236</definedName>
    <definedName name="VAS084_F_Ilgalaikioturt157Turtovienetask1">'Forma 13'!$F$236</definedName>
    <definedName name="VAS084_F_Ilgalaikioturt158Apskaitosveikla1" localSheetId="12">'Forma 13'!$N$237</definedName>
    <definedName name="VAS084_F_Ilgalaikioturt158Apskaitosveikla1">'Forma 13'!$N$237</definedName>
    <definedName name="VAS084_F_Ilgalaikioturt158Geriamojovande7" localSheetId="12">'Forma 13'!$G$237</definedName>
    <definedName name="VAS084_F_Ilgalaikioturt158Geriamojovande7">'Forma 13'!$G$237</definedName>
    <definedName name="VAS084_F_Ilgalaikioturt158Geriamojovande8" localSheetId="12">'Forma 13'!$H$237</definedName>
    <definedName name="VAS084_F_Ilgalaikioturt158Geriamojovande8">'Forma 13'!$H$237</definedName>
    <definedName name="VAS084_F_Ilgalaikioturt158Geriamojovande9" localSheetId="12">'Forma 13'!$I$237</definedName>
    <definedName name="VAS084_F_Ilgalaikioturt158Geriamojovande9">'Forma 13'!$I$237</definedName>
    <definedName name="VAS084_F_Ilgalaikioturt158Inventorinisnu1" localSheetId="12">'Forma 13'!$D$237</definedName>
    <definedName name="VAS084_F_Ilgalaikioturt158Inventorinisnu1">'Forma 13'!$D$237</definedName>
    <definedName name="VAS084_F_Ilgalaikioturt158Kitareguliuoja1" localSheetId="12">'Forma 13'!$O$237</definedName>
    <definedName name="VAS084_F_Ilgalaikioturt158Kitareguliuoja1">'Forma 13'!$O$237</definedName>
    <definedName name="VAS084_F_Ilgalaikioturt158Kitosveiklosne1" localSheetId="12">'Forma 13'!$P$237</definedName>
    <definedName name="VAS084_F_Ilgalaikioturt158Kitosveiklosne1">'Forma 13'!$P$237</definedName>
    <definedName name="VAS084_F_Ilgalaikioturt158Lrklimatokaito1" localSheetId="12">'Forma 13'!$E$237</definedName>
    <definedName name="VAS084_F_Ilgalaikioturt158Lrklimatokaito1">'Forma 13'!$E$237</definedName>
    <definedName name="VAS084_F_Ilgalaikioturt158Nuotekudumblot1" localSheetId="12">'Forma 13'!$L$237</definedName>
    <definedName name="VAS084_F_Ilgalaikioturt158Nuotekudumblot1">'Forma 13'!$L$237</definedName>
    <definedName name="VAS084_F_Ilgalaikioturt158Nuotekusurinki1" localSheetId="12">'Forma 13'!$J$237</definedName>
    <definedName name="VAS084_F_Ilgalaikioturt158Nuotekusurinki1">'Forma 13'!$J$237</definedName>
    <definedName name="VAS084_F_Ilgalaikioturt158Nuotekuvalymas1" localSheetId="12">'Forma 13'!$K$237</definedName>
    <definedName name="VAS084_F_Ilgalaikioturt158Nuotekuvalymas1">'Forma 13'!$K$237</definedName>
    <definedName name="VAS084_F_Ilgalaikioturt158Pavirsiniunuot1" localSheetId="12">'Forma 13'!$M$237</definedName>
    <definedName name="VAS084_F_Ilgalaikioturt158Pavirsiniunuot1">'Forma 13'!$M$237</definedName>
    <definedName name="VAS084_F_Ilgalaikioturt158Turtovienetask1" localSheetId="12">'Forma 13'!$F$237</definedName>
    <definedName name="VAS084_F_Ilgalaikioturt158Turtovienetask1">'Forma 13'!$F$237</definedName>
    <definedName name="VAS084_F_Ilgalaikioturt159Apskaitosveikla1" localSheetId="12">'Forma 13'!$N$238</definedName>
    <definedName name="VAS084_F_Ilgalaikioturt159Apskaitosveikla1">'Forma 13'!$N$238</definedName>
    <definedName name="VAS084_F_Ilgalaikioturt159Geriamojovande7" localSheetId="12">'Forma 13'!$G$238</definedName>
    <definedName name="VAS084_F_Ilgalaikioturt159Geriamojovande7">'Forma 13'!$G$238</definedName>
    <definedName name="VAS084_F_Ilgalaikioturt159Geriamojovande8" localSheetId="12">'Forma 13'!$H$238</definedName>
    <definedName name="VAS084_F_Ilgalaikioturt159Geriamojovande8">'Forma 13'!$H$238</definedName>
    <definedName name="VAS084_F_Ilgalaikioturt159Geriamojovande9" localSheetId="12">'Forma 13'!$I$238</definedName>
    <definedName name="VAS084_F_Ilgalaikioturt159Geriamojovande9">'Forma 13'!$I$238</definedName>
    <definedName name="VAS084_F_Ilgalaikioturt159Inventorinisnu1" localSheetId="12">'Forma 13'!$D$238</definedName>
    <definedName name="VAS084_F_Ilgalaikioturt159Inventorinisnu1">'Forma 13'!$D$238</definedName>
    <definedName name="VAS084_F_Ilgalaikioturt159Kitareguliuoja1" localSheetId="12">'Forma 13'!$O$238</definedName>
    <definedName name="VAS084_F_Ilgalaikioturt159Kitareguliuoja1">'Forma 13'!$O$238</definedName>
    <definedName name="VAS084_F_Ilgalaikioturt159Kitosveiklosne1" localSheetId="12">'Forma 13'!$P$238</definedName>
    <definedName name="VAS084_F_Ilgalaikioturt159Kitosveiklosne1">'Forma 13'!$P$238</definedName>
    <definedName name="VAS084_F_Ilgalaikioturt159Lrklimatokaito1" localSheetId="12">'Forma 13'!$E$238</definedName>
    <definedName name="VAS084_F_Ilgalaikioturt159Lrklimatokaito1">'Forma 13'!$E$238</definedName>
    <definedName name="VAS084_F_Ilgalaikioturt159Nuotekudumblot1" localSheetId="12">'Forma 13'!$L$238</definedName>
    <definedName name="VAS084_F_Ilgalaikioturt159Nuotekudumblot1">'Forma 13'!$L$238</definedName>
    <definedName name="VAS084_F_Ilgalaikioturt159Nuotekusurinki1" localSheetId="12">'Forma 13'!$J$238</definedName>
    <definedName name="VAS084_F_Ilgalaikioturt159Nuotekusurinki1">'Forma 13'!$J$238</definedName>
    <definedName name="VAS084_F_Ilgalaikioturt159Nuotekuvalymas1" localSheetId="12">'Forma 13'!$K$238</definedName>
    <definedName name="VAS084_F_Ilgalaikioturt159Nuotekuvalymas1">'Forma 13'!$K$238</definedName>
    <definedName name="VAS084_F_Ilgalaikioturt159Pavirsiniunuot1" localSheetId="12">'Forma 13'!$M$238</definedName>
    <definedName name="VAS084_F_Ilgalaikioturt159Pavirsiniunuot1">'Forma 13'!$M$238</definedName>
    <definedName name="VAS084_F_Ilgalaikioturt159Turtovienetask1" localSheetId="12">'Forma 13'!$F$238</definedName>
    <definedName name="VAS084_F_Ilgalaikioturt159Turtovienetask1">'Forma 13'!$F$238</definedName>
    <definedName name="VAS084_F_Ilgalaikioturt15Apskaitosveikla1" localSheetId="12">'Forma 13'!$N$32</definedName>
    <definedName name="VAS084_F_Ilgalaikioturt15Apskaitosveikla1">'Forma 13'!$N$32</definedName>
    <definedName name="VAS084_F_Ilgalaikioturt15Geriamojovande7" localSheetId="12">'Forma 13'!$G$32</definedName>
    <definedName name="VAS084_F_Ilgalaikioturt15Geriamojovande7">'Forma 13'!$G$32</definedName>
    <definedName name="VAS084_F_Ilgalaikioturt15Geriamojovande8" localSheetId="12">'Forma 13'!$H$32</definedName>
    <definedName name="VAS084_F_Ilgalaikioturt15Geriamojovande8">'Forma 13'!$H$32</definedName>
    <definedName name="VAS084_F_Ilgalaikioturt15Geriamojovande9" localSheetId="12">'Forma 13'!$I$32</definedName>
    <definedName name="VAS084_F_Ilgalaikioturt15Geriamojovande9">'Forma 13'!$I$32</definedName>
    <definedName name="VAS084_F_Ilgalaikioturt15Inventorinisnu1" localSheetId="12">'Forma 13'!$D$32</definedName>
    <definedName name="VAS084_F_Ilgalaikioturt15Inventorinisnu1">'Forma 13'!$D$32</definedName>
    <definedName name="VAS084_F_Ilgalaikioturt15Kitareguliuoja1" localSheetId="12">'Forma 13'!$O$32</definedName>
    <definedName name="VAS084_F_Ilgalaikioturt15Kitareguliuoja1">'Forma 13'!$O$32</definedName>
    <definedName name="VAS084_F_Ilgalaikioturt15Kitosveiklosne1" localSheetId="12">'Forma 13'!$P$32</definedName>
    <definedName name="VAS084_F_Ilgalaikioturt15Kitosveiklosne1">'Forma 13'!$P$32</definedName>
    <definedName name="VAS084_F_Ilgalaikioturt15Lrklimatokaito1" localSheetId="12">'Forma 13'!$E$32</definedName>
    <definedName name="VAS084_F_Ilgalaikioturt15Lrklimatokaito1">'Forma 13'!$E$32</definedName>
    <definedName name="VAS084_F_Ilgalaikioturt15Nuotekudumblot1" localSheetId="12">'Forma 13'!$L$32</definedName>
    <definedName name="VAS084_F_Ilgalaikioturt15Nuotekudumblot1">'Forma 13'!$L$32</definedName>
    <definedName name="VAS084_F_Ilgalaikioturt15Nuotekusurinki1" localSheetId="12">'Forma 13'!$J$32</definedName>
    <definedName name="VAS084_F_Ilgalaikioturt15Nuotekusurinki1">'Forma 13'!$J$32</definedName>
    <definedName name="VAS084_F_Ilgalaikioturt15Nuotekuvalymas1" localSheetId="12">'Forma 13'!$K$32</definedName>
    <definedName name="VAS084_F_Ilgalaikioturt15Nuotekuvalymas1">'Forma 13'!$K$32</definedName>
    <definedName name="VAS084_F_Ilgalaikioturt15Pavirsiniunuot1" localSheetId="12">'Forma 13'!$M$32</definedName>
    <definedName name="VAS084_F_Ilgalaikioturt15Pavirsiniunuot1">'Forma 13'!$M$32</definedName>
    <definedName name="VAS084_F_Ilgalaikioturt15Turtovienetask1" localSheetId="12">'Forma 13'!$F$32</definedName>
    <definedName name="VAS084_F_Ilgalaikioturt15Turtovienetask1">'Forma 13'!$F$32</definedName>
    <definedName name="VAS084_F_Ilgalaikioturt160Apskaitosveikla1" localSheetId="12">'Forma 13'!$N$240</definedName>
    <definedName name="VAS084_F_Ilgalaikioturt160Apskaitosveikla1">'Forma 13'!$N$240</definedName>
    <definedName name="VAS084_F_Ilgalaikioturt160Geriamojovande7" localSheetId="12">'Forma 13'!$G$240</definedName>
    <definedName name="VAS084_F_Ilgalaikioturt160Geriamojovande7">'Forma 13'!$G$240</definedName>
    <definedName name="VAS084_F_Ilgalaikioturt160Geriamojovande8" localSheetId="12">'Forma 13'!$H$240</definedName>
    <definedName name="VAS084_F_Ilgalaikioturt160Geriamojovande8">'Forma 13'!$H$240</definedName>
    <definedName name="VAS084_F_Ilgalaikioturt160Geriamojovande9" localSheetId="12">'Forma 13'!$I$240</definedName>
    <definedName name="VAS084_F_Ilgalaikioturt160Geriamojovande9">'Forma 13'!$I$240</definedName>
    <definedName name="VAS084_F_Ilgalaikioturt160Inventorinisnu1" localSheetId="12">'Forma 13'!$D$240</definedName>
    <definedName name="VAS084_F_Ilgalaikioturt160Inventorinisnu1">'Forma 13'!$D$240</definedName>
    <definedName name="VAS084_F_Ilgalaikioturt160Kitareguliuoja1" localSheetId="12">'Forma 13'!$O$240</definedName>
    <definedName name="VAS084_F_Ilgalaikioturt160Kitareguliuoja1">'Forma 13'!$O$240</definedName>
    <definedName name="VAS084_F_Ilgalaikioturt160Kitosveiklosne1" localSheetId="12">'Forma 13'!$P$240</definedName>
    <definedName name="VAS084_F_Ilgalaikioturt160Kitosveiklosne1">'Forma 13'!$P$240</definedName>
    <definedName name="VAS084_F_Ilgalaikioturt160Lrklimatokaito1" localSheetId="12">'Forma 13'!$E$240</definedName>
    <definedName name="VAS084_F_Ilgalaikioturt160Lrklimatokaito1">'Forma 13'!$E$240</definedName>
    <definedName name="VAS084_F_Ilgalaikioturt160Nuotekudumblot1" localSheetId="12">'Forma 13'!$L$240</definedName>
    <definedName name="VAS084_F_Ilgalaikioturt160Nuotekudumblot1">'Forma 13'!$L$240</definedName>
    <definedName name="VAS084_F_Ilgalaikioturt160Nuotekusurinki1" localSheetId="12">'Forma 13'!$J$240</definedName>
    <definedName name="VAS084_F_Ilgalaikioturt160Nuotekusurinki1">'Forma 13'!$J$240</definedName>
    <definedName name="VAS084_F_Ilgalaikioturt160Nuotekuvalymas1" localSheetId="12">'Forma 13'!$K$240</definedName>
    <definedName name="VAS084_F_Ilgalaikioturt160Nuotekuvalymas1">'Forma 13'!$K$240</definedName>
    <definedName name="VAS084_F_Ilgalaikioturt160Pavirsiniunuot1" localSheetId="12">'Forma 13'!$M$240</definedName>
    <definedName name="VAS084_F_Ilgalaikioturt160Pavirsiniunuot1">'Forma 13'!$M$240</definedName>
    <definedName name="VAS084_F_Ilgalaikioturt160Turtovienetask1" localSheetId="12">'Forma 13'!$F$240</definedName>
    <definedName name="VAS084_F_Ilgalaikioturt160Turtovienetask1">'Forma 13'!$F$240</definedName>
    <definedName name="VAS084_F_Ilgalaikioturt161Apskaitosveikla1" localSheetId="12">'Forma 13'!$N$241</definedName>
    <definedName name="VAS084_F_Ilgalaikioturt161Apskaitosveikla1">'Forma 13'!$N$241</definedName>
    <definedName name="VAS084_F_Ilgalaikioturt161Geriamojovande7" localSheetId="12">'Forma 13'!$G$241</definedName>
    <definedName name="VAS084_F_Ilgalaikioturt161Geriamojovande7">'Forma 13'!$G$241</definedName>
    <definedName name="VAS084_F_Ilgalaikioturt161Geriamojovande8" localSheetId="12">'Forma 13'!$H$241</definedName>
    <definedName name="VAS084_F_Ilgalaikioturt161Geriamojovande8">'Forma 13'!$H$241</definedName>
    <definedName name="VAS084_F_Ilgalaikioturt161Geriamojovande9" localSheetId="12">'Forma 13'!$I$241</definedName>
    <definedName name="VAS084_F_Ilgalaikioturt161Geriamojovande9">'Forma 13'!$I$241</definedName>
    <definedName name="VAS084_F_Ilgalaikioturt161Inventorinisnu1" localSheetId="12">'Forma 13'!$D$241</definedName>
    <definedName name="VAS084_F_Ilgalaikioturt161Inventorinisnu1">'Forma 13'!$D$241</definedName>
    <definedName name="VAS084_F_Ilgalaikioturt161Kitareguliuoja1" localSheetId="12">'Forma 13'!$O$241</definedName>
    <definedName name="VAS084_F_Ilgalaikioturt161Kitareguliuoja1">'Forma 13'!$O$241</definedName>
    <definedName name="VAS084_F_Ilgalaikioturt161Kitosveiklosne1" localSheetId="12">'Forma 13'!$P$241</definedName>
    <definedName name="VAS084_F_Ilgalaikioturt161Kitosveiklosne1">'Forma 13'!$P$241</definedName>
    <definedName name="VAS084_F_Ilgalaikioturt161Lrklimatokaito1" localSheetId="12">'Forma 13'!$E$241</definedName>
    <definedName name="VAS084_F_Ilgalaikioturt161Lrklimatokaito1">'Forma 13'!$E$241</definedName>
    <definedName name="VAS084_F_Ilgalaikioturt161Nuotekudumblot1" localSheetId="12">'Forma 13'!$L$241</definedName>
    <definedName name="VAS084_F_Ilgalaikioturt161Nuotekudumblot1">'Forma 13'!$L$241</definedName>
    <definedName name="VAS084_F_Ilgalaikioturt161Nuotekusurinki1" localSheetId="12">'Forma 13'!$J$241</definedName>
    <definedName name="VAS084_F_Ilgalaikioturt161Nuotekusurinki1">'Forma 13'!$J$241</definedName>
    <definedName name="VAS084_F_Ilgalaikioturt161Nuotekuvalymas1" localSheetId="12">'Forma 13'!$K$241</definedName>
    <definedName name="VAS084_F_Ilgalaikioturt161Nuotekuvalymas1">'Forma 13'!$K$241</definedName>
    <definedName name="VAS084_F_Ilgalaikioturt161Pavirsiniunuot1" localSheetId="12">'Forma 13'!$M$241</definedName>
    <definedName name="VAS084_F_Ilgalaikioturt161Pavirsiniunuot1">'Forma 13'!$M$241</definedName>
    <definedName name="VAS084_F_Ilgalaikioturt161Turtovienetask1" localSheetId="12">'Forma 13'!$F$241</definedName>
    <definedName name="VAS084_F_Ilgalaikioturt161Turtovienetask1">'Forma 13'!$F$241</definedName>
    <definedName name="VAS084_F_Ilgalaikioturt162Apskaitosveikla1" localSheetId="12">'Forma 13'!$N$242</definedName>
    <definedName name="VAS084_F_Ilgalaikioturt162Apskaitosveikla1">'Forma 13'!$N$242</definedName>
    <definedName name="VAS084_F_Ilgalaikioturt162Geriamojovande7" localSheetId="12">'Forma 13'!$G$242</definedName>
    <definedName name="VAS084_F_Ilgalaikioturt162Geriamojovande7">'Forma 13'!$G$242</definedName>
    <definedName name="VAS084_F_Ilgalaikioturt162Geriamojovande8" localSheetId="12">'Forma 13'!$H$242</definedName>
    <definedName name="VAS084_F_Ilgalaikioturt162Geriamojovande8">'Forma 13'!$H$242</definedName>
    <definedName name="VAS084_F_Ilgalaikioturt162Geriamojovande9" localSheetId="12">'Forma 13'!$I$242</definedName>
    <definedName name="VAS084_F_Ilgalaikioturt162Geriamojovande9">'Forma 13'!$I$242</definedName>
    <definedName name="VAS084_F_Ilgalaikioturt162Inventorinisnu1" localSheetId="12">'Forma 13'!$D$242</definedName>
    <definedName name="VAS084_F_Ilgalaikioturt162Inventorinisnu1">'Forma 13'!$D$242</definedName>
    <definedName name="VAS084_F_Ilgalaikioturt162Kitareguliuoja1" localSheetId="12">'Forma 13'!$O$242</definedName>
    <definedName name="VAS084_F_Ilgalaikioturt162Kitareguliuoja1">'Forma 13'!$O$242</definedName>
    <definedName name="VAS084_F_Ilgalaikioturt162Kitosveiklosne1" localSheetId="12">'Forma 13'!$P$242</definedName>
    <definedName name="VAS084_F_Ilgalaikioturt162Kitosveiklosne1">'Forma 13'!$P$242</definedName>
    <definedName name="VAS084_F_Ilgalaikioturt162Lrklimatokaito1" localSheetId="12">'Forma 13'!$E$242</definedName>
    <definedName name="VAS084_F_Ilgalaikioturt162Lrklimatokaito1">'Forma 13'!$E$242</definedName>
    <definedName name="VAS084_F_Ilgalaikioturt162Nuotekudumblot1" localSheetId="12">'Forma 13'!$L$242</definedName>
    <definedName name="VAS084_F_Ilgalaikioturt162Nuotekudumblot1">'Forma 13'!$L$242</definedName>
    <definedName name="VAS084_F_Ilgalaikioturt162Nuotekusurinki1" localSheetId="12">'Forma 13'!$J$242</definedName>
    <definedName name="VAS084_F_Ilgalaikioturt162Nuotekusurinki1">'Forma 13'!$J$242</definedName>
    <definedName name="VAS084_F_Ilgalaikioturt162Nuotekuvalymas1" localSheetId="12">'Forma 13'!$K$242</definedName>
    <definedName name="VAS084_F_Ilgalaikioturt162Nuotekuvalymas1">'Forma 13'!$K$242</definedName>
    <definedName name="VAS084_F_Ilgalaikioturt162Pavirsiniunuot1" localSheetId="12">'Forma 13'!$M$242</definedName>
    <definedName name="VAS084_F_Ilgalaikioturt162Pavirsiniunuot1">'Forma 13'!$M$242</definedName>
    <definedName name="VAS084_F_Ilgalaikioturt162Turtovienetask1" localSheetId="12">'Forma 13'!$F$242</definedName>
    <definedName name="VAS084_F_Ilgalaikioturt162Turtovienetask1">'Forma 13'!$F$242</definedName>
    <definedName name="VAS084_F_Ilgalaikioturt163Apskaitosveikla1" localSheetId="12">'Forma 13'!$N$245</definedName>
    <definedName name="VAS084_F_Ilgalaikioturt163Apskaitosveikla1">'Forma 13'!$N$245</definedName>
    <definedName name="VAS084_F_Ilgalaikioturt163Geriamojovande7" localSheetId="12">'Forma 13'!$G$245</definedName>
    <definedName name="VAS084_F_Ilgalaikioturt163Geriamojovande7">'Forma 13'!$G$245</definedName>
    <definedName name="VAS084_F_Ilgalaikioturt163Geriamojovande8" localSheetId="12">'Forma 13'!$H$245</definedName>
    <definedName name="VAS084_F_Ilgalaikioturt163Geriamojovande8">'Forma 13'!$H$245</definedName>
    <definedName name="VAS084_F_Ilgalaikioturt163Geriamojovande9" localSheetId="12">'Forma 13'!$I$245</definedName>
    <definedName name="VAS084_F_Ilgalaikioturt163Geriamojovande9">'Forma 13'!$I$245</definedName>
    <definedName name="VAS084_F_Ilgalaikioturt163Inventorinisnu1" localSheetId="12">'Forma 13'!$D$245</definedName>
    <definedName name="VAS084_F_Ilgalaikioturt163Inventorinisnu1">'Forma 13'!$D$245</definedName>
    <definedName name="VAS084_F_Ilgalaikioturt163Kitareguliuoja1" localSheetId="12">'Forma 13'!$O$245</definedName>
    <definedName name="VAS084_F_Ilgalaikioturt163Kitareguliuoja1">'Forma 13'!$O$245</definedName>
    <definedName name="VAS084_F_Ilgalaikioturt163Kitosveiklosne1" localSheetId="12">'Forma 13'!$P$245</definedName>
    <definedName name="VAS084_F_Ilgalaikioturt163Kitosveiklosne1">'Forma 13'!$P$245</definedName>
    <definedName name="VAS084_F_Ilgalaikioturt163Lrklimatokaito1" localSheetId="12">'Forma 13'!$E$245</definedName>
    <definedName name="VAS084_F_Ilgalaikioturt163Lrklimatokaito1">'Forma 13'!$E$245</definedName>
    <definedName name="VAS084_F_Ilgalaikioturt163Nuotekudumblot1" localSheetId="12">'Forma 13'!$L$245</definedName>
    <definedName name="VAS084_F_Ilgalaikioturt163Nuotekudumblot1">'Forma 13'!$L$245</definedName>
    <definedName name="VAS084_F_Ilgalaikioturt163Nuotekusurinki1" localSheetId="12">'Forma 13'!$J$245</definedName>
    <definedName name="VAS084_F_Ilgalaikioturt163Nuotekusurinki1">'Forma 13'!$J$245</definedName>
    <definedName name="VAS084_F_Ilgalaikioturt163Nuotekuvalymas1" localSheetId="12">'Forma 13'!$K$245</definedName>
    <definedName name="VAS084_F_Ilgalaikioturt163Nuotekuvalymas1">'Forma 13'!$K$245</definedName>
    <definedName name="VAS084_F_Ilgalaikioturt163Pavirsiniunuot1" localSheetId="12">'Forma 13'!$M$245</definedName>
    <definedName name="VAS084_F_Ilgalaikioturt163Pavirsiniunuot1">'Forma 13'!$M$245</definedName>
    <definedName name="VAS084_F_Ilgalaikioturt163Turtovienetask1" localSheetId="12">'Forma 13'!$F$245</definedName>
    <definedName name="VAS084_F_Ilgalaikioturt163Turtovienetask1">'Forma 13'!$F$245</definedName>
    <definedName name="VAS084_F_Ilgalaikioturt164Apskaitosveikla1" localSheetId="12">'Forma 13'!$N$246</definedName>
    <definedName name="VAS084_F_Ilgalaikioturt164Apskaitosveikla1">'Forma 13'!$N$246</definedName>
    <definedName name="VAS084_F_Ilgalaikioturt164Geriamojovande7" localSheetId="12">'Forma 13'!$G$246</definedName>
    <definedName name="VAS084_F_Ilgalaikioturt164Geriamojovande7">'Forma 13'!$G$246</definedName>
    <definedName name="VAS084_F_Ilgalaikioturt164Geriamojovande8" localSheetId="12">'Forma 13'!$H$246</definedName>
    <definedName name="VAS084_F_Ilgalaikioturt164Geriamojovande8">'Forma 13'!$H$246</definedName>
    <definedName name="VAS084_F_Ilgalaikioturt164Geriamojovande9" localSheetId="12">'Forma 13'!$I$246</definedName>
    <definedName name="VAS084_F_Ilgalaikioturt164Geriamojovande9">'Forma 13'!$I$246</definedName>
    <definedName name="VAS084_F_Ilgalaikioturt164Inventorinisnu1" localSheetId="12">'Forma 13'!$D$246</definedName>
    <definedName name="VAS084_F_Ilgalaikioturt164Inventorinisnu1">'Forma 13'!$D$246</definedName>
    <definedName name="VAS084_F_Ilgalaikioturt164Kitareguliuoja1" localSheetId="12">'Forma 13'!$O$246</definedName>
    <definedName name="VAS084_F_Ilgalaikioturt164Kitareguliuoja1">'Forma 13'!$O$246</definedName>
    <definedName name="VAS084_F_Ilgalaikioturt164Kitosveiklosne1" localSheetId="12">'Forma 13'!$P$246</definedName>
    <definedName name="VAS084_F_Ilgalaikioturt164Kitosveiklosne1">'Forma 13'!$P$246</definedName>
    <definedName name="VAS084_F_Ilgalaikioturt164Lrklimatokaito1" localSheetId="12">'Forma 13'!$E$246</definedName>
    <definedName name="VAS084_F_Ilgalaikioturt164Lrklimatokaito1">'Forma 13'!$E$246</definedName>
    <definedName name="VAS084_F_Ilgalaikioturt164Nuotekudumblot1" localSheetId="12">'Forma 13'!$L$246</definedName>
    <definedName name="VAS084_F_Ilgalaikioturt164Nuotekudumblot1">'Forma 13'!$L$246</definedName>
    <definedName name="VAS084_F_Ilgalaikioturt164Nuotekusurinki1" localSheetId="12">'Forma 13'!$J$246</definedName>
    <definedName name="VAS084_F_Ilgalaikioturt164Nuotekusurinki1">'Forma 13'!$J$246</definedName>
    <definedName name="VAS084_F_Ilgalaikioturt164Nuotekuvalymas1" localSheetId="12">'Forma 13'!$K$246</definedName>
    <definedName name="VAS084_F_Ilgalaikioturt164Nuotekuvalymas1">'Forma 13'!$K$246</definedName>
    <definedName name="VAS084_F_Ilgalaikioturt164Pavirsiniunuot1" localSheetId="12">'Forma 13'!$M$246</definedName>
    <definedName name="VAS084_F_Ilgalaikioturt164Pavirsiniunuot1">'Forma 13'!$M$246</definedName>
    <definedName name="VAS084_F_Ilgalaikioturt164Turtovienetask1" localSheetId="12">'Forma 13'!$F$246</definedName>
    <definedName name="VAS084_F_Ilgalaikioturt164Turtovienetask1">'Forma 13'!$F$246</definedName>
    <definedName name="VAS084_F_Ilgalaikioturt165Apskaitosveikla1" localSheetId="12">'Forma 13'!$N$247</definedName>
    <definedName name="VAS084_F_Ilgalaikioturt165Apskaitosveikla1">'Forma 13'!$N$247</definedName>
    <definedName name="VAS084_F_Ilgalaikioturt165Geriamojovande7" localSheetId="12">'Forma 13'!$G$247</definedName>
    <definedName name="VAS084_F_Ilgalaikioturt165Geriamojovande7">'Forma 13'!$G$247</definedName>
    <definedName name="VAS084_F_Ilgalaikioturt165Geriamojovande8" localSheetId="12">'Forma 13'!$H$247</definedName>
    <definedName name="VAS084_F_Ilgalaikioturt165Geriamojovande8">'Forma 13'!$H$247</definedName>
    <definedName name="VAS084_F_Ilgalaikioturt165Geriamojovande9" localSheetId="12">'Forma 13'!$I$247</definedName>
    <definedName name="VAS084_F_Ilgalaikioturt165Geriamojovande9">'Forma 13'!$I$247</definedName>
    <definedName name="VAS084_F_Ilgalaikioturt165Inventorinisnu1" localSheetId="12">'Forma 13'!$D$247</definedName>
    <definedName name="VAS084_F_Ilgalaikioturt165Inventorinisnu1">'Forma 13'!$D$247</definedName>
    <definedName name="VAS084_F_Ilgalaikioturt165Kitareguliuoja1" localSheetId="12">'Forma 13'!$O$247</definedName>
    <definedName name="VAS084_F_Ilgalaikioturt165Kitareguliuoja1">'Forma 13'!$O$247</definedName>
    <definedName name="VAS084_F_Ilgalaikioturt165Kitosveiklosne1" localSheetId="12">'Forma 13'!$P$247</definedName>
    <definedName name="VAS084_F_Ilgalaikioturt165Kitosveiklosne1">'Forma 13'!$P$247</definedName>
    <definedName name="VAS084_F_Ilgalaikioturt165Lrklimatokaito1" localSheetId="12">'Forma 13'!$E$247</definedName>
    <definedName name="VAS084_F_Ilgalaikioturt165Lrklimatokaito1">'Forma 13'!$E$247</definedName>
    <definedName name="VAS084_F_Ilgalaikioturt165Nuotekudumblot1" localSheetId="12">'Forma 13'!$L$247</definedName>
    <definedName name="VAS084_F_Ilgalaikioturt165Nuotekudumblot1">'Forma 13'!$L$247</definedName>
    <definedName name="VAS084_F_Ilgalaikioturt165Nuotekusurinki1" localSheetId="12">'Forma 13'!$J$247</definedName>
    <definedName name="VAS084_F_Ilgalaikioturt165Nuotekusurinki1">'Forma 13'!$J$247</definedName>
    <definedName name="VAS084_F_Ilgalaikioturt165Nuotekuvalymas1" localSheetId="12">'Forma 13'!$K$247</definedName>
    <definedName name="VAS084_F_Ilgalaikioturt165Nuotekuvalymas1">'Forma 13'!$K$247</definedName>
    <definedName name="VAS084_F_Ilgalaikioturt165Pavirsiniunuot1" localSheetId="12">'Forma 13'!$M$247</definedName>
    <definedName name="VAS084_F_Ilgalaikioturt165Pavirsiniunuot1">'Forma 13'!$M$247</definedName>
    <definedName name="VAS084_F_Ilgalaikioturt165Turtovienetask1" localSheetId="12">'Forma 13'!$F$247</definedName>
    <definedName name="VAS084_F_Ilgalaikioturt165Turtovienetask1">'Forma 13'!$F$247</definedName>
    <definedName name="VAS084_F_Ilgalaikioturt166Apskaitosveikla1" localSheetId="12">'Forma 13'!$N$249</definedName>
    <definedName name="VAS084_F_Ilgalaikioturt166Apskaitosveikla1">'Forma 13'!$N$249</definedName>
    <definedName name="VAS084_F_Ilgalaikioturt166Geriamojovande7" localSheetId="12">'Forma 13'!$G$249</definedName>
    <definedName name="VAS084_F_Ilgalaikioturt166Geriamojovande7">'Forma 13'!$G$249</definedName>
    <definedName name="VAS084_F_Ilgalaikioturt166Geriamojovande8" localSheetId="12">'Forma 13'!$H$249</definedName>
    <definedName name="VAS084_F_Ilgalaikioturt166Geriamojovande8">'Forma 13'!$H$249</definedName>
    <definedName name="VAS084_F_Ilgalaikioturt166Geriamojovande9" localSheetId="12">'Forma 13'!$I$249</definedName>
    <definedName name="VAS084_F_Ilgalaikioturt166Geriamojovande9">'Forma 13'!$I$249</definedName>
    <definedName name="VAS084_F_Ilgalaikioturt166Inventorinisnu1" localSheetId="12">'Forma 13'!$D$249</definedName>
    <definedName name="VAS084_F_Ilgalaikioturt166Inventorinisnu1">'Forma 13'!$D$249</definedName>
    <definedName name="VAS084_F_Ilgalaikioturt166Kitareguliuoja1" localSheetId="12">'Forma 13'!$O$249</definedName>
    <definedName name="VAS084_F_Ilgalaikioturt166Kitareguliuoja1">'Forma 13'!$O$249</definedName>
    <definedName name="VAS084_F_Ilgalaikioturt166Kitosveiklosne1" localSheetId="12">'Forma 13'!$P$249</definedName>
    <definedName name="VAS084_F_Ilgalaikioturt166Kitosveiklosne1">'Forma 13'!$P$249</definedName>
    <definedName name="VAS084_F_Ilgalaikioturt166Lrklimatokaito1" localSheetId="12">'Forma 13'!$E$249</definedName>
    <definedName name="VAS084_F_Ilgalaikioturt166Lrklimatokaito1">'Forma 13'!$E$249</definedName>
    <definedName name="VAS084_F_Ilgalaikioturt166Nuotekudumblot1" localSheetId="12">'Forma 13'!$L$249</definedName>
    <definedName name="VAS084_F_Ilgalaikioturt166Nuotekudumblot1">'Forma 13'!$L$249</definedName>
    <definedName name="VAS084_F_Ilgalaikioturt166Nuotekusurinki1" localSheetId="12">'Forma 13'!$J$249</definedName>
    <definedName name="VAS084_F_Ilgalaikioturt166Nuotekusurinki1">'Forma 13'!$J$249</definedName>
    <definedName name="VAS084_F_Ilgalaikioturt166Nuotekuvalymas1" localSheetId="12">'Forma 13'!$K$249</definedName>
    <definedName name="VAS084_F_Ilgalaikioturt166Nuotekuvalymas1">'Forma 13'!$K$249</definedName>
    <definedName name="VAS084_F_Ilgalaikioturt166Pavirsiniunuot1" localSheetId="12">'Forma 13'!$M$249</definedName>
    <definedName name="VAS084_F_Ilgalaikioturt166Pavirsiniunuot1">'Forma 13'!$M$249</definedName>
    <definedName name="VAS084_F_Ilgalaikioturt166Turtovienetask1" localSheetId="12">'Forma 13'!$F$249</definedName>
    <definedName name="VAS084_F_Ilgalaikioturt166Turtovienetask1">'Forma 13'!$F$249</definedName>
    <definedName name="VAS084_F_Ilgalaikioturt167Apskaitosveikla1" localSheetId="12">'Forma 13'!$N$250</definedName>
    <definedName name="VAS084_F_Ilgalaikioturt167Apskaitosveikla1">'Forma 13'!$N$250</definedName>
    <definedName name="VAS084_F_Ilgalaikioturt167Geriamojovande7" localSheetId="12">'Forma 13'!$G$250</definedName>
    <definedName name="VAS084_F_Ilgalaikioturt167Geriamojovande7">'Forma 13'!$G$250</definedName>
    <definedName name="VAS084_F_Ilgalaikioturt167Geriamojovande8" localSheetId="12">'Forma 13'!$H$250</definedName>
    <definedName name="VAS084_F_Ilgalaikioturt167Geriamojovande8">'Forma 13'!$H$250</definedName>
    <definedName name="VAS084_F_Ilgalaikioturt167Geriamojovande9" localSheetId="12">'Forma 13'!$I$250</definedName>
    <definedName name="VAS084_F_Ilgalaikioturt167Geriamojovande9">'Forma 13'!$I$250</definedName>
    <definedName name="VAS084_F_Ilgalaikioturt167Inventorinisnu1" localSheetId="12">'Forma 13'!$D$250</definedName>
    <definedName name="VAS084_F_Ilgalaikioturt167Inventorinisnu1">'Forma 13'!$D$250</definedName>
    <definedName name="VAS084_F_Ilgalaikioturt167Kitareguliuoja1" localSheetId="12">'Forma 13'!$O$250</definedName>
    <definedName name="VAS084_F_Ilgalaikioturt167Kitareguliuoja1">'Forma 13'!$O$250</definedName>
    <definedName name="VAS084_F_Ilgalaikioturt167Kitosveiklosne1" localSheetId="12">'Forma 13'!$P$250</definedName>
    <definedName name="VAS084_F_Ilgalaikioturt167Kitosveiklosne1">'Forma 13'!$P$250</definedName>
    <definedName name="VAS084_F_Ilgalaikioturt167Lrklimatokaito1" localSheetId="12">'Forma 13'!$E$250</definedName>
    <definedName name="VAS084_F_Ilgalaikioturt167Lrklimatokaito1">'Forma 13'!$E$250</definedName>
    <definedName name="VAS084_F_Ilgalaikioturt167Nuotekudumblot1" localSheetId="12">'Forma 13'!$L$250</definedName>
    <definedName name="VAS084_F_Ilgalaikioturt167Nuotekudumblot1">'Forma 13'!$L$250</definedName>
    <definedName name="VAS084_F_Ilgalaikioturt167Nuotekusurinki1" localSheetId="12">'Forma 13'!$J$250</definedName>
    <definedName name="VAS084_F_Ilgalaikioturt167Nuotekusurinki1">'Forma 13'!$J$250</definedName>
    <definedName name="VAS084_F_Ilgalaikioturt167Nuotekuvalymas1" localSheetId="12">'Forma 13'!$K$250</definedName>
    <definedName name="VAS084_F_Ilgalaikioturt167Nuotekuvalymas1">'Forma 13'!$K$250</definedName>
    <definedName name="VAS084_F_Ilgalaikioturt167Pavirsiniunuot1" localSheetId="12">'Forma 13'!$M$250</definedName>
    <definedName name="VAS084_F_Ilgalaikioturt167Pavirsiniunuot1">'Forma 13'!$M$250</definedName>
    <definedName name="VAS084_F_Ilgalaikioturt167Turtovienetask1" localSheetId="12">'Forma 13'!$F$250</definedName>
    <definedName name="VAS084_F_Ilgalaikioturt167Turtovienetask1">'Forma 13'!$F$250</definedName>
    <definedName name="VAS084_F_Ilgalaikioturt168Apskaitosveikla1" localSheetId="12">'Forma 13'!$N$251</definedName>
    <definedName name="VAS084_F_Ilgalaikioturt168Apskaitosveikla1">'Forma 13'!$N$251</definedName>
    <definedName name="VAS084_F_Ilgalaikioturt168Geriamojovande7" localSheetId="12">'Forma 13'!$G$251</definedName>
    <definedName name="VAS084_F_Ilgalaikioturt168Geriamojovande7">'Forma 13'!$G$251</definedName>
    <definedName name="VAS084_F_Ilgalaikioturt168Geriamojovande8" localSheetId="12">'Forma 13'!$H$251</definedName>
    <definedName name="VAS084_F_Ilgalaikioturt168Geriamojovande8">'Forma 13'!$H$251</definedName>
    <definedName name="VAS084_F_Ilgalaikioturt168Geriamojovande9" localSheetId="12">'Forma 13'!$I$251</definedName>
    <definedName name="VAS084_F_Ilgalaikioturt168Geriamojovande9">'Forma 13'!$I$251</definedName>
    <definedName name="VAS084_F_Ilgalaikioturt168Inventorinisnu1" localSheetId="12">'Forma 13'!$D$251</definedName>
    <definedName name="VAS084_F_Ilgalaikioturt168Inventorinisnu1">'Forma 13'!$D$251</definedName>
    <definedName name="VAS084_F_Ilgalaikioturt168Kitareguliuoja1" localSheetId="12">'Forma 13'!$O$251</definedName>
    <definedName name="VAS084_F_Ilgalaikioturt168Kitareguliuoja1">'Forma 13'!$O$251</definedName>
    <definedName name="VAS084_F_Ilgalaikioturt168Kitosveiklosne1" localSheetId="12">'Forma 13'!$P$251</definedName>
    <definedName name="VAS084_F_Ilgalaikioturt168Kitosveiklosne1">'Forma 13'!$P$251</definedName>
    <definedName name="VAS084_F_Ilgalaikioturt168Lrklimatokaito1" localSheetId="12">'Forma 13'!$E$251</definedName>
    <definedName name="VAS084_F_Ilgalaikioturt168Lrklimatokaito1">'Forma 13'!$E$251</definedName>
    <definedName name="VAS084_F_Ilgalaikioturt168Nuotekudumblot1" localSheetId="12">'Forma 13'!$L$251</definedName>
    <definedName name="VAS084_F_Ilgalaikioturt168Nuotekudumblot1">'Forma 13'!$L$251</definedName>
    <definedName name="VAS084_F_Ilgalaikioturt168Nuotekusurinki1" localSheetId="12">'Forma 13'!$J$251</definedName>
    <definedName name="VAS084_F_Ilgalaikioturt168Nuotekusurinki1">'Forma 13'!$J$251</definedName>
    <definedName name="VAS084_F_Ilgalaikioturt168Nuotekuvalymas1" localSheetId="12">'Forma 13'!$K$251</definedName>
    <definedName name="VAS084_F_Ilgalaikioturt168Nuotekuvalymas1">'Forma 13'!$K$251</definedName>
    <definedName name="VAS084_F_Ilgalaikioturt168Pavirsiniunuot1" localSheetId="12">'Forma 13'!$M$251</definedName>
    <definedName name="VAS084_F_Ilgalaikioturt168Pavirsiniunuot1">'Forma 13'!$M$251</definedName>
    <definedName name="VAS084_F_Ilgalaikioturt168Turtovienetask1" localSheetId="12">'Forma 13'!$F$251</definedName>
    <definedName name="VAS084_F_Ilgalaikioturt168Turtovienetask1">'Forma 13'!$F$251</definedName>
    <definedName name="VAS084_F_Ilgalaikioturt16Apskaitosveikla1" localSheetId="12">'Forma 13'!$N$34</definedName>
    <definedName name="VAS084_F_Ilgalaikioturt16Apskaitosveikla1">'Forma 13'!$N$34</definedName>
    <definedName name="VAS084_F_Ilgalaikioturt16Geriamojovande7" localSheetId="12">'Forma 13'!$G$34</definedName>
    <definedName name="VAS084_F_Ilgalaikioturt16Geriamojovande7">'Forma 13'!$G$34</definedName>
    <definedName name="VAS084_F_Ilgalaikioturt16Geriamojovande8" localSheetId="12">'Forma 13'!$H$34</definedName>
    <definedName name="VAS084_F_Ilgalaikioturt16Geriamojovande8">'Forma 13'!$H$34</definedName>
    <definedName name="VAS084_F_Ilgalaikioturt16Geriamojovande9" localSheetId="12">'Forma 13'!$I$34</definedName>
    <definedName name="VAS084_F_Ilgalaikioturt16Geriamojovande9">'Forma 13'!$I$34</definedName>
    <definedName name="VAS084_F_Ilgalaikioturt16Inventorinisnu1" localSheetId="12">'Forma 13'!$D$34</definedName>
    <definedName name="VAS084_F_Ilgalaikioturt16Inventorinisnu1">'Forma 13'!$D$34</definedName>
    <definedName name="VAS084_F_Ilgalaikioturt16Kitareguliuoja1" localSheetId="12">'Forma 13'!$O$34</definedName>
    <definedName name="VAS084_F_Ilgalaikioturt16Kitareguliuoja1">'Forma 13'!$O$34</definedName>
    <definedName name="VAS084_F_Ilgalaikioturt16Kitosveiklosne1" localSheetId="12">'Forma 13'!$P$34</definedName>
    <definedName name="VAS084_F_Ilgalaikioturt16Kitosveiklosne1">'Forma 13'!$P$34</definedName>
    <definedName name="VAS084_F_Ilgalaikioturt16Lrklimatokaito1" localSheetId="12">'Forma 13'!$E$34</definedName>
    <definedName name="VAS084_F_Ilgalaikioturt16Lrklimatokaito1">'Forma 13'!$E$34</definedName>
    <definedName name="VAS084_F_Ilgalaikioturt16Nuotekudumblot1" localSheetId="12">'Forma 13'!$L$34</definedName>
    <definedName name="VAS084_F_Ilgalaikioturt16Nuotekudumblot1">'Forma 13'!$L$34</definedName>
    <definedName name="VAS084_F_Ilgalaikioturt16Nuotekusurinki1" localSheetId="12">'Forma 13'!$J$34</definedName>
    <definedName name="VAS084_F_Ilgalaikioturt16Nuotekusurinki1">'Forma 13'!$J$34</definedName>
    <definedName name="VAS084_F_Ilgalaikioturt16Nuotekuvalymas1" localSheetId="12">'Forma 13'!$K$34</definedName>
    <definedName name="VAS084_F_Ilgalaikioturt16Nuotekuvalymas1">'Forma 13'!$K$34</definedName>
    <definedName name="VAS084_F_Ilgalaikioturt16Pavirsiniunuot1" localSheetId="12">'Forma 13'!$M$34</definedName>
    <definedName name="VAS084_F_Ilgalaikioturt16Pavirsiniunuot1">'Forma 13'!$M$34</definedName>
    <definedName name="VAS084_F_Ilgalaikioturt16Turtovienetask1" localSheetId="12">'Forma 13'!$F$34</definedName>
    <definedName name="VAS084_F_Ilgalaikioturt16Turtovienetask1">'Forma 13'!$F$34</definedName>
    <definedName name="VAS084_F_Ilgalaikioturt17Apskaitosveikla1" localSheetId="12">'Forma 13'!$N$35</definedName>
    <definedName name="VAS084_F_Ilgalaikioturt17Apskaitosveikla1">'Forma 13'!$N$35</definedName>
    <definedName name="VAS084_F_Ilgalaikioturt17Geriamojovande7" localSheetId="12">'Forma 13'!$G$35</definedName>
    <definedName name="VAS084_F_Ilgalaikioturt17Geriamojovande7">'Forma 13'!$G$35</definedName>
    <definedName name="VAS084_F_Ilgalaikioturt17Geriamojovande8" localSheetId="12">'Forma 13'!$H$35</definedName>
    <definedName name="VAS084_F_Ilgalaikioturt17Geriamojovande8">'Forma 13'!$H$35</definedName>
    <definedName name="VAS084_F_Ilgalaikioturt17Geriamojovande9" localSheetId="12">'Forma 13'!$I$35</definedName>
    <definedName name="VAS084_F_Ilgalaikioturt17Geriamojovande9">'Forma 13'!$I$35</definedName>
    <definedName name="VAS084_F_Ilgalaikioturt17Inventorinisnu1" localSheetId="12">'Forma 13'!$D$35</definedName>
    <definedName name="VAS084_F_Ilgalaikioturt17Inventorinisnu1">'Forma 13'!$D$35</definedName>
    <definedName name="VAS084_F_Ilgalaikioturt17Kitareguliuoja1" localSheetId="12">'Forma 13'!$O$35</definedName>
    <definedName name="VAS084_F_Ilgalaikioturt17Kitareguliuoja1">'Forma 13'!$O$35</definedName>
    <definedName name="VAS084_F_Ilgalaikioturt17Kitosveiklosne1" localSheetId="12">'Forma 13'!$P$35</definedName>
    <definedName name="VAS084_F_Ilgalaikioturt17Kitosveiklosne1">'Forma 13'!$P$35</definedName>
    <definedName name="VAS084_F_Ilgalaikioturt17Lrklimatokaito1" localSheetId="12">'Forma 13'!$E$35</definedName>
    <definedName name="VAS084_F_Ilgalaikioturt17Lrklimatokaito1">'Forma 13'!$E$35</definedName>
    <definedName name="VAS084_F_Ilgalaikioturt17Nuotekudumblot1" localSheetId="12">'Forma 13'!$L$35</definedName>
    <definedName name="VAS084_F_Ilgalaikioturt17Nuotekudumblot1">'Forma 13'!$L$35</definedName>
    <definedName name="VAS084_F_Ilgalaikioturt17Nuotekusurinki1" localSheetId="12">'Forma 13'!$J$35</definedName>
    <definedName name="VAS084_F_Ilgalaikioturt17Nuotekusurinki1">'Forma 13'!$J$35</definedName>
    <definedName name="VAS084_F_Ilgalaikioturt17Nuotekuvalymas1" localSheetId="12">'Forma 13'!$K$35</definedName>
    <definedName name="VAS084_F_Ilgalaikioturt17Nuotekuvalymas1">'Forma 13'!$K$35</definedName>
    <definedName name="VAS084_F_Ilgalaikioturt17Pavirsiniunuot1" localSheetId="12">'Forma 13'!$M$35</definedName>
    <definedName name="VAS084_F_Ilgalaikioturt17Pavirsiniunuot1">'Forma 13'!$M$35</definedName>
    <definedName name="VAS084_F_Ilgalaikioturt17Turtovienetask1" localSheetId="12">'Forma 13'!$F$35</definedName>
    <definedName name="VAS084_F_Ilgalaikioturt17Turtovienetask1">'Forma 13'!$F$35</definedName>
    <definedName name="VAS084_F_Ilgalaikioturt18Apskaitosveikla1" localSheetId="12">'Forma 13'!$N$36</definedName>
    <definedName name="VAS084_F_Ilgalaikioturt18Apskaitosveikla1">'Forma 13'!$N$36</definedName>
    <definedName name="VAS084_F_Ilgalaikioturt18Geriamojovande7" localSheetId="12">'Forma 13'!$G$36</definedName>
    <definedName name="VAS084_F_Ilgalaikioturt18Geriamojovande7">'Forma 13'!$G$36</definedName>
    <definedName name="VAS084_F_Ilgalaikioturt18Geriamojovande8" localSheetId="12">'Forma 13'!$H$36</definedName>
    <definedName name="VAS084_F_Ilgalaikioturt18Geriamojovande8">'Forma 13'!$H$36</definedName>
    <definedName name="VAS084_F_Ilgalaikioturt18Geriamojovande9" localSheetId="12">'Forma 13'!$I$36</definedName>
    <definedName name="VAS084_F_Ilgalaikioturt18Geriamojovande9">'Forma 13'!$I$36</definedName>
    <definedName name="VAS084_F_Ilgalaikioturt18Inventorinisnu1" localSheetId="12">'Forma 13'!$D$36</definedName>
    <definedName name="VAS084_F_Ilgalaikioturt18Inventorinisnu1">'Forma 13'!$D$36</definedName>
    <definedName name="VAS084_F_Ilgalaikioturt18Kitareguliuoja1" localSheetId="12">'Forma 13'!$O$36</definedName>
    <definedName name="VAS084_F_Ilgalaikioturt18Kitareguliuoja1">'Forma 13'!$O$36</definedName>
    <definedName name="VAS084_F_Ilgalaikioturt18Kitosveiklosne1" localSheetId="12">'Forma 13'!$P$36</definedName>
    <definedName name="VAS084_F_Ilgalaikioturt18Kitosveiklosne1">'Forma 13'!$P$36</definedName>
    <definedName name="VAS084_F_Ilgalaikioturt18Lrklimatokaito1" localSheetId="12">'Forma 13'!$E$36</definedName>
    <definedName name="VAS084_F_Ilgalaikioturt18Lrklimatokaito1">'Forma 13'!$E$36</definedName>
    <definedName name="VAS084_F_Ilgalaikioturt18Nuotekudumblot1" localSheetId="12">'Forma 13'!$L$36</definedName>
    <definedName name="VAS084_F_Ilgalaikioturt18Nuotekudumblot1">'Forma 13'!$L$36</definedName>
    <definedName name="VAS084_F_Ilgalaikioturt18Nuotekusurinki1" localSheetId="12">'Forma 13'!$J$36</definedName>
    <definedName name="VAS084_F_Ilgalaikioturt18Nuotekusurinki1">'Forma 13'!$J$36</definedName>
    <definedName name="VAS084_F_Ilgalaikioturt18Nuotekuvalymas1" localSheetId="12">'Forma 13'!$K$36</definedName>
    <definedName name="VAS084_F_Ilgalaikioturt18Nuotekuvalymas1">'Forma 13'!$K$36</definedName>
    <definedName name="VAS084_F_Ilgalaikioturt18Pavirsiniunuot1" localSheetId="12">'Forma 13'!$M$36</definedName>
    <definedName name="VAS084_F_Ilgalaikioturt18Pavirsiniunuot1">'Forma 13'!$M$36</definedName>
    <definedName name="VAS084_F_Ilgalaikioturt18Turtovienetask1" localSheetId="12">'Forma 13'!$F$36</definedName>
    <definedName name="VAS084_F_Ilgalaikioturt18Turtovienetask1">'Forma 13'!$F$36</definedName>
    <definedName name="VAS084_F_Ilgalaikioturt19Apskaitosveikla1" localSheetId="12">'Forma 13'!$N$38</definedName>
    <definedName name="VAS084_F_Ilgalaikioturt19Apskaitosveikla1">'Forma 13'!$N$38</definedName>
    <definedName name="VAS084_F_Ilgalaikioturt19Geriamojovande7" localSheetId="12">'Forma 13'!$G$38</definedName>
    <definedName name="VAS084_F_Ilgalaikioturt19Geriamojovande7">'Forma 13'!$G$38</definedName>
    <definedName name="VAS084_F_Ilgalaikioturt19Geriamojovande8" localSheetId="12">'Forma 13'!$H$38</definedName>
    <definedName name="VAS084_F_Ilgalaikioturt19Geriamojovande8">'Forma 13'!$H$38</definedName>
    <definedName name="VAS084_F_Ilgalaikioturt19Geriamojovande9" localSheetId="12">'Forma 13'!$I$38</definedName>
    <definedName name="VAS084_F_Ilgalaikioturt19Geriamojovande9">'Forma 13'!$I$38</definedName>
    <definedName name="VAS084_F_Ilgalaikioturt19Inventorinisnu1" localSheetId="12">'Forma 13'!$D$38</definedName>
    <definedName name="VAS084_F_Ilgalaikioturt19Inventorinisnu1">'Forma 13'!$D$38</definedName>
    <definedName name="VAS084_F_Ilgalaikioturt19Kitareguliuoja1" localSheetId="12">'Forma 13'!$O$38</definedName>
    <definedName name="VAS084_F_Ilgalaikioturt19Kitareguliuoja1">'Forma 13'!$O$38</definedName>
    <definedName name="VAS084_F_Ilgalaikioturt19Kitosveiklosne1" localSheetId="12">'Forma 13'!$P$38</definedName>
    <definedName name="VAS084_F_Ilgalaikioturt19Kitosveiklosne1">'Forma 13'!$P$38</definedName>
    <definedName name="VAS084_F_Ilgalaikioturt19Lrklimatokaito1" localSheetId="12">'Forma 13'!$E$38</definedName>
    <definedName name="VAS084_F_Ilgalaikioturt19Lrklimatokaito1">'Forma 13'!$E$38</definedName>
    <definedName name="VAS084_F_Ilgalaikioturt19Nuotekudumblot1" localSheetId="12">'Forma 13'!$L$38</definedName>
    <definedName name="VAS084_F_Ilgalaikioturt19Nuotekudumblot1">'Forma 13'!$L$38</definedName>
    <definedName name="VAS084_F_Ilgalaikioturt19Nuotekusurinki1" localSheetId="12">'Forma 13'!$J$38</definedName>
    <definedName name="VAS084_F_Ilgalaikioturt19Nuotekusurinki1">'Forma 13'!$J$38</definedName>
    <definedName name="VAS084_F_Ilgalaikioturt19Nuotekuvalymas1" localSheetId="12">'Forma 13'!$K$38</definedName>
    <definedName name="VAS084_F_Ilgalaikioturt19Nuotekuvalymas1">'Forma 13'!$K$38</definedName>
    <definedName name="VAS084_F_Ilgalaikioturt19Pavirsiniunuot1" localSheetId="12">'Forma 13'!$M$38</definedName>
    <definedName name="VAS084_F_Ilgalaikioturt19Pavirsiniunuot1">'Forma 13'!$M$38</definedName>
    <definedName name="VAS084_F_Ilgalaikioturt19Turtovienetask1" localSheetId="12">'Forma 13'!$F$38</definedName>
    <definedName name="VAS084_F_Ilgalaikioturt19Turtovienetask1">'Forma 13'!$F$38</definedName>
    <definedName name="VAS084_F_Ilgalaikioturt1Apskaitosveikla1" localSheetId="12">'Forma 13'!$N$13</definedName>
    <definedName name="VAS084_F_Ilgalaikioturt1Apskaitosveikla1">'Forma 13'!$N$13</definedName>
    <definedName name="VAS084_F_Ilgalaikioturt1Geriamojovande7" localSheetId="12">'Forma 13'!$G$13</definedName>
    <definedName name="VAS084_F_Ilgalaikioturt1Geriamojovande7">'Forma 13'!$G$13</definedName>
    <definedName name="VAS084_F_Ilgalaikioturt1Geriamojovande8" localSheetId="12">'Forma 13'!$H$13</definedName>
    <definedName name="VAS084_F_Ilgalaikioturt1Geriamojovande8">'Forma 13'!$H$13</definedName>
    <definedName name="VAS084_F_Ilgalaikioturt1Geriamojovande9" localSheetId="12">'Forma 13'!$I$13</definedName>
    <definedName name="VAS084_F_Ilgalaikioturt1Geriamojovande9">'Forma 13'!$I$13</definedName>
    <definedName name="VAS084_F_Ilgalaikioturt1Inventorinisnu1" localSheetId="12">'Forma 13'!$D$13</definedName>
    <definedName name="VAS084_F_Ilgalaikioturt1Inventorinisnu1">'Forma 13'!$D$13</definedName>
    <definedName name="VAS084_F_Ilgalaikioturt1Kitareguliuoja1" localSheetId="12">'Forma 13'!$O$13</definedName>
    <definedName name="VAS084_F_Ilgalaikioturt1Kitareguliuoja1">'Forma 13'!$O$13</definedName>
    <definedName name="VAS084_F_Ilgalaikioturt1Kitosveiklosne1" localSheetId="12">'Forma 13'!$P$13</definedName>
    <definedName name="VAS084_F_Ilgalaikioturt1Kitosveiklosne1">'Forma 13'!$P$13</definedName>
    <definedName name="VAS084_F_Ilgalaikioturt1Lrklimatokaito1" localSheetId="12">'Forma 13'!$E$13</definedName>
    <definedName name="VAS084_F_Ilgalaikioturt1Lrklimatokaito1">'Forma 13'!$E$13</definedName>
    <definedName name="VAS084_F_Ilgalaikioturt1Nuotekudumblot1" localSheetId="12">'Forma 13'!$L$13</definedName>
    <definedName name="VAS084_F_Ilgalaikioturt1Nuotekudumblot1">'Forma 13'!$L$13</definedName>
    <definedName name="VAS084_F_Ilgalaikioturt1Nuotekusurinki1" localSheetId="12">'Forma 13'!$J$13</definedName>
    <definedName name="VAS084_F_Ilgalaikioturt1Nuotekusurinki1">'Forma 13'!$J$13</definedName>
    <definedName name="VAS084_F_Ilgalaikioturt1Nuotekuvalymas1" localSheetId="12">'Forma 13'!$K$13</definedName>
    <definedName name="VAS084_F_Ilgalaikioturt1Nuotekuvalymas1">'Forma 13'!$K$13</definedName>
    <definedName name="VAS084_F_Ilgalaikioturt1Pavirsiniunuot1" localSheetId="12">'Forma 13'!$M$13</definedName>
    <definedName name="VAS084_F_Ilgalaikioturt1Pavirsiniunuot1">'Forma 13'!$M$13</definedName>
    <definedName name="VAS084_F_Ilgalaikioturt1Turtovienetask1" localSheetId="12">'Forma 13'!$F$13</definedName>
    <definedName name="VAS084_F_Ilgalaikioturt1Turtovienetask1">'Forma 13'!$F$13</definedName>
    <definedName name="VAS084_F_Ilgalaikioturt20Apskaitosveikla1" localSheetId="12">'Forma 13'!$N$39</definedName>
    <definedName name="VAS084_F_Ilgalaikioturt20Apskaitosveikla1">'Forma 13'!$N$39</definedName>
    <definedName name="VAS084_F_Ilgalaikioturt20Geriamojovande7" localSheetId="12">'Forma 13'!$G$39</definedName>
    <definedName name="VAS084_F_Ilgalaikioturt20Geriamojovande7">'Forma 13'!$G$39</definedName>
    <definedName name="VAS084_F_Ilgalaikioturt20Geriamojovande8" localSheetId="12">'Forma 13'!$H$39</definedName>
    <definedName name="VAS084_F_Ilgalaikioturt20Geriamojovande8">'Forma 13'!$H$39</definedName>
    <definedName name="VAS084_F_Ilgalaikioturt20Geriamojovande9" localSheetId="12">'Forma 13'!$I$39</definedName>
    <definedName name="VAS084_F_Ilgalaikioturt20Geriamojovande9">'Forma 13'!$I$39</definedName>
    <definedName name="VAS084_F_Ilgalaikioturt20Inventorinisnu1" localSheetId="12">'Forma 13'!$D$39</definedName>
    <definedName name="VAS084_F_Ilgalaikioturt20Inventorinisnu1">'Forma 13'!$D$39</definedName>
    <definedName name="VAS084_F_Ilgalaikioturt20Kitareguliuoja1" localSheetId="12">'Forma 13'!$O$39</definedName>
    <definedName name="VAS084_F_Ilgalaikioturt20Kitareguliuoja1">'Forma 13'!$O$39</definedName>
    <definedName name="VAS084_F_Ilgalaikioturt20Kitosveiklosne1" localSheetId="12">'Forma 13'!$P$39</definedName>
    <definedName name="VAS084_F_Ilgalaikioturt20Kitosveiklosne1">'Forma 13'!$P$39</definedName>
    <definedName name="VAS084_F_Ilgalaikioturt20Lrklimatokaito1" localSheetId="12">'Forma 13'!$E$39</definedName>
    <definedName name="VAS084_F_Ilgalaikioturt20Lrklimatokaito1">'Forma 13'!$E$39</definedName>
    <definedName name="VAS084_F_Ilgalaikioturt20Nuotekudumblot1" localSheetId="12">'Forma 13'!$L$39</definedName>
    <definedName name="VAS084_F_Ilgalaikioturt20Nuotekudumblot1">'Forma 13'!$L$39</definedName>
    <definedName name="VAS084_F_Ilgalaikioturt20Nuotekusurinki1" localSheetId="12">'Forma 13'!$J$39</definedName>
    <definedName name="VAS084_F_Ilgalaikioturt20Nuotekusurinki1">'Forma 13'!$J$39</definedName>
    <definedName name="VAS084_F_Ilgalaikioturt20Nuotekuvalymas1" localSheetId="12">'Forma 13'!$K$39</definedName>
    <definedName name="VAS084_F_Ilgalaikioturt20Nuotekuvalymas1">'Forma 13'!$K$39</definedName>
    <definedName name="VAS084_F_Ilgalaikioturt20Pavirsiniunuot1" localSheetId="12">'Forma 13'!$M$39</definedName>
    <definedName name="VAS084_F_Ilgalaikioturt20Pavirsiniunuot1">'Forma 13'!$M$39</definedName>
    <definedName name="VAS084_F_Ilgalaikioturt20Turtovienetask1" localSheetId="12">'Forma 13'!$F$39</definedName>
    <definedName name="VAS084_F_Ilgalaikioturt20Turtovienetask1">'Forma 13'!$F$39</definedName>
    <definedName name="VAS084_F_Ilgalaikioturt21Apskaitosveikla1" localSheetId="12">'Forma 13'!$N$40</definedName>
    <definedName name="VAS084_F_Ilgalaikioturt21Apskaitosveikla1">'Forma 13'!$N$40</definedName>
    <definedName name="VAS084_F_Ilgalaikioturt21Geriamojovande7" localSheetId="12">'Forma 13'!$G$40</definedName>
    <definedName name="VAS084_F_Ilgalaikioturt21Geriamojovande7">'Forma 13'!$G$40</definedName>
    <definedName name="VAS084_F_Ilgalaikioturt21Geriamojovande8" localSheetId="12">'Forma 13'!$H$40</definedName>
    <definedName name="VAS084_F_Ilgalaikioturt21Geriamojovande8">'Forma 13'!$H$40</definedName>
    <definedName name="VAS084_F_Ilgalaikioturt21Geriamojovande9" localSheetId="12">'Forma 13'!$I$40</definedName>
    <definedName name="VAS084_F_Ilgalaikioturt21Geriamojovande9">'Forma 13'!$I$40</definedName>
    <definedName name="VAS084_F_Ilgalaikioturt21Inventorinisnu1" localSheetId="12">'Forma 13'!$D$40</definedName>
    <definedName name="VAS084_F_Ilgalaikioturt21Inventorinisnu1">'Forma 13'!$D$40</definedName>
    <definedName name="VAS084_F_Ilgalaikioturt21Kitareguliuoja1" localSheetId="12">'Forma 13'!$O$40</definedName>
    <definedName name="VAS084_F_Ilgalaikioturt21Kitareguliuoja1">'Forma 13'!$O$40</definedName>
    <definedName name="VAS084_F_Ilgalaikioturt21Kitosveiklosne1" localSheetId="12">'Forma 13'!$P$40</definedName>
    <definedName name="VAS084_F_Ilgalaikioturt21Kitosveiklosne1">'Forma 13'!$P$40</definedName>
    <definedName name="VAS084_F_Ilgalaikioturt21Lrklimatokaito1" localSheetId="12">'Forma 13'!$E$40</definedName>
    <definedName name="VAS084_F_Ilgalaikioturt21Lrklimatokaito1">'Forma 13'!$E$40</definedName>
    <definedName name="VAS084_F_Ilgalaikioturt21Nuotekudumblot1" localSheetId="12">'Forma 13'!$L$40</definedName>
    <definedName name="VAS084_F_Ilgalaikioturt21Nuotekudumblot1">'Forma 13'!$L$40</definedName>
    <definedName name="VAS084_F_Ilgalaikioturt21Nuotekusurinki1" localSheetId="12">'Forma 13'!$J$40</definedName>
    <definedName name="VAS084_F_Ilgalaikioturt21Nuotekusurinki1">'Forma 13'!$J$40</definedName>
    <definedName name="VAS084_F_Ilgalaikioturt21Nuotekuvalymas1" localSheetId="12">'Forma 13'!$K$40</definedName>
    <definedName name="VAS084_F_Ilgalaikioturt21Nuotekuvalymas1">'Forma 13'!$K$40</definedName>
    <definedName name="VAS084_F_Ilgalaikioturt21Pavirsiniunuot1" localSheetId="12">'Forma 13'!$M$40</definedName>
    <definedName name="VAS084_F_Ilgalaikioturt21Pavirsiniunuot1">'Forma 13'!$M$40</definedName>
    <definedName name="VAS084_F_Ilgalaikioturt21Turtovienetask1" localSheetId="12">'Forma 13'!$F$40</definedName>
    <definedName name="VAS084_F_Ilgalaikioturt21Turtovienetask1">'Forma 13'!$F$40</definedName>
    <definedName name="VAS084_F_Ilgalaikioturt22Apskaitosveikla1" localSheetId="12">'Forma 13'!$N$42</definedName>
    <definedName name="VAS084_F_Ilgalaikioturt22Apskaitosveikla1">'Forma 13'!$N$42</definedName>
    <definedName name="VAS084_F_Ilgalaikioturt22Geriamojovande7" localSheetId="12">'Forma 13'!$G$42</definedName>
    <definedName name="VAS084_F_Ilgalaikioturt22Geriamojovande7">'Forma 13'!$G$42</definedName>
    <definedName name="VAS084_F_Ilgalaikioturt22Geriamojovande8" localSheetId="12">'Forma 13'!$H$42</definedName>
    <definedName name="VAS084_F_Ilgalaikioturt22Geriamojovande8">'Forma 13'!$H$42</definedName>
    <definedName name="VAS084_F_Ilgalaikioturt22Geriamojovande9" localSheetId="12">'Forma 13'!$I$42</definedName>
    <definedName name="VAS084_F_Ilgalaikioturt22Geriamojovande9">'Forma 13'!$I$42</definedName>
    <definedName name="VAS084_F_Ilgalaikioturt22Inventorinisnu1" localSheetId="12">'Forma 13'!$D$42</definedName>
    <definedName name="VAS084_F_Ilgalaikioturt22Inventorinisnu1">'Forma 13'!$D$42</definedName>
    <definedName name="VAS084_F_Ilgalaikioturt22Kitareguliuoja1" localSheetId="12">'Forma 13'!$O$42</definedName>
    <definedName name="VAS084_F_Ilgalaikioturt22Kitareguliuoja1">'Forma 13'!$O$42</definedName>
    <definedName name="VAS084_F_Ilgalaikioturt22Kitosveiklosne1" localSheetId="12">'Forma 13'!$P$42</definedName>
    <definedName name="VAS084_F_Ilgalaikioturt22Kitosveiklosne1">'Forma 13'!$P$42</definedName>
    <definedName name="VAS084_F_Ilgalaikioturt22Lrklimatokaito1" localSheetId="12">'Forma 13'!$E$42</definedName>
    <definedName name="VAS084_F_Ilgalaikioturt22Lrklimatokaito1">'Forma 13'!$E$42</definedName>
    <definedName name="VAS084_F_Ilgalaikioturt22Nuotekudumblot1" localSheetId="12">'Forma 13'!$L$42</definedName>
    <definedName name="VAS084_F_Ilgalaikioturt22Nuotekudumblot1">'Forma 13'!$L$42</definedName>
    <definedName name="VAS084_F_Ilgalaikioturt22Nuotekusurinki1" localSheetId="12">'Forma 13'!$J$42</definedName>
    <definedName name="VAS084_F_Ilgalaikioturt22Nuotekusurinki1">'Forma 13'!$J$42</definedName>
    <definedName name="VAS084_F_Ilgalaikioturt22Nuotekuvalymas1" localSheetId="12">'Forma 13'!$K$42</definedName>
    <definedName name="VAS084_F_Ilgalaikioturt22Nuotekuvalymas1">'Forma 13'!$K$42</definedName>
    <definedName name="VAS084_F_Ilgalaikioturt22Pavirsiniunuot1" localSheetId="12">'Forma 13'!$M$42</definedName>
    <definedName name="VAS084_F_Ilgalaikioturt22Pavirsiniunuot1">'Forma 13'!$M$42</definedName>
    <definedName name="VAS084_F_Ilgalaikioturt22Turtovienetask1" localSheetId="12">'Forma 13'!$F$42</definedName>
    <definedName name="VAS084_F_Ilgalaikioturt22Turtovienetask1">'Forma 13'!$F$42</definedName>
    <definedName name="VAS084_F_Ilgalaikioturt23Apskaitosveikla1" localSheetId="12">'Forma 13'!$N$43</definedName>
    <definedName name="VAS084_F_Ilgalaikioturt23Apskaitosveikla1">'Forma 13'!$N$43</definedName>
    <definedName name="VAS084_F_Ilgalaikioturt23Geriamojovande7" localSheetId="12">'Forma 13'!$G$43</definedName>
    <definedName name="VAS084_F_Ilgalaikioturt23Geriamojovande7">'Forma 13'!$G$43</definedName>
    <definedName name="VAS084_F_Ilgalaikioturt23Geriamojovande8" localSheetId="12">'Forma 13'!$H$43</definedName>
    <definedName name="VAS084_F_Ilgalaikioturt23Geriamojovande8">'Forma 13'!$H$43</definedName>
    <definedName name="VAS084_F_Ilgalaikioturt23Geriamojovande9" localSheetId="12">'Forma 13'!$I$43</definedName>
    <definedName name="VAS084_F_Ilgalaikioturt23Geriamojovande9">'Forma 13'!$I$43</definedName>
    <definedName name="VAS084_F_Ilgalaikioturt23Inventorinisnu1" localSheetId="12">'Forma 13'!$D$43</definedName>
    <definedName name="VAS084_F_Ilgalaikioturt23Inventorinisnu1">'Forma 13'!$D$43</definedName>
    <definedName name="VAS084_F_Ilgalaikioturt23Kitareguliuoja1" localSheetId="12">'Forma 13'!$O$43</definedName>
    <definedName name="VAS084_F_Ilgalaikioturt23Kitareguliuoja1">'Forma 13'!$O$43</definedName>
    <definedName name="VAS084_F_Ilgalaikioturt23Kitosveiklosne1" localSheetId="12">'Forma 13'!$P$43</definedName>
    <definedName name="VAS084_F_Ilgalaikioturt23Kitosveiklosne1">'Forma 13'!$P$43</definedName>
    <definedName name="VAS084_F_Ilgalaikioturt23Lrklimatokaito1" localSheetId="12">'Forma 13'!$E$43</definedName>
    <definedName name="VAS084_F_Ilgalaikioturt23Lrklimatokaito1">'Forma 13'!$E$43</definedName>
    <definedName name="VAS084_F_Ilgalaikioturt23Nuotekudumblot1" localSheetId="12">'Forma 13'!$L$43</definedName>
    <definedName name="VAS084_F_Ilgalaikioturt23Nuotekudumblot1">'Forma 13'!$L$43</definedName>
    <definedName name="VAS084_F_Ilgalaikioturt23Nuotekusurinki1" localSheetId="12">'Forma 13'!$J$43</definedName>
    <definedName name="VAS084_F_Ilgalaikioturt23Nuotekusurinki1">'Forma 13'!$J$43</definedName>
    <definedName name="VAS084_F_Ilgalaikioturt23Nuotekuvalymas1" localSheetId="12">'Forma 13'!$K$43</definedName>
    <definedName name="VAS084_F_Ilgalaikioturt23Nuotekuvalymas1">'Forma 13'!$K$43</definedName>
    <definedName name="VAS084_F_Ilgalaikioturt23Pavirsiniunuot1" localSheetId="12">'Forma 13'!$M$43</definedName>
    <definedName name="VAS084_F_Ilgalaikioturt23Pavirsiniunuot1">'Forma 13'!$M$43</definedName>
    <definedName name="VAS084_F_Ilgalaikioturt23Turtovienetask1" localSheetId="12">'Forma 13'!$F$43</definedName>
    <definedName name="VAS084_F_Ilgalaikioturt23Turtovienetask1">'Forma 13'!$F$43</definedName>
    <definedName name="VAS084_F_Ilgalaikioturt24Apskaitosveikla1" localSheetId="12">'Forma 13'!$N$44</definedName>
    <definedName name="VAS084_F_Ilgalaikioturt24Apskaitosveikla1">'Forma 13'!$N$44</definedName>
    <definedName name="VAS084_F_Ilgalaikioturt24Geriamojovande7" localSheetId="12">'Forma 13'!$G$44</definedName>
    <definedName name="VAS084_F_Ilgalaikioturt24Geriamojovande7">'Forma 13'!$G$44</definedName>
    <definedName name="VAS084_F_Ilgalaikioturt24Geriamojovande8" localSheetId="12">'Forma 13'!$H$44</definedName>
    <definedName name="VAS084_F_Ilgalaikioturt24Geriamojovande8">'Forma 13'!$H$44</definedName>
    <definedName name="VAS084_F_Ilgalaikioturt24Geriamojovande9" localSheetId="12">'Forma 13'!$I$44</definedName>
    <definedName name="VAS084_F_Ilgalaikioturt24Geriamojovande9">'Forma 13'!$I$44</definedName>
    <definedName name="VAS084_F_Ilgalaikioturt24Inventorinisnu1" localSheetId="12">'Forma 13'!$D$44</definedName>
    <definedName name="VAS084_F_Ilgalaikioturt24Inventorinisnu1">'Forma 13'!$D$44</definedName>
    <definedName name="VAS084_F_Ilgalaikioturt24Kitareguliuoja1" localSheetId="12">'Forma 13'!$O$44</definedName>
    <definedName name="VAS084_F_Ilgalaikioturt24Kitareguliuoja1">'Forma 13'!$O$44</definedName>
    <definedName name="VAS084_F_Ilgalaikioturt24Kitosveiklosne1" localSheetId="12">'Forma 13'!$P$44</definedName>
    <definedName name="VAS084_F_Ilgalaikioturt24Kitosveiklosne1">'Forma 13'!$P$44</definedName>
    <definedName name="VAS084_F_Ilgalaikioturt24Lrklimatokaito1" localSheetId="12">'Forma 13'!$E$44</definedName>
    <definedName name="VAS084_F_Ilgalaikioturt24Lrklimatokaito1">'Forma 13'!$E$44</definedName>
    <definedName name="VAS084_F_Ilgalaikioturt24Nuotekudumblot1" localSheetId="12">'Forma 13'!$L$44</definedName>
    <definedName name="VAS084_F_Ilgalaikioturt24Nuotekudumblot1">'Forma 13'!$L$44</definedName>
    <definedName name="VAS084_F_Ilgalaikioturt24Nuotekusurinki1" localSheetId="12">'Forma 13'!$J$44</definedName>
    <definedName name="VAS084_F_Ilgalaikioturt24Nuotekusurinki1">'Forma 13'!$J$44</definedName>
    <definedName name="VAS084_F_Ilgalaikioturt24Nuotekuvalymas1" localSheetId="12">'Forma 13'!$K$44</definedName>
    <definedName name="VAS084_F_Ilgalaikioturt24Nuotekuvalymas1">'Forma 13'!$K$44</definedName>
    <definedName name="VAS084_F_Ilgalaikioturt24Pavirsiniunuot1" localSheetId="12">'Forma 13'!$M$44</definedName>
    <definedName name="VAS084_F_Ilgalaikioturt24Pavirsiniunuot1">'Forma 13'!$M$44</definedName>
    <definedName name="VAS084_F_Ilgalaikioturt24Turtovienetask1" localSheetId="12">'Forma 13'!$F$44</definedName>
    <definedName name="VAS084_F_Ilgalaikioturt24Turtovienetask1">'Forma 13'!$F$44</definedName>
    <definedName name="VAS084_F_Ilgalaikioturt25Apskaitosveikla1" localSheetId="12">'Forma 13'!$N$46</definedName>
    <definedName name="VAS084_F_Ilgalaikioturt25Apskaitosveikla1">'Forma 13'!$N$46</definedName>
    <definedName name="VAS084_F_Ilgalaikioturt25Geriamojovande7" localSheetId="12">'Forma 13'!$G$46</definedName>
    <definedName name="VAS084_F_Ilgalaikioturt25Geriamojovande7">'Forma 13'!$G$46</definedName>
    <definedName name="VAS084_F_Ilgalaikioturt25Geriamojovande8" localSheetId="12">'Forma 13'!$H$46</definedName>
    <definedName name="VAS084_F_Ilgalaikioturt25Geriamojovande8">'Forma 13'!$H$46</definedName>
    <definedName name="VAS084_F_Ilgalaikioturt25Geriamojovande9" localSheetId="12">'Forma 13'!$I$46</definedName>
    <definedName name="VAS084_F_Ilgalaikioturt25Geriamojovande9">'Forma 13'!$I$46</definedName>
    <definedName name="VAS084_F_Ilgalaikioturt25Inventorinisnu1" localSheetId="12">'Forma 13'!$D$46</definedName>
    <definedName name="VAS084_F_Ilgalaikioturt25Inventorinisnu1">'Forma 13'!$D$46</definedName>
    <definedName name="VAS084_F_Ilgalaikioturt25Kitareguliuoja1" localSheetId="12">'Forma 13'!$O$46</definedName>
    <definedName name="VAS084_F_Ilgalaikioturt25Kitareguliuoja1">'Forma 13'!$O$46</definedName>
    <definedName name="VAS084_F_Ilgalaikioturt25Kitosveiklosne1" localSheetId="12">'Forma 13'!$P$46</definedName>
    <definedName name="VAS084_F_Ilgalaikioturt25Kitosveiklosne1">'Forma 13'!$P$46</definedName>
    <definedName name="VAS084_F_Ilgalaikioturt25Lrklimatokaito1" localSheetId="12">'Forma 13'!$E$46</definedName>
    <definedName name="VAS084_F_Ilgalaikioturt25Lrklimatokaito1">'Forma 13'!$E$46</definedName>
    <definedName name="VAS084_F_Ilgalaikioturt25Nuotekudumblot1" localSheetId="12">'Forma 13'!$L$46</definedName>
    <definedName name="VAS084_F_Ilgalaikioturt25Nuotekudumblot1">'Forma 13'!$L$46</definedName>
    <definedName name="VAS084_F_Ilgalaikioturt25Nuotekusurinki1" localSheetId="12">'Forma 13'!$J$46</definedName>
    <definedName name="VAS084_F_Ilgalaikioturt25Nuotekusurinki1">'Forma 13'!$J$46</definedName>
    <definedName name="VAS084_F_Ilgalaikioturt25Nuotekuvalymas1" localSheetId="12">'Forma 13'!$K$46</definedName>
    <definedName name="VAS084_F_Ilgalaikioturt25Nuotekuvalymas1">'Forma 13'!$K$46</definedName>
    <definedName name="VAS084_F_Ilgalaikioturt25Pavirsiniunuot1" localSheetId="12">'Forma 13'!$M$46</definedName>
    <definedName name="VAS084_F_Ilgalaikioturt25Pavirsiniunuot1">'Forma 13'!$M$46</definedName>
    <definedName name="VAS084_F_Ilgalaikioturt25Turtovienetask1" localSheetId="12">'Forma 13'!$F$46</definedName>
    <definedName name="VAS084_F_Ilgalaikioturt25Turtovienetask1">'Forma 13'!$F$46</definedName>
    <definedName name="VAS084_F_Ilgalaikioturt26Apskaitosveikla1" localSheetId="12">'Forma 13'!$N$47</definedName>
    <definedName name="VAS084_F_Ilgalaikioturt26Apskaitosveikla1">'Forma 13'!$N$47</definedName>
    <definedName name="VAS084_F_Ilgalaikioturt26Geriamojovande7" localSheetId="12">'Forma 13'!$G$47</definedName>
    <definedName name="VAS084_F_Ilgalaikioturt26Geriamojovande7">'Forma 13'!$G$47</definedName>
    <definedName name="VAS084_F_Ilgalaikioturt26Geriamojovande8" localSheetId="12">'Forma 13'!$H$47</definedName>
    <definedName name="VAS084_F_Ilgalaikioturt26Geriamojovande8">'Forma 13'!$H$47</definedName>
    <definedName name="VAS084_F_Ilgalaikioturt26Geriamojovande9" localSheetId="12">'Forma 13'!$I$47</definedName>
    <definedName name="VAS084_F_Ilgalaikioturt26Geriamojovande9">'Forma 13'!$I$47</definedName>
    <definedName name="VAS084_F_Ilgalaikioturt26Inventorinisnu1" localSheetId="12">'Forma 13'!$D$47</definedName>
    <definedName name="VAS084_F_Ilgalaikioturt26Inventorinisnu1">'Forma 13'!$D$47</definedName>
    <definedName name="VAS084_F_Ilgalaikioturt26Kitareguliuoja1" localSheetId="12">'Forma 13'!$O$47</definedName>
    <definedName name="VAS084_F_Ilgalaikioturt26Kitareguliuoja1">'Forma 13'!$O$47</definedName>
    <definedName name="VAS084_F_Ilgalaikioturt26Kitosveiklosne1" localSheetId="12">'Forma 13'!$P$47</definedName>
    <definedName name="VAS084_F_Ilgalaikioturt26Kitosveiklosne1">'Forma 13'!$P$47</definedName>
    <definedName name="VAS084_F_Ilgalaikioturt26Lrklimatokaito1" localSheetId="12">'Forma 13'!$E$47</definedName>
    <definedName name="VAS084_F_Ilgalaikioturt26Lrklimatokaito1">'Forma 13'!$E$47</definedName>
    <definedName name="VAS084_F_Ilgalaikioturt26Nuotekudumblot1" localSheetId="12">'Forma 13'!$L$47</definedName>
    <definedName name="VAS084_F_Ilgalaikioturt26Nuotekudumblot1">'Forma 13'!$L$47</definedName>
    <definedName name="VAS084_F_Ilgalaikioturt26Nuotekusurinki1" localSheetId="12">'Forma 13'!$J$47</definedName>
    <definedName name="VAS084_F_Ilgalaikioturt26Nuotekusurinki1">'Forma 13'!$J$47</definedName>
    <definedName name="VAS084_F_Ilgalaikioturt26Nuotekuvalymas1" localSheetId="12">'Forma 13'!$K$47</definedName>
    <definedName name="VAS084_F_Ilgalaikioturt26Nuotekuvalymas1">'Forma 13'!$K$47</definedName>
    <definedName name="VAS084_F_Ilgalaikioturt26Pavirsiniunuot1" localSheetId="12">'Forma 13'!$M$47</definedName>
    <definedName name="VAS084_F_Ilgalaikioturt26Pavirsiniunuot1">'Forma 13'!$M$47</definedName>
    <definedName name="VAS084_F_Ilgalaikioturt26Turtovienetask1" localSheetId="12">'Forma 13'!$F$47</definedName>
    <definedName name="VAS084_F_Ilgalaikioturt26Turtovienetask1">'Forma 13'!$F$47</definedName>
    <definedName name="VAS084_F_Ilgalaikioturt27Apskaitosveikla1" localSheetId="12">'Forma 13'!$N$48</definedName>
    <definedName name="VAS084_F_Ilgalaikioturt27Apskaitosveikla1">'Forma 13'!$N$48</definedName>
    <definedName name="VAS084_F_Ilgalaikioturt27Geriamojovande7" localSheetId="12">'Forma 13'!$G$48</definedName>
    <definedName name="VAS084_F_Ilgalaikioturt27Geriamojovande7">'Forma 13'!$G$48</definedName>
    <definedName name="VAS084_F_Ilgalaikioturt27Geriamojovande8" localSheetId="12">'Forma 13'!$H$48</definedName>
    <definedName name="VAS084_F_Ilgalaikioturt27Geriamojovande8">'Forma 13'!$H$48</definedName>
    <definedName name="VAS084_F_Ilgalaikioturt27Geriamojovande9" localSheetId="12">'Forma 13'!$I$48</definedName>
    <definedName name="VAS084_F_Ilgalaikioturt27Geriamojovande9">'Forma 13'!$I$48</definedName>
    <definedName name="VAS084_F_Ilgalaikioturt27Inventorinisnu1" localSheetId="12">'Forma 13'!$D$48</definedName>
    <definedName name="VAS084_F_Ilgalaikioturt27Inventorinisnu1">'Forma 13'!$D$48</definedName>
    <definedName name="VAS084_F_Ilgalaikioturt27Kitareguliuoja1" localSheetId="12">'Forma 13'!$O$48</definedName>
    <definedName name="VAS084_F_Ilgalaikioturt27Kitareguliuoja1">'Forma 13'!$O$48</definedName>
    <definedName name="VAS084_F_Ilgalaikioturt27Kitosveiklosne1" localSheetId="12">'Forma 13'!$P$48</definedName>
    <definedName name="VAS084_F_Ilgalaikioturt27Kitosveiklosne1">'Forma 13'!$P$48</definedName>
    <definedName name="VAS084_F_Ilgalaikioturt27Lrklimatokaito1" localSheetId="12">'Forma 13'!$E$48</definedName>
    <definedName name="VAS084_F_Ilgalaikioturt27Lrklimatokaito1">'Forma 13'!$E$48</definedName>
    <definedName name="VAS084_F_Ilgalaikioturt27Nuotekudumblot1" localSheetId="12">'Forma 13'!$L$48</definedName>
    <definedName name="VAS084_F_Ilgalaikioturt27Nuotekudumblot1">'Forma 13'!$L$48</definedName>
    <definedName name="VAS084_F_Ilgalaikioturt27Nuotekusurinki1" localSheetId="12">'Forma 13'!$J$48</definedName>
    <definedName name="VAS084_F_Ilgalaikioturt27Nuotekusurinki1">'Forma 13'!$J$48</definedName>
    <definedName name="VAS084_F_Ilgalaikioturt27Nuotekuvalymas1" localSheetId="12">'Forma 13'!$K$48</definedName>
    <definedName name="VAS084_F_Ilgalaikioturt27Nuotekuvalymas1">'Forma 13'!$K$48</definedName>
    <definedName name="VAS084_F_Ilgalaikioturt27Pavirsiniunuot1" localSheetId="12">'Forma 13'!$M$48</definedName>
    <definedName name="VAS084_F_Ilgalaikioturt27Pavirsiniunuot1">'Forma 13'!$M$48</definedName>
    <definedName name="VAS084_F_Ilgalaikioturt27Turtovienetask1" localSheetId="12">'Forma 13'!$F$48</definedName>
    <definedName name="VAS084_F_Ilgalaikioturt27Turtovienetask1">'Forma 13'!$F$48</definedName>
    <definedName name="VAS084_F_Ilgalaikioturt28Apskaitosveikla1" localSheetId="12">'Forma 13'!$N$51</definedName>
    <definedName name="VAS084_F_Ilgalaikioturt28Apskaitosveikla1">'Forma 13'!$N$51</definedName>
    <definedName name="VAS084_F_Ilgalaikioturt28Geriamojovande7" localSheetId="12">'Forma 13'!$G$51</definedName>
    <definedName name="VAS084_F_Ilgalaikioturt28Geriamojovande7">'Forma 13'!$G$51</definedName>
    <definedName name="VAS084_F_Ilgalaikioturt28Geriamojovande8" localSheetId="12">'Forma 13'!$H$51</definedName>
    <definedName name="VAS084_F_Ilgalaikioturt28Geriamojovande8">'Forma 13'!$H$51</definedName>
    <definedName name="VAS084_F_Ilgalaikioturt28Geriamojovande9" localSheetId="12">'Forma 13'!$I$51</definedName>
    <definedName name="VAS084_F_Ilgalaikioturt28Geriamojovande9">'Forma 13'!$I$51</definedName>
    <definedName name="VAS084_F_Ilgalaikioturt28Inventorinisnu1" localSheetId="12">'Forma 13'!$D$51</definedName>
    <definedName name="VAS084_F_Ilgalaikioturt28Inventorinisnu1">'Forma 13'!$D$51</definedName>
    <definedName name="VAS084_F_Ilgalaikioturt28Kitareguliuoja1" localSheetId="12">'Forma 13'!$O$51</definedName>
    <definedName name="VAS084_F_Ilgalaikioturt28Kitareguliuoja1">'Forma 13'!$O$51</definedName>
    <definedName name="VAS084_F_Ilgalaikioturt28Kitosveiklosne1" localSheetId="12">'Forma 13'!$P$51</definedName>
    <definedName name="VAS084_F_Ilgalaikioturt28Kitosveiklosne1">'Forma 13'!$P$51</definedName>
    <definedName name="VAS084_F_Ilgalaikioturt28Lrklimatokaito1" localSheetId="12">'Forma 13'!$E$51</definedName>
    <definedName name="VAS084_F_Ilgalaikioturt28Lrklimatokaito1">'Forma 13'!$E$51</definedName>
    <definedName name="VAS084_F_Ilgalaikioturt28Nuotekudumblot1" localSheetId="12">'Forma 13'!$L$51</definedName>
    <definedName name="VAS084_F_Ilgalaikioturt28Nuotekudumblot1">'Forma 13'!$L$51</definedName>
    <definedName name="VAS084_F_Ilgalaikioturt28Nuotekusurinki1" localSheetId="12">'Forma 13'!$J$51</definedName>
    <definedName name="VAS084_F_Ilgalaikioturt28Nuotekusurinki1">'Forma 13'!$J$51</definedName>
    <definedName name="VAS084_F_Ilgalaikioturt28Nuotekuvalymas1" localSheetId="12">'Forma 13'!$K$51</definedName>
    <definedName name="VAS084_F_Ilgalaikioturt28Nuotekuvalymas1">'Forma 13'!$K$51</definedName>
    <definedName name="VAS084_F_Ilgalaikioturt28Pavirsiniunuot1" localSheetId="12">'Forma 13'!$M$51</definedName>
    <definedName name="VAS084_F_Ilgalaikioturt28Pavirsiniunuot1">'Forma 13'!$M$51</definedName>
    <definedName name="VAS084_F_Ilgalaikioturt28Turtovienetask1" localSheetId="12">'Forma 13'!$F$51</definedName>
    <definedName name="VAS084_F_Ilgalaikioturt28Turtovienetask1">'Forma 13'!$F$51</definedName>
    <definedName name="VAS084_F_Ilgalaikioturt29Apskaitosveikla1" localSheetId="12">'Forma 13'!$N$52</definedName>
    <definedName name="VAS084_F_Ilgalaikioturt29Apskaitosveikla1">'Forma 13'!$N$52</definedName>
    <definedName name="VAS084_F_Ilgalaikioturt29Geriamojovande7" localSheetId="12">'Forma 13'!$G$52</definedName>
    <definedName name="VAS084_F_Ilgalaikioturt29Geriamojovande7">'Forma 13'!$G$52</definedName>
    <definedName name="VAS084_F_Ilgalaikioturt29Geriamojovande8" localSheetId="12">'Forma 13'!$H$52</definedName>
    <definedName name="VAS084_F_Ilgalaikioturt29Geriamojovande8">'Forma 13'!$H$52</definedName>
    <definedName name="VAS084_F_Ilgalaikioturt29Geriamojovande9" localSheetId="12">'Forma 13'!$I$52</definedName>
    <definedName name="VAS084_F_Ilgalaikioturt29Geriamojovande9">'Forma 13'!$I$52</definedName>
    <definedName name="VAS084_F_Ilgalaikioturt29Inventorinisnu1" localSheetId="12">'Forma 13'!$D$52</definedName>
    <definedName name="VAS084_F_Ilgalaikioturt29Inventorinisnu1">'Forma 13'!$D$52</definedName>
    <definedName name="VAS084_F_Ilgalaikioturt29Kitareguliuoja1" localSheetId="12">'Forma 13'!$O$52</definedName>
    <definedName name="VAS084_F_Ilgalaikioturt29Kitareguliuoja1">'Forma 13'!$O$52</definedName>
    <definedName name="VAS084_F_Ilgalaikioturt29Kitosveiklosne1" localSheetId="12">'Forma 13'!$P$52</definedName>
    <definedName name="VAS084_F_Ilgalaikioturt29Kitosveiklosne1">'Forma 13'!$P$52</definedName>
    <definedName name="VAS084_F_Ilgalaikioturt29Lrklimatokaito1" localSheetId="12">'Forma 13'!$E$52</definedName>
    <definedName name="VAS084_F_Ilgalaikioturt29Lrklimatokaito1">'Forma 13'!$E$52</definedName>
    <definedName name="VAS084_F_Ilgalaikioturt29Nuotekudumblot1" localSheetId="12">'Forma 13'!$L$52</definedName>
    <definedName name="VAS084_F_Ilgalaikioturt29Nuotekudumblot1">'Forma 13'!$L$52</definedName>
    <definedName name="VAS084_F_Ilgalaikioturt29Nuotekusurinki1" localSheetId="12">'Forma 13'!$J$52</definedName>
    <definedName name="VAS084_F_Ilgalaikioturt29Nuotekusurinki1">'Forma 13'!$J$52</definedName>
    <definedName name="VAS084_F_Ilgalaikioturt29Nuotekuvalymas1" localSheetId="12">'Forma 13'!$K$52</definedName>
    <definedName name="VAS084_F_Ilgalaikioturt29Nuotekuvalymas1">'Forma 13'!$K$52</definedName>
    <definedName name="VAS084_F_Ilgalaikioturt29Pavirsiniunuot1" localSheetId="12">'Forma 13'!$M$52</definedName>
    <definedName name="VAS084_F_Ilgalaikioturt29Pavirsiniunuot1">'Forma 13'!$M$52</definedName>
    <definedName name="VAS084_F_Ilgalaikioturt29Turtovienetask1" localSheetId="12">'Forma 13'!$F$52</definedName>
    <definedName name="VAS084_F_Ilgalaikioturt29Turtovienetask1">'Forma 13'!$F$52</definedName>
    <definedName name="VAS084_F_Ilgalaikioturt2Apskaitosveikla1" localSheetId="12">'Forma 13'!$N$14</definedName>
    <definedName name="VAS084_F_Ilgalaikioturt2Apskaitosveikla1">'Forma 13'!$N$14</definedName>
    <definedName name="VAS084_F_Ilgalaikioturt2Geriamojovande7" localSheetId="12">'Forma 13'!$G$14</definedName>
    <definedName name="VAS084_F_Ilgalaikioturt2Geriamojovande7">'Forma 13'!$G$14</definedName>
    <definedName name="VAS084_F_Ilgalaikioturt2Geriamojovande8" localSheetId="12">'Forma 13'!$H$14</definedName>
    <definedName name="VAS084_F_Ilgalaikioturt2Geriamojovande8">'Forma 13'!$H$14</definedName>
    <definedName name="VAS084_F_Ilgalaikioturt2Geriamojovande9" localSheetId="12">'Forma 13'!$I$14</definedName>
    <definedName name="VAS084_F_Ilgalaikioturt2Geriamojovande9">'Forma 13'!$I$14</definedName>
    <definedName name="VAS084_F_Ilgalaikioturt2Inventorinisnu1" localSheetId="12">'Forma 13'!$D$14</definedName>
    <definedName name="VAS084_F_Ilgalaikioturt2Inventorinisnu1">'Forma 13'!$D$14</definedName>
    <definedName name="VAS084_F_Ilgalaikioturt2Kitareguliuoja1" localSheetId="12">'Forma 13'!$O$14</definedName>
    <definedName name="VAS084_F_Ilgalaikioturt2Kitareguliuoja1">'Forma 13'!$O$14</definedName>
    <definedName name="VAS084_F_Ilgalaikioturt2Kitosveiklosne1" localSheetId="12">'Forma 13'!$P$14</definedName>
    <definedName name="VAS084_F_Ilgalaikioturt2Kitosveiklosne1">'Forma 13'!$P$14</definedName>
    <definedName name="VAS084_F_Ilgalaikioturt2Lrklimatokaito1" localSheetId="12">'Forma 13'!$E$14</definedName>
    <definedName name="VAS084_F_Ilgalaikioturt2Lrklimatokaito1">'Forma 13'!$E$14</definedName>
    <definedName name="VAS084_F_Ilgalaikioturt2Nuotekudumblot1" localSheetId="12">'Forma 13'!$L$14</definedName>
    <definedName name="VAS084_F_Ilgalaikioturt2Nuotekudumblot1">'Forma 13'!$L$14</definedName>
    <definedName name="VAS084_F_Ilgalaikioturt2Nuotekusurinki1" localSheetId="12">'Forma 13'!$J$14</definedName>
    <definedName name="VAS084_F_Ilgalaikioturt2Nuotekusurinki1">'Forma 13'!$J$14</definedName>
    <definedName name="VAS084_F_Ilgalaikioturt2Nuotekuvalymas1" localSheetId="12">'Forma 13'!$K$14</definedName>
    <definedName name="VAS084_F_Ilgalaikioturt2Nuotekuvalymas1">'Forma 13'!$K$14</definedName>
    <definedName name="VAS084_F_Ilgalaikioturt2Pavirsiniunuot1" localSheetId="12">'Forma 13'!$M$14</definedName>
    <definedName name="VAS084_F_Ilgalaikioturt2Pavirsiniunuot1">'Forma 13'!$M$14</definedName>
    <definedName name="VAS084_F_Ilgalaikioturt2Turtovienetask1" localSheetId="12">'Forma 13'!$F$14</definedName>
    <definedName name="VAS084_F_Ilgalaikioturt2Turtovienetask1">'Forma 13'!$F$14</definedName>
    <definedName name="VAS084_F_Ilgalaikioturt30Apskaitosveikla1" localSheetId="12">'Forma 13'!$N$53</definedName>
    <definedName name="VAS084_F_Ilgalaikioturt30Apskaitosveikla1">'Forma 13'!$N$53</definedName>
    <definedName name="VAS084_F_Ilgalaikioturt30Geriamojovande7" localSheetId="12">'Forma 13'!$G$53</definedName>
    <definedName name="VAS084_F_Ilgalaikioturt30Geriamojovande7">'Forma 13'!$G$53</definedName>
    <definedName name="VAS084_F_Ilgalaikioturt30Geriamojovande8" localSheetId="12">'Forma 13'!$H$53</definedName>
    <definedName name="VAS084_F_Ilgalaikioturt30Geriamojovande8">'Forma 13'!$H$53</definedName>
    <definedName name="VAS084_F_Ilgalaikioturt30Geriamojovande9" localSheetId="12">'Forma 13'!$I$53</definedName>
    <definedName name="VAS084_F_Ilgalaikioturt30Geriamojovande9">'Forma 13'!$I$53</definedName>
    <definedName name="VAS084_F_Ilgalaikioturt30Inventorinisnu1" localSheetId="12">'Forma 13'!$D$53</definedName>
    <definedName name="VAS084_F_Ilgalaikioturt30Inventorinisnu1">'Forma 13'!$D$53</definedName>
    <definedName name="VAS084_F_Ilgalaikioturt30Kitareguliuoja1" localSheetId="12">'Forma 13'!$O$53</definedName>
    <definedName name="VAS084_F_Ilgalaikioturt30Kitareguliuoja1">'Forma 13'!$O$53</definedName>
    <definedName name="VAS084_F_Ilgalaikioturt30Kitosveiklosne1" localSheetId="12">'Forma 13'!$P$53</definedName>
    <definedName name="VAS084_F_Ilgalaikioturt30Kitosveiklosne1">'Forma 13'!$P$53</definedName>
    <definedName name="VAS084_F_Ilgalaikioturt30Lrklimatokaito1" localSheetId="12">'Forma 13'!$E$53</definedName>
    <definedName name="VAS084_F_Ilgalaikioturt30Lrklimatokaito1">'Forma 13'!$E$53</definedName>
    <definedName name="VAS084_F_Ilgalaikioturt30Nuotekudumblot1" localSheetId="12">'Forma 13'!$L$53</definedName>
    <definedName name="VAS084_F_Ilgalaikioturt30Nuotekudumblot1">'Forma 13'!$L$53</definedName>
    <definedName name="VAS084_F_Ilgalaikioturt30Nuotekusurinki1" localSheetId="12">'Forma 13'!$J$53</definedName>
    <definedName name="VAS084_F_Ilgalaikioturt30Nuotekusurinki1">'Forma 13'!$J$53</definedName>
    <definedName name="VAS084_F_Ilgalaikioturt30Nuotekuvalymas1" localSheetId="12">'Forma 13'!$K$53</definedName>
    <definedName name="VAS084_F_Ilgalaikioturt30Nuotekuvalymas1">'Forma 13'!$K$53</definedName>
    <definedName name="VAS084_F_Ilgalaikioturt30Pavirsiniunuot1" localSheetId="12">'Forma 13'!$M$53</definedName>
    <definedName name="VAS084_F_Ilgalaikioturt30Pavirsiniunuot1">'Forma 13'!$M$53</definedName>
    <definedName name="VAS084_F_Ilgalaikioturt30Turtovienetask1" localSheetId="12">'Forma 13'!$F$53</definedName>
    <definedName name="VAS084_F_Ilgalaikioturt30Turtovienetask1">'Forma 13'!$F$53</definedName>
    <definedName name="VAS084_F_Ilgalaikioturt31Apskaitosveikla1" localSheetId="12">'Forma 13'!$N$55</definedName>
    <definedName name="VAS084_F_Ilgalaikioturt31Apskaitosveikla1">'Forma 13'!$N$55</definedName>
    <definedName name="VAS084_F_Ilgalaikioturt31Geriamojovande7" localSheetId="12">'Forma 13'!$G$55</definedName>
    <definedName name="VAS084_F_Ilgalaikioturt31Geriamojovande7">'Forma 13'!$G$55</definedName>
    <definedName name="VAS084_F_Ilgalaikioturt31Geriamojovande8" localSheetId="12">'Forma 13'!$H$55</definedName>
    <definedName name="VAS084_F_Ilgalaikioturt31Geriamojovande8">'Forma 13'!$H$55</definedName>
    <definedName name="VAS084_F_Ilgalaikioturt31Geriamojovande9" localSheetId="12">'Forma 13'!$I$55</definedName>
    <definedName name="VAS084_F_Ilgalaikioturt31Geriamojovande9">'Forma 13'!$I$55</definedName>
    <definedName name="VAS084_F_Ilgalaikioturt31Inventorinisnu1" localSheetId="12">'Forma 13'!$D$55</definedName>
    <definedName name="VAS084_F_Ilgalaikioturt31Inventorinisnu1">'Forma 13'!$D$55</definedName>
    <definedName name="VAS084_F_Ilgalaikioturt31Kitareguliuoja1" localSheetId="12">'Forma 13'!$O$55</definedName>
    <definedName name="VAS084_F_Ilgalaikioturt31Kitareguliuoja1">'Forma 13'!$O$55</definedName>
    <definedName name="VAS084_F_Ilgalaikioturt31Kitosveiklosne1" localSheetId="12">'Forma 13'!$P$55</definedName>
    <definedName name="VAS084_F_Ilgalaikioturt31Kitosveiklosne1">'Forma 13'!$P$55</definedName>
    <definedName name="VAS084_F_Ilgalaikioturt31Lrklimatokaito1" localSheetId="12">'Forma 13'!$E$55</definedName>
    <definedName name="VAS084_F_Ilgalaikioturt31Lrklimatokaito1">'Forma 13'!$E$55</definedName>
    <definedName name="VAS084_F_Ilgalaikioturt31Nuotekudumblot1" localSheetId="12">'Forma 13'!$L$55</definedName>
    <definedName name="VAS084_F_Ilgalaikioturt31Nuotekudumblot1">'Forma 13'!$L$55</definedName>
    <definedName name="VAS084_F_Ilgalaikioturt31Nuotekusurinki1" localSheetId="12">'Forma 13'!$J$55</definedName>
    <definedName name="VAS084_F_Ilgalaikioturt31Nuotekusurinki1">'Forma 13'!$J$55</definedName>
    <definedName name="VAS084_F_Ilgalaikioturt31Nuotekuvalymas1" localSheetId="12">'Forma 13'!$K$55</definedName>
    <definedName name="VAS084_F_Ilgalaikioturt31Nuotekuvalymas1">'Forma 13'!$K$55</definedName>
    <definedName name="VAS084_F_Ilgalaikioturt31Pavirsiniunuot1" localSheetId="12">'Forma 13'!$M$55</definedName>
    <definedName name="VAS084_F_Ilgalaikioturt31Pavirsiniunuot1">'Forma 13'!$M$55</definedName>
    <definedName name="VAS084_F_Ilgalaikioturt31Turtovienetask1" localSheetId="12">'Forma 13'!$F$55</definedName>
    <definedName name="VAS084_F_Ilgalaikioturt31Turtovienetask1">'Forma 13'!$F$55</definedName>
    <definedName name="VAS084_F_Ilgalaikioturt32Apskaitosveikla1" localSheetId="12">'Forma 13'!$N$56</definedName>
    <definedName name="VAS084_F_Ilgalaikioturt32Apskaitosveikla1">'Forma 13'!$N$56</definedName>
    <definedName name="VAS084_F_Ilgalaikioturt32Geriamojovande7" localSheetId="12">'Forma 13'!$G$56</definedName>
    <definedName name="VAS084_F_Ilgalaikioturt32Geriamojovande7">'Forma 13'!$G$56</definedName>
    <definedName name="VAS084_F_Ilgalaikioturt32Geriamojovande8" localSheetId="12">'Forma 13'!$H$56</definedName>
    <definedName name="VAS084_F_Ilgalaikioturt32Geriamojovande8">'Forma 13'!$H$56</definedName>
    <definedName name="VAS084_F_Ilgalaikioturt32Geriamojovande9" localSheetId="12">'Forma 13'!$I$56</definedName>
    <definedName name="VAS084_F_Ilgalaikioturt32Geriamojovande9">'Forma 13'!$I$56</definedName>
    <definedName name="VAS084_F_Ilgalaikioturt32Inventorinisnu1" localSheetId="12">'Forma 13'!$D$56</definedName>
    <definedName name="VAS084_F_Ilgalaikioturt32Inventorinisnu1">'Forma 13'!$D$56</definedName>
    <definedName name="VAS084_F_Ilgalaikioturt32Kitareguliuoja1" localSheetId="12">'Forma 13'!$O$56</definedName>
    <definedName name="VAS084_F_Ilgalaikioturt32Kitareguliuoja1">'Forma 13'!$O$56</definedName>
    <definedName name="VAS084_F_Ilgalaikioturt32Kitosveiklosne1" localSheetId="12">'Forma 13'!$P$56</definedName>
    <definedName name="VAS084_F_Ilgalaikioturt32Kitosveiklosne1">'Forma 13'!$P$56</definedName>
    <definedName name="VAS084_F_Ilgalaikioturt32Lrklimatokaito1" localSheetId="12">'Forma 13'!$E$56</definedName>
    <definedName name="VAS084_F_Ilgalaikioturt32Lrklimatokaito1">'Forma 13'!$E$56</definedName>
    <definedName name="VAS084_F_Ilgalaikioturt32Nuotekudumblot1" localSheetId="12">'Forma 13'!$L$56</definedName>
    <definedName name="VAS084_F_Ilgalaikioturt32Nuotekudumblot1">'Forma 13'!$L$56</definedName>
    <definedName name="VAS084_F_Ilgalaikioturt32Nuotekusurinki1" localSheetId="12">'Forma 13'!$J$56</definedName>
    <definedName name="VAS084_F_Ilgalaikioturt32Nuotekusurinki1">'Forma 13'!$J$56</definedName>
    <definedName name="VAS084_F_Ilgalaikioturt32Nuotekuvalymas1" localSheetId="12">'Forma 13'!$K$56</definedName>
    <definedName name="VAS084_F_Ilgalaikioturt32Nuotekuvalymas1">'Forma 13'!$K$56</definedName>
    <definedName name="VAS084_F_Ilgalaikioturt32Pavirsiniunuot1" localSheetId="12">'Forma 13'!$M$56</definedName>
    <definedName name="VAS084_F_Ilgalaikioturt32Pavirsiniunuot1">'Forma 13'!$M$56</definedName>
    <definedName name="VAS084_F_Ilgalaikioturt32Turtovienetask1" localSheetId="12">'Forma 13'!$F$56</definedName>
    <definedName name="VAS084_F_Ilgalaikioturt32Turtovienetask1">'Forma 13'!$F$56</definedName>
    <definedName name="VAS084_F_Ilgalaikioturt33Apskaitosveikla1" localSheetId="12">'Forma 13'!$N$57</definedName>
    <definedName name="VAS084_F_Ilgalaikioturt33Apskaitosveikla1">'Forma 13'!$N$57</definedName>
    <definedName name="VAS084_F_Ilgalaikioturt33Geriamojovande7" localSheetId="12">'Forma 13'!$G$57</definedName>
    <definedName name="VAS084_F_Ilgalaikioturt33Geriamojovande7">'Forma 13'!$G$57</definedName>
    <definedName name="VAS084_F_Ilgalaikioturt33Geriamojovande8" localSheetId="12">'Forma 13'!$H$57</definedName>
    <definedName name="VAS084_F_Ilgalaikioturt33Geriamojovande8">'Forma 13'!$H$57</definedName>
    <definedName name="VAS084_F_Ilgalaikioturt33Geriamojovande9" localSheetId="12">'Forma 13'!$I$57</definedName>
    <definedName name="VAS084_F_Ilgalaikioturt33Geriamojovande9">'Forma 13'!$I$57</definedName>
    <definedName name="VAS084_F_Ilgalaikioturt33Inventorinisnu1" localSheetId="12">'Forma 13'!$D$57</definedName>
    <definedName name="VAS084_F_Ilgalaikioturt33Inventorinisnu1">'Forma 13'!$D$57</definedName>
    <definedName name="VAS084_F_Ilgalaikioturt33Kitareguliuoja1" localSheetId="12">'Forma 13'!$O$57</definedName>
    <definedName name="VAS084_F_Ilgalaikioturt33Kitareguliuoja1">'Forma 13'!$O$57</definedName>
    <definedName name="VAS084_F_Ilgalaikioturt33Kitosveiklosne1" localSheetId="12">'Forma 13'!$P$57</definedName>
    <definedName name="VAS084_F_Ilgalaikioturt33Kitosveiklosne1">'Forma 13'!$P$57</definedName>
    <definedName name="VAS084_F_Ilgalaikioturt33Lrklimatokaito1" localSheetId="12">'Forma 13'!$E$57</definedName>
    <definedName name="VAS084_F_Ilgalaikioturt33Lrklimatokaito1">'Forma 13'!$E$57</definedName>
    <definedName name="VAS084_F_Ilgalaikioturt33Nuotekudumblot1" localSheetId="12">'Forma 13'!$L$57</definedName>
    <definedName name="VAS084_F_Ilgalaikioturt33Nuotekudumblot1">'Forma 13'!$L$57</definedName>
    <definedName name="VAS084_F_Ilgalaikioturt33Nuotekusurinki1" localSheetId="12">'Forma 13'!$J$57</definedName>
    <definedName name="VAS084_F_Ilgalaikioturt33Nuotekusurinki1">'Forma 13'!$J$57</definedName>
    <definedName name="VAS084_F_Ilgalaikioturt33Nuotekuvalymas1" localSheetId="12">'Forma 13'!$K$57</definedName>
    <definedName name="VAS084_F_Ilgalaikioturt33Nuotekuvalymas1">'Forma 13'!$K$57</definedName>
    <definedName name="VAS084_F_Ilgalaikioturt33Pavirsiniunuot1" localSheetId="12">'Forma 13'!$M$57</definedName>
    <definedName name="VAS084_F_Ilgalaikioturt33Pavirsiniunuot1">'Forma 13'!$M$57</definedName>
    <definedName name="VAS084_F_Ilgalaikioturt33Turtovienetask1" localSheetId="12">'Forma 13'!$F$57</definedName>
    <definedName name="VAS084_F_Ilgalaikioturt33Turtovienetask1">'Forma 13'!$F$57</definedName>
    <definedName name="VAS084_F_Ilgalaikioturt34Apskaitosveikla1" localSheetId="12">'Forma 13'!$N$60</definedName>
    <definedName name="VAS084_F_Ilgalaikioturt34Apskaitosveikla1">'Forma 13'!$N$60</definedName>
    <definedName name="VAS084_F_Ilgalaikioturt34Geriamojovande7" localSheetId="12">'Forma 13'!$G$60</definedName>
    <definedName name="VAS084_F_Ilgalaikioturt34Geriamojovande7">'Forma 13'!$G$60</definedName>
    <definedName name="VAS084_F_Ilgalaikioturt34Geriamojovande8" localSheetId="12">'Forma 13'!$H$60</definedName>
    <definedName name="VAS084_F_Ilgalaikioturt34Geriamojovande8">'Forma 13'!$H$60</definedName>
    <definedName name="VAS084_F_Ilgalaikioturt34Geriamojovande9" localSheetId="12">'Forma 13'!$I$60</definedName>
    <definedName name="VAS084_F_Ilgalaikioturt34Geriamojovande9">'Forma 13'!$I$60</definedName>
    <definedName name="VAS084_F_Ilgalaikioturt34Inventorinisnu1" localSheetId="12">'Forma 13'!$D$60</definedName>
    <definedName name="VAS084_F_Ilgalaikioturt34Inventorinisnu1">'Forma 13'!$D$60</definedName>
    <definedName name="VAS084_F_Ilgalaikioturt34Kitareguliuoja1" localSheetId="12">'Forma 13'!$O$60</definedName>
    <definedName name="VAS084_F_Ilgalaikioturt34Kitareguliuoja1">'Forma 13'!$O$60</definedName>
    <definedName name="VAS084_F_Ilgalaikioturt34Kitosveiklosne1" localSheetId="12">'Forma 13'!$P$60</definedName>
    <definedName name="VAS084_F_Ilgalaikioturt34Kitosveiklosne1">'Forma 13'!$P$60</definedName>
    <definedName name="VAS084_F_Ilgalaikioturt34Lrklimatokaito1" localSheetId="12">'Forma 13'!$E$60</definedName>
    <definedName name="VAS084_F_Ilgalaikioturt34Lrklimatokaito1">'Forma 13'!$E$60</definedName>
    <definedName name="VAS084_F_Ilgalaikioturt34Nuotekudumblot1" localSheetId="12">'Forma 13'!$L$60</definedName>
    <definedName name="VAS084_F_Ilgalaikioturt34Nuotekudumblot1">'Forma 13'!$L$60</definedName>
    <definedName name="VAS084_F_Ilgalaikioturt34Nuotekusurinki1" localSheetId="12">'Forma 13'!$J$60</definedName>
    <definedName name="VAS084_F_Ilgalaikioturt34Nuotekusurinki1">'Forma 13'!$J$60</definedName>
    <definedName name="VAS084_F_Ilgalaikioturt34Nuotekuvalymas1" localSheetId="12">'Forma 13'!$K$60</definedName>
    <definedName name="VAS084_F_Ilgalaikioturt34Nuotekuvalymas1">'Forma 13'!$K$60</definedName>
    <definedName name="VAS084_F_Ilgalaikioturt34Pavirsiniunuot1" localSheetId="12">'Forma 13'!$M$60</definedName>
    <definedName name="VAS084_F_Ilgalaikioturt34Pavirsiniunuot1">'Forma 13'!$M$60</definedName>
    <definedName name="VAS084_F_Ilgalaikioturt34Turtovienetask1" localSheetId="12">'Forma 13'!$F$60</definedName>
    <definedName name="VAS084_F_Ilgalaikioturt34Turtovienetask1">'Forma 13'!$F$60</definedName>
    <definedName name="VAS084_F_Ilgalaikioturt35Apskaitosveikla1" localSheetId="12">'Forma 13'!$N$61</definedName>
    <definedName name="VAS084_F_Ilgalaikioturt35Apskaitosveikla1">'Forma 13'!$N$61</definedName>
    <definedName name="VAS084_F_Ilgalaikioturt35Geriamojovande7" localSheetId="12">'Forma 13'!$G$61</definedName>
    <definedName name="VAS084_F_Ilgalaikioturt35Geriamojovande7">'Forma 13'!$G$61</definedName>
    <definedName name="VAS084_F_Ilgalaikioturt35Geriamojovande8" localSheetId="12">'Forma 13'!$H$61</definedName>
    <definedName name="VAS084_F_Ilgalaikioturt35Geriamojovande8">'Forma 13'!$H$61</definedName>
    <definedName name="VAS084_F_Ilgalaikioturt35Geriamojovande9" localSheetId="12">'Forma 13'!$I$61</definedName>
    <definedName name="VAS084_F_Ilgalaikioturt35Geriamojovande9">'Forma 13'!$I$61</definedName>
    <definedName name="VAS084_F_Ilgalaikioturt35Inventorinisnu1" localSheetId="12">'Forma 13'!$D$61</definedName>
    <definedName name="VAS084_F_Ilgalaikioturt35Inventorinisnu1">'Forma 13'!$D$61</definedName>
    <definedName name="VAS084_F_Ilgalaikioturt35Kitareguliuoja1" localSheetId="12">'Forma 13'!$O$61</definedName>
    <definedName name="VAS084_F_Ilgalaikioturt35Kitareguliuoja1">'Forma 13'!$O$61</definedName>
    <definedName name="VAS084_F_Ilgalaikioturt35Kitosveiklosne1" localSheetId="12">'Forma 13'!$P$61</definedName>
    <definedName name="VAS084_F_Ilgalaikioturt35Kitosveiklosne1">'Forma 13'!$P$61</definedName>
    <definedName name="VAS084_F_Ilgalaikioturt35Lrklimatokaito1" localSheetId="12">'Forma 13'!$E$61</definedName>
    <definedName name="VAS084_F_Ilgalaikioturt35Lrklimatokaito1">'Forma 13'!$E$61</definedName>
    <definedName name="VAS084_F_Ilgalaikioturt35Nuotekudumblot1" localSheetId="12">'Forma 13'!$L$61</definedName>
    <definedName name="VAS084_F_Ilgalaikioturt35Nuotekudumblot1">'Forma 13'!$L$61</definedName>
    <definedName name="VAS084_F_Ilgalaikioturt35Nuotekusurinki1" localSheetId="12">'Forma 13'!$J$61</definedName>
    <definedName name="VAS084_F_Ilgalaikioturt35Nuotekusurinki1">'Forma 13'!$J$61</definedName>
    <definedName name="VAS084_F_Ilgalaikioturt35Nuotekuvalymas1" localSheetId="12">'Forma 13'!$K$61</definedName>
    <definedName name="VAS084_F_Ilgalaikioturt35Nuotekuvalymas1">'Forma 13'!$K$61</definedName>
    <definedName name="VAS084_F_Ilgalaikioturt35Pavirsiniunuot1" localSheetId="12">'Forma 13'!$M$61</definedName>
    <definedName name="VAS084_F_Ilgalaikioturt35Pavirsiniunuot1">'Forma 13'!$M$61</definedName>
    <definedName name="VAS084_F_Ilgalaikioturt35Turtovienetask1" localSheetId="12">'Forma 13'!$F$61</definedName>
    <definedName name="VAS084_F_Ilgalaikioturt35Turtovienetask1">'Forma 13'!$F$61</definedName>
    <definedName name="VAS084_F_Ilgalaikioturt36Apskaitosveikla1" localSheetId="12">'Forma 13'!$N$62</definedName>
    <definedName name="VAS084_F_Ilgalaikioturt36Apskaitosveikla1">'Forma 13'!$N$62</definedName>
    <definedName name="VAS084_F_Ilgalaikioturt36Geriamojovande7" localSheetId="12">'Forma 13'!$G$62</definedName>
    <definedName name="VAS084_F_Ilgalaikioturt36Geriamojovande7">'Forma 13'!$G$62</definedName>
    <definedName name="VAS084_F_Ilgalaikioturt36Geriamojovande8" localSheetId="12">'Forma 13'!$H$62</definedName>
    <definedName name="VAS084_F_Ilgalaikioturt36Geriamojovande8">'Forma 13'!$H$62</definedName>
    <definedName name="VAS084_F_Ilgalaikioturt36Geriamojovande9" localSheetId="12">'Forma 13'!$I$62</definedName>
    <definedName name="VAS084_F_Ilgalaikioturt36Geriamojovande9">'Forma 13'!$I$62</definedName>
    <definedName name="VAS084_F_Ilgalaikioturt36Inventorinisnu1" localSheetId="12">'Forma 13'!$D$62</definedName>
    <definedName name="VAS084_F_Ilgalaikioturt36Inventorinisnu1">'Forma 13'!$D$62</definedName>
    <definedName name="VAS084_F_Ilgalaikioturt36Kitareguliuoja1" localSheetId="12">'Forma 13'!$O$62</definedName>
    <definedName name="VAS084_F_Ilgalaikioturt36Kitareguliuoja1">'Forma 13'!$O$62</definedName>
    <definedName name="VAS084_F_Ilgalaikioturt36Kitosveiklosne1" localSheetId="12">'Forma 13'!$P$62</definedName>
    <definedName name="VAS084_F_Ilgalaikioturt36Kitosveiklosne1">'Forma 13'!$P$62</definedName>
    <definedName name="VAS084_F_Ilgalaikioturt36Lrklimatokaito1" localSheetId="12">'Forma 13'!$E$62</definedName>
    <definedName name="VAS084_F_Ilgalaikioturt36Lrklimatokaito1">'Forma 13'!$E$62</definedName>
    <definedName name="VAS084_F_Ilgalaikioturt36Nuotekudumblot1" localSheetId="12">'Forma 13'!$L$62</definedName>
    <definedName name="VAS084_F_Ilgalaikioturt36Nuotekudumblot1">'Forma 13'!$L$62</definedName>
    <definedName name="VAS084_F_Ilgalaikioturt36Nuotekusurinki1" localSheetId="12">'Forma 13'!$J$62</definedName>
    <definedName name="VAS084_F_Ilgalaikioturt36Nuotekusurinki1">'Forma 13'!$J$62</definedName>
    <definedName name="VAS084_F_Ilgalaikioturt36Nuotekuvalymas1" localSheetId="12">'Forma 13'!$K$62</definedName>
    <definedName name="VAS084_F_Ilgalaikioturt36Nuotekuvalymas1">'Forma 13'!$K$62</definedName>
    <definedName name="VAS084_F_Ilgalaikioturt36Pavirsiniunuot1" localSheetId="12">'Forma 13'!$M$62</definedName>
    <definedName name="VAS084_F_Ilgalaikioturt36Pavirsiniunuot1">'Forma 13'!$M$62</definedName>
    <definedName name="VAS084_F_Ilgalaikioturt36Turtovienetask1" localSheetId="12">'Forma 13'!$F$62</definedName>
    <definedName name="VAS084_F_Ilgalaikioturt36Turtovienetask1">'Forma 13'!$F$62</definedName>
    <definedName name="VAS084_F_Ilgalaikioturt37Apskaitosveikla1" localSheetId="12">'Forma 13'!$N$64</definedName>
    <definedName name="VAS084_F_Ilgalaikioturt37Apskaitosveikla1">'Forma 13'!$N$64</definedName>
    <definedName name="VAS084_F_Ilgalaikioturt37Geriamojovande7" localSheetId="12">'Forma 13'!$G$64</definedName>
    <definedName name="VAS084_F_Ilgalaikioturt37Geriamojovande7">'Forma 13'!$G$64</definedName>
    <definedName name="VAS084_F_Ilgalaikioturt37Geriamojovande8" localSheetId="12">'Forma 13'!$H$64</definedName>
    <definedName name="VAS084_F_Ilgalaikioturt37Geriamojovande8">'Forma 13'!$H$64</definedName>
    <definedName name="VAS084_F_Ilgalaikioturt37Geriamojovande9" localSheetId="12">'Forma 13'!$I$64</definedName>
    <definedName name="VAS084_F_Ilgalaikioturt37Geriamojovande9">'Forma 13'!$I$64</definedName>
    <definedName name="VAS084_F_Ilgalaikioturt37Inventorinisnu1" localSheetId="12">'Forma 13'!$D$64</definedName>
    <definedName name="VAS084_F_Ilgalaikioturt37Inventorinisnu1">'Forma 13'!$D$64</definedName>
    <definedName name="VAS084_F_Ilgalaikioturt37Kitareguliuoja1" localSheetId="12">'Forma 13'!$O$64</definedName>
    <definedName name="VAS084_F_Ilgalaikioturt37Kitareguliuoja1">'Forma 13'!$O$64</definedName>
    <definedName name="VAS084_F_Ilgalaikioturt37Kitosveiklosne1" localSheetId="12">'Forma 13'!$P$64</definedName>
    <definedName name="VAS084_F_Ilgalaikioturt37Kitosveiklosne1">'Forma 13'!$P$64</definedName>
    <definedName name="VAS084_F_Ilgalaikioturt37Lrklimatokaito1" localSheetId="12">'Forma 13'!$E$64</definedName>
    <definedName name="VAS084_F_Ilgalaikioturt37Lrklimatokaito1">'Forma 13'!$E$64</definedName>
    <definedName name="VAS084_F_Ilgalaikioturt37Nuotekudumblot1" localSheetId="12">'Forma 13'!$L$64</definedName>
    <definedName name="VAS084_F_Ilgalaikioturt37Nuotekudumblot1">'Forma 13'!$L$64</definedName>
    <definedName name="VAS084_F_Ilgalaikioturt37Nuotekusurinki1" localSheetId="12">'Forma 13'!$J$64</definedName>
    <definedName name="VAS084_F_Ilgalaikioturt37Nuotekusurinki1">'Forma 13'!$J$64</definedName>
    <definedName name="VAS084_F_Ilgalaikioturt37Nuotekuvalymas1" localSheetId="12">'Forma 13'!$K$64</definedName>
    <definedName name="VAS084_F_Ilgalaikioturt37Nuotekuvalymas1">'Forma 13'!$K$64</definedName>
    <definedName name="VAS084_F_Ilgalaikioturt37Pavirsiniunuot1" localSheetId="12">'Forma 13'!$M$64</definedName>
    <definedName name="VAS084_F_Ilgalaikioturt37Pavirsiniunuot1">'Forma 13'!$M$64</definedName>
    <definedName name="VAS084_F_Ilgalaikioturt37Turtovienetask1" localSheetId="12">'Forma 13'!$F$64</definedName>
    <definedName name="VAS084_F_Ilgalaikioturt37Turtovienetask1">'Forma 13'!$F$64</definedName>
    <definedName name="VAS084_F_Ilgalaikioturt38Apskaitosveikla1" localSheetId="12">'Forma 13'!$N$65</definedName>
    <definedName name="VAS084_F_Ilgalaikioturt38Apskaitosveikla1">'Forma 13'!$N$65</definedName>
    <definedName name="VAS084_F_Ilgalaikioturt38Geriamojovande7" localSheetId="12">'Forma 13'!$G$65</definedName>
    <definedName name="VAS084_F_Ilgalaikioturt38Geriamojovande7">'Forma 13'!$G$65</definedName>
    <definedName name="VAS084_F_Ilgalaikioturt38Geriamojovande8" localSheetId="12">'Forma 13'!$H$65</definedName>
    <definedName name="VAS084_F_Ilgalaikioturt38Geriamojovande8">'Forma 13'!$H$65</definedName>
    <definedName name="VAS084_F_Ilgalaikioturt38Geriamojovande9" localSheetId="12">'Forma 13'!$I$65</definedName>
    <definedName name="VAS084_F_Ilgalaikioturt38Geriamojovande9">'Forma 13'!$I$65</definedName>
    <definedName name="VAS084_F_Ilgalaikioturt38Inventorinisnu1" localSheetId="12">'Forma 13'!$D$65</definedName>
    <definedName name="VAS084_F_Ilgalaikioturt38Inventorinisnu1">'Forma 13'!$D$65</definedName>
    <definedName name="VAS084_F_Ilgalaikioturt38Kitareguliuoja1" localSheetId="12">'Forma 13'!$O$65</definedName>
    <definedName name="VAS084_F_Ilgalaikioturt38Kitareguliuoja1">'Forma 13'!$O$65</definedName>
    <definedName name="VAS084_F_Ilgalaikioturt38Kitosveiklosne1" localSheetId="12">'Forma 13'!$P$65</definedName>
    <definedName name="VAS084_F_Ilgalaikioturt38Kitosveiklosne1">'Forma 13'!$P$65</definedName>
    <definedName name="VAS084_F_Ilgalaikioturt38Lrklimatokaito1" localSheetId="12">'Forma 13'!$E$65</definedName>
    <definedName name="VAS084_F_Ilgalaikioturt38Lrklimatokaito1">'Forma 13'!$E$65</definedName>
    <definedName name="VAS084_F_Ilgalaikioturt38Nuotekudumblot1" localSheetId="12">'Forma 13'!$L$65</definedName>
    <definedName name="VAS084_F_Ilgalaikioturt38Nuotekudumblot1">'Forma 13'!$L$65</definedName>
    <definedName name="VAS084_F_Ilgalaikioturt38Nuotekusurinki1" localSheetId="12">'Forma 13'!$J$65</definedName>
    <definedName name="VAS084_F_Ilgalaikioturt38Nuotekusurinki1">'Forma 13'!$J$65</definedName>
    <definedName name="VAS084_F_Ilgalaikioturt38Nuotekuvalymas1" localSheetId="12">'Forma 13'!$K$65</definedName>
    <definedName name="VAS084_F_Ilgalaikioturt38Nuotekuvalymas1">'Forma 13'!$K$65</definedName>
    <definedName name="VAS084_F_Ilgalaikioturt38Pavirsiniunuot1" localSheetId="12">'Forma 13'!$M$65</definedName>
    <definedName name="VAS084_F_Ilgalaikioturt38Pavirsiniunuot1">'Forma 13'!$M$65</definedName>
    <definedName name="VAS084_F_Ilgalaikioturt38Turtovienetask1" localSheetId="12">'Forma 13'!$F$65</definedName>
    <definedName name="VAS084_F_Ilgalaikioturt38Turtovienetask1">'Forma 13'!$F$65</definedName>
    <definedName name="VAS084_F_Ilgalaikioturt39Apskaitosveikla1" localSheetId="12">'Forma 13'!$N$66</definedName>
    <definedName name="VAS084_F_Ilgalaikioturt39Apskaitosveikla1">'Forma 13'!$N$66</definedName>
    <definedName name="VAS084_F_Ilgalaikioturt39Geriamojovande7" localSheetId="12">'Forma 13'!$G$66</definedName>
    <definedName name="VAS084_F_Ilgalaikioturt39Geriamojovande7">'Forma 13'!$G$66</definedName>
    <definedName name="VAS084_F_Ilgalaikioturt39Geriamojovande8" localSheetId="12">'Forma 13'!$H$66</definedName>
    <definedName name="VAS084_F_Ilgalaikioturt39Geriamojovande8">'Forma 13'!$H$66</definedName>
    <definedName name="VAS084_F_Ilgalaikioturt39Geriamojovande9" localSheetId="12">'Forma 13'!$I$66</definedName>
    <definedName name="VAS084_F_Ilgalaikioturt39Geriamojovande9">'Forma 13'!$I$66</definedName>
    <definedName name="VAS084_F_Ilgalaikioturt39Inventorinisnu1" localSheetId="12">'Forma 13'!$D$66</definedName>
    <definedName name="VAS084_F_Ilgalaikioturt39Inventorinisnu1">'Forma 13'!$D$66</definedName>
    <definedName name="VAS084_F_Ilgalaikioturt39Kitareguliuoja1" localSheetId="12">'Forma 13'!$O$66</definedName>
    <definedName name="VAS084_F_Ilgalaikioturt39Kitareguliuoja1">'Forma 13'!$O$66</definedName>
    <definedName name="VAS084_F_Ilgalaikioturt39Kitosveiklosne1" localSheetId="12">'Forma 13'!$P$66</definedName>
    <definedName name="VAS084_F_Ilgalaikioturt39Kitosveiklosne1">'Forma 13'!$P$66</definedName>
    <definedName name="VAS084_F_Ilgalaikioturt39Lrklimatokaito1" localSheetId="12">'Forma 13'!$E$66</definedName>
    <definedName name="VAS084_F_Ilgalaikioturt39Lrklimatokaito1">'Forma 13'!$E$66</definedName>
    <definedName name="VAS084_F_Ilgalaikioturt39Nuotekudumblot1" localSheetId="12">'Forma 13'!$L$66</definedName>
    <definedName name="VAS084_F_Ilgalaikioturt39Nuotekudumblot1">'Forma 13'!$L$66</definedName>
    <definedName name="VAS084_F_Ilgalaikioturt39Nuotekusurinki1" localSheetId="12">'Forma 13'!$J$66</definedName>
    <definedName name="VAS084_F_Ilgalaikioturt39Nuotekusurinki1">'Forma 13'!$J$66</definedName>
    <definedName name="VAS084_F_Ilgalaikioturt39Nuotekuvalymas1" localSheetId="12">'Forma 13'!$K$66</definedName>
    <definedName name="VAS084_F_Ilgalaikioturt39Nuotekuvalymas1">'Forma 13'!$K$66</definedName>
    <definedName name="VAS084_F_Ilgalaikioturt39Pavirsiniunuot1" localSheetId="12">'Forma 13'!$M$66</definedName>
    <definedName name="VAS084_F_Ilgalaikioturt39Pavirsiniunuot1">'Forma 13'!$M$66</definedName>
    <definedName name="VAS084_F_Ilgalaikioturt39Turtovienetask1" localSheetId="12">'Forma 13'!$F$66</definedName>
    <definedName name="VAS084_F_Ilgalaikioturt39Turtovienetask1">'Forma 13'!$F$66</definedName>
    <definedName name="VAS084_F_Ilgalaikioturt3Apskaitosveikla1" localSheetId="12">'Forma 13'!$N$15</definedName>
    <definedName name="VAS084_F_Ilgalaikioturt3Apskaitosveikla1">'Forma 13'!$N$15</definedName>
    <definedName name="VAS084_F_Ilgalaikioturt3Geriamojovande7" localSheetId="12">'Forma 13'!$G$15</definedName>
    <definedName name="VAS084_F_Ilgalaikioturt3Geriamojovande7">'Forma 13'!$G$15</definedName>
    <definedName name="VAS084_F_Ilgalaikioturt3Geriamojovande8" localSheetId="12">'Forma 13'!$H$15</definedName>
    <definedName name="VAS084_F_Ilgalaikioturt3Geriamojovande8">'Forma 13'!$H$15</definedName>
    <definedName name="VAS084_F_Ilgalaikioturt3Geriamojovande9" localSheetId="12">'Forma 13'!$I$15</definedName>
    <definedName name="VAS084_F_Ilgalaikioturt3Geriamojovande9">'Forma 13'!$I$15</definedName>
    <definedName name="VAS084_F_Ilgalaikioturt3Inventorinisnu1" localSheetId="12">'Forma 13'!$D$15</definedName>
    <definedName name="VAS084_F_Ilgalaikioturt3Inventorinisnu1">'Forma 13'!$D$15</definedName>
    <definedName name="VAS084_F_Ilgalaikioturt3Kitareguliuoja1" localSheetId="12">'Forma 13'!$O$15</definedName>
    <definedName name="VAS084_F_Ilgalaikioturt3Kitareguliuoja1">'Forma 13'!$O$15</definedName>
    <definedName name="VAS084_F_Ilgalaikioturt3Kitosveiklosne1" localSheetId="12">'Forma 13'!$P$15</definedName>
    <definedName name="VAS084_F_Ilgalaikioturt3Kitosveiklosne1">'Forma 13'!$P$15</definedName>
    <definedName name="VAS084_F_Ilgalaikioturt3Lrklimatokaito1" localSheetId="12">'Forma 13'!$E$15</definedName>
    <definedName name="VAS084_F_Ilgalaikioturt3Lrklimatokaito1">'Forma 13'!$E$15</definedName>
    <definedName name="VAS084_F_Ilgalaikioturt3Nuotekudumblot1" localSheetId="12">'Forma 13'!$L$15</definedName>
    <definedName name="VAS084_F_Ilgalaikioturt3Nuotekudumblot1">'Forma 13'!$L$15</definedName>
    <definedName name="VAS084_F_Ilgalaikioturt3Nuotekusurinki1" localSheetId="12">'Forma 13'!$J$15</definedName>
    <definedName name="VAS084_F_Ilgalaikioturt3Nuotekusurinki1">'Forma 13'!$J$15</definedName>
    <definedName name="VAS084_F_Ilgalaikioturt3Nuotekuvalymas1" localSheetId="12">'Forma 13'!$K$15</definedName>
    <definedName name="VAS084_F_Ilgalaikioturt3Nuotekuvalymas1">'Forma 13'!$K$15</definedName>
    <definedName name="VAS084_F_Ilgalaikioturt3Pavirsiniunuot1" localSheetId="12">'Forma 13'!$M$15</definedName>
    <definedName name="VAS084_F_Ilgalaikioturt3Pavirsiniunuot1">'Forma 13'!$M$15</definedName>
    <definedName name="VAS084_F_Ilgalaikioturt3Turtovienetask1" localSheetId="12">'Forma 13'!$F$15</definedName>
    <definedName name="VAS084_F_Ilgalaikioturt3Turtovienetask1">'Forma 13'!$F$15</definedName>
    <definedName name="VAS084_F_Ilgalaikioturt40Apskaitosveikla1" localSheetId="12">'Forma 13'!$N$68</definedName>
    <definedName name="VAS084_F_Ilgalaikioturt40Apskaitosveikla1">'Forma 13'!$N$68</definedName>
    <definedName name="VAS084_F_Ilgalaikioturt40Geriamojovande7" localSheetId="12">'Forma 13'!$G$68</definedName>
    <definedName name="VAS084_F_Ilgalaikioturt40Geriamojovande7">'Forma 13'!$G$68</definedName>
    <definedName name="VAS084_F_Ilgalaikioturt40Geriamojovande8" localSheetId="12">'Forma 13'!$H$68</definedName>
    <definedName name="VAS084_F_Ilgalaikioturt40Geriamojovande8">'Forma 13'!$H$68</definedName>
    <definedName name="VAS084_F_Ilgalaikioturt40Geriamojovande9" localSheetId="12">'Forma 13'!$I$68</definedName>
    <definedName name="VAS084_F_Ilgalaikioturt40Geriamojovande9">'Forma 13'!$I$68</definedName>
    <definedName name="VAS084_F_Ilgalaikioturt40Inventorinisnu1" localSheetId="12">'Forma 13'!$D$68</definedName>
    <definedName name="VAS084_F_Ilgalaikioturt40Inventorinisnu1">'Forma 13'!$D$68</definedName>
    <definedName name="VAS084_F_Ilgalaikioturt40Kitareguliuoja1" localSheetId="12">'Forma 13'!$O$68</definedName>
    <definedName name="VAS084_F_Ilgalaikioturt40Kitareguliuoja1">'Forma 13'!$O$68</definedName>
    <definedName name="VAS084_F_Ilgalaikioturt40Kitosveiklosne1" localSheetId="12">'Forma 13'!$P$68</definedName>
    <definedName name="VAS084_F_Ilgalaikioturt40Kitosveiklosne1">'Forma 13'!$P$68</definedName>
    <definedName name="VAS084_F_Ilgalaikioturt40Lrklimatokaito1" localSheetId="12">'Forma 13'!$E$68</definedName>
    <definedName name="VAS084_F_Ilgalaikioturt40Lrklimatokaito1">'Forma 13'!$E$68</definedName>
    <definedName name="VAS084_F_Ilgalaikioturt40Nuotekudumblot1" localSheetId="12">'Forma 13'!$L$68</definedName>
    <definedName name="VAS084_F_Ilgalaikioturt40Nuotekudumblot1">'Forma 13'!$L$68</definedName>
    <definedName name="VAS084_F_Ilgalaikioturt40Nuotekusurinki1" localSheetId="12">'Forma 13'!$J$68</definedName>
    <definedName name="VAS084_F_Ilgalaikioturt40Nuotekusurinki1">'Forma 13'!$J$68</definedName>
    <definedName name="VAS084_F_Ilgalaikioturt40Nuotekuvalymas1" localSheetId="12">'Forma 13'!$K$68</definedName>
    <definedName name="VAS084_F_Ilgalaikioturt40Nuotekuvalymas1">'Forma 13'!$K$68</definedName>
    <definedName name="VAS084_F_Ilgalaikioturt40Pavirsiniunuot1" localSheetId="12">'Forma 13'!$M$68</definedName>
    <definedName name="VAS084_F_Ilgalaikioturt40Pavirsiniunuot1">'Forma 13'!$M$68</definedName>
    <definedName name="VAS084_F_Ilgalaikioturt40Turtovienetask1" localSheetId="12">'Forma 13'!$F$68</definedName>
    <definedName name="VAS084_F_Ilgalaikioturt40Turtovienetask1">'Forma 13'!$F$68</definedName>
    <definedName name="VAS084_F_Ilgalaikioturt41Apskaitosveikla1" localSheetId="12">'Forma 13'!$N$69</definedName>
    <definedName name="VAS084_F_Ilgalaikioturt41Apskaitosveikla1">'Forma 13'!$N$69</definedName>
    <definedName name="VAS084_F_Ilgalaikioturt41Geriamojovande7" localSheetId="12">'Forma 13'!$G$69</definedName>
    <definedName name="VAS084_F_Ilgalaikioturt41Geriamojovande7">'Forma 13'!$G$69</definedName>
    <definedName name="VAS084_F_Ilgalaikioturt41Geriamojovande8" localSheetId="12">'Forma 13'!$H$69</definedName>
    <definedName name="VAS084_F_Ilgalaikioturt41Geriamojovande8">'Forma 13'!$H$69</definedName>
    <definedName name="VAS084_F_Ilgalaikioturt41Geriamojovande9" localSheetId="12">'Forma 13'!$I$69</definedName>
    <definedName name="VAS084_F_Ilgalaikioturt41Geriamojovande9">'Forma 13'!$I$69</definedName>
    <definedName name="VAS084_F_Ilgalaikioturt41Inventorinisnu1" localSheetId="12">'Forma 13'!$D$69</definedName>
    <definedName name="VAS084_F_Ilgalaikioturt41Inventorinisnu1">'Forma 13'!$D$69</definedName>
    <definedName name="VAS084_F_Ilgalaikioturt41Kitareguliuoja1" localSheetId="12">'Forma 13'!$O$69</definedName>
    <definedName name="VAS084_F_Ilgalaikioturt41Kitareguliuoja1">'Forma 13'!$O$69</definedName>
    <definedName name="VAS084_F_Ilgalaikioturt41Kitosveiklosne1" localSheetId="12">'Forma 13'!$P$69</definedName>
    <definedName name="VAS084_F_Ilgalaikioturt41Kitosveiklosne1">'Forma 13'!$P$69</definedName>
    <definedName name="VAS084_F_Ilgalaikioturt41Lrklimatokaito1" localSheetId="12">'Forma 13'!$E$69</definedName>
    <definedName name="VAS084_F_Ilgalaikioturt41Lrklimatokaito1">'Forma 13'!$E$69</definedName>
    <definedName name="VAS084_F_Ilgalaikioturt41Nuotekudumblot1" localSheetId="12">'Forma 13'!$L$69</definedName>
    <definedName name="VAS084_F_Ilgalaikioturt41Nuotekudumblot1">'Forma 13'!$L$69</definedName>
    <definedName name="VAS084_F_Ilgalaikioturt41Nuotekusurinki1" localSheetId="12">'Forma 13'!$J$69</definedName>
    <definedName name="VAS084_F_Ilgalaikioturt41Nuotekusurinki1">'Forma 13'!$J$69</definedName>
    <definedName name="VAS084_F_Ilgalaikioturt41Nuotekuvalymas1" localSheetId="12">'Forma 13'!$K$69</definedName>
    <definedName name="VAS084_F_Ilgalaikioturt41Nuotekuvalymas1">'Forma 13'!$K$69</definedName>
    <definedName name="VAS084_F_Ilgalaikioturt41Pavirsiniunuot1" localSheetId="12">'Forma 13'!$M$69</definedName>
    <definedName name="VAS084_F_Ilgalaikioturt41Pavirsiniunuot1">'Forma 13'!$M$69</definedName>
    <definedName name="VAS084_F_Ilgalaikioturt41Turtovienetask1" localSheetId="12">'Forma 13'!$F$69</definedName>
    <definedName name="VAS084_F_Ilgalaikioturt41Turtovienetask1">'Forma 13'!$F$69</definedName>
    <definedName name="VAS084_F_Ilgalaikioturt42Apskaitosveikla1" localSheetId="12">'Forma 13'!$N$70</definedName>
    <definedName name="VAS084_F_Ilgalaikioturt42Apskaitosveikla1">'Forma 13'!$N$70</definedName>
    <definedName name="VAS084_F_Ilgalaikioturt42Geriamojovande7" localSheetId="12">'Forma 13'!$G$70</definedName>
    <definedName name="VAS084_F_Ilgalaikioturt42Geriamojovande7">'Forma 13'!$G$70</definedName>
    <definedName name="VAS084_F_Ilgalaikioturt42Geriamojovande8" localSheetId="12">'Forma 13'!$H$70</definedName>
    <definedName name="VAS084_F_Ilgalaikioturt42Geriamojovande8">'Forma 13'!$H$70</definedName>
    <definedName name="VAS084_F_Ilgalaikioturt42Geriamojovande9" localSheetId="12">'Forma 13'!$I$70</definedName>
    <definedName name="VAS084_F_Ilgalaikioturt42Geriamojovande9">'Forma 13'!$I$70</definedName>
    <definedName name="VAS084_F_Ilgalaikioturt42Inventorinisnu1" localSheetId="12">'Forma 13'!$D$70</definedName>
    <definedName name="VAS084_F_Ilgalaikioturt42Inventorinisnu1">'Forma 13'!$D$70</definedName>
    <definedName name="VAS084_F_Ilgalaikioturt42Kitareguliuoja1" localSheetId="12">'Forma 13'!$O$70</definedName>
    <definedName name="VAS084_F_Ilgalaikioturt42Kitareguliuoja1">'Forma 13'!$O$70</definedName>
    <definedName name="VAS084_F_Ilgalaikioturt42Kitosveiklosne1" localSheetId="12">'Forma 13'!$P$70</definedName>
    <definedName name="VAS084_F_Ilgalaikioturt42Kitosveiklosne1">'Forma 13'!$P$70</definedName>
    <definedName name="VAS084_F_Ilgalaikioturt42Lrklimatokaito1" localSheetId="12">'Forma 13'!$E$70</definedName>
    <definedName name="VAS084_F_Ilgalaikioturt42Lrklimatokaito1">'Forma 13'!$E$70</definedName>
    <definedName name="VAS084_F_Ilgalaikioturt42Nuotekudumblot1" localSheetId="12">'Forma 13'!$L$70</definedName>
    <definedName name="VAS084_F_Ilgalaikioturt42Nuotekudumblot1">'Forma 13'!$L$70</definedName>
    <definedName name="VAS084_F_Ilgalaikioturt42Nuotekusurinki1" localSheetId="12">'Forma 13'!$J$70</definedName>
    <definedName name="VAS084_F_Ilgalaikioturt42Nuotekusurinki1">'Forma 13'!$J$70</definedName>
    <definedName name="VAS084_F_Ilgalaikioturt42Nuotekuvalymas1" localSheetId="12">'Forma 13'!$K$70</definedName>
    <definedName name="VAS084_F_Ilgalaikioturt42Nuotekuvalymas1">'Forma 13'!$K$70</definedName>
    <definedName name="VAS084_F_Ilgalaikioturt42Pavirsiniunuot1" localSheetId="12">'Forma 13'!$M$70</definedName>
    <definedName name="VAS084_F_Ilgalaikioturt42Pavirsiniunuot1">'Forma 13'!$M$70</definedName>
    <definedName name="VAS084_F_Ilgalaikioturt42Turtovienetask1" localSheetId="12">'Forma 13'!$F$70</definedName>
    <definedName name="VAS084_F_Ilgalaikioturt42Turtovienetask1">'Forma 13'!$F$70</definedName>
    <definedName name="VAS084_F_Ilgalaikioturt43Apskaitosveikla1" localSheetId="12">'Forma 13'!$N$72</definedName>
    <definedName name="VAS084_F_Ilgalaikioturt43Apskaitosveikla1">'Forma 13'!$N$72</definedName>
    <definedName name="VAS084_F_Ilgalaikioturt43Geriamojovande7" localSheetId="12">'Forma 13'!$G$72</definedName>
    <definedName name="VAS084_F_Ilgalaikioturt43Geriamojovande7">'Forma 13'!$G$72</definedName>
    <definedName name="VAS084_F_Ilgalaikioturt43Geriamojovande8" localSheetId="12">'Forma 13'!$H$72</definedName>
    <definedName name="VAS084_F_Ilgalaikioturt43Geriamojovande8">'Forma 13'!$H$72</definedName>
    <definedName name="VAS084_F_Ilgalaikioturt43Geriamojovande9" localSheetId="12">'Forma 13'!$I$72</definedName>
    <definedName name="VAS084_F_Ilgalaikioturt43Geriamojovande9">'Forma 13'!$I$72</definedName>
    <definedName name="VAS084_F_Ilgalaikioturt43Inventorinisnu1" localSheetId="12">'Forma 13'!$D$72</definedName>
    <definedName name="VAS084_F_Ilgalaikioturt43Inventorinisnu1">'Forma 13'!$D$72</definedName>
    <definedName name="VAS084_F_Ilgalaikioturt43Kitareguliuoja1" localSheetId="12">'Forma 13'!$O$72</definedName>
    <definedName name="VAS084_F_Ilgalaikioturt43Kitareguliuoja1">'Forma 13'!$O$72</definedName>
    <definedName name="VAS084_F_Ilgalaikioturt43Kitosveiklosne1" localSheetId="12">'Forma 13'!$P$72</definedName>
    <definedName name="VAS084_F_Ilgalaikioturt43Kitosveiklosne1">'Forma 13'!$P$72</definedName>
    <definedName name="VAS084_F_Ilgalaikioturt43Lrklimatokaito1" localSheetId="12">'Forma 13'!$E$72</definedName>
    <definedName name="VAS084_F_Ilgalaikioturt43Lrklimatokaito1">'Forma 13'!$E$72</definedName>
    <definedName name="VAS084_F_Ilgalaikioturt43Nuotekudumblot1" localSheetId="12">'Forma 13'!$L$72</definedName>
    <definedName name="VAS084_F_Ilgalaikioturt43Nuotekudumblot1">'Forma 13'!$L$72</definedName>
    <definedName name="VAS084_F_Ilgalaikioturt43Nuotekusurinki1" localSheetId="12">'Forma 13'!$J$72</definedName>
    <definedName name="VAS084_F_Ilgalaikioturt43Nuotekusurinki1">'Forma 13'!$J$72</definedName>
    <definedName name="VAS084_F_Ilgalaikioturt43Nuotekuvalymas1" localSheetId="12">'Forma 13'!$K$72</definedName>
    <definedName name="VAS084_F_Ilgalaikioturt43Nuotekuvalymas1">'Forma 13'!$K$72</definedName>
    <definedName name="VAS084_F_Ilgalaikioturt43Pavirsiniunuot1" localSheetId="12">'Forma 13'!$M$72</definedName>
    <definedName name="VAS084_F_Ilgalaikioturt43Pavirsiniunuot1">'Forma 13'!$M$72</definedName>
    <definedName name="VAS084_F_Ilgalaikioturt43Turtovienetask1" localSheetId="12">'Forma 13'!$F$72</definedName>
    <definedName name="VAS084_F_Ilgalaikioturt43Turtovienetask1">'Forma 13'!$F$72</definedName>
    <definedName name="VAS084_F_Ilgalaikioturt44Apskaitosveikla1" localSheetId="12">'Forma 13'!$N$73</definedName>
    <definedName name="VAS084_F_Ilgalaikioturt44Apskaitosveikla1">'Forma 13'!$N$73</definedName>
    <definedName name="VAS084_F_Ilgalaikioturt44Geriamojovande7" localSheetId="12">'Forma 13'!$G$73</definedName>
    <definedName name="VAS084_F_Ilgalaikioturt44Geriamojovande7">'Forma 13'!$G$73</definedName>
    <definedName name="VAS084_F_Ilgalaikioturt44Geriamojovande8" localSheetId="12">'Forma 13'!$H$73</definedName>
    <definedName name="VAS084_F_Ilgalaikioturt44Geriamojovande8">'Forma 13'!$H$73</definedName>
    <definedName name="VAS084_F_Ilgalaikioturt44Geriamojovande9" localSheetId="12">'Forma 13'!$I$73</definedName>
    <definedName name="VAS084_F_Ilgalaikioturt44Geriamojovande9">'Forma 13'!$I$73</definedName>
    <definedName name="VAS084_F_Ilgalaikioturt44Inventorinisnu1" localSheetId="12">'Forma 13'!$D$73</definedName>
    <definedName name="VAS084_F_Ilgalaikioturt44Inventorinisnu1">'Forma 13'!$D$73</definedName>
    <definedName name="VAS084_F_Ilgalaikioturt44Kitareguliuoja1" localSheetId="12">'Forma 13'!$O$73</definedName>
    <definedName name="VAS084_F_Ilgalaikioturt44Kitareguliuoja1">'Forma 13'!$O$73</definedName>
    <definedName name="VAS084_F_Ilgalaikioturt44Kitosveiklosne1" localSheetId="12">'Forma 13'!$P$73</definedName>
    <definedName name="VAS084_F_Ilgalaikioturt44Kitosveiklosne1">'Forma 13'!$P$73</definedName>
    <definedName name="VAS084_F_Ilgalaikioturt44Lrklimatokaito1" localSheetId="12">'Forma 13'!$E$73</definedName>
    <definedName name="VAS084_F_Ilgalaikioturt44Lrklimatokaito1">'Forma 13'!$E$73</definedName>
    <definedName name="VAS084_F_Ilgalaikioturt44Nuotekudumblot1" localSheetId="12">'Forma 13'!$L$73</definedName>
    <definedName name="VAS084_F_Ilgalaikioturt44Nuotekudumblot1">'Forma 13'!$L$73</definedName>
    <definedName name="VAS084_F_Ilgalaikioturt44Nuotekusurinki1" localSheetId="12">'Forma 13'!$J$73</definedName>
    <definedName name="VAS084_F_Ilgalaikioturt44Nuotekusurinki1">'Forma 13'!$J$73</definedName>
    <definedName name="VAS084_F_Ilgalaikioturt44Nuotekuvalymas1" localSheetId="12">'Forma 13'!$K$73</definedName>
    <definedName name="VAS084_F_Ilgalaikioturt44Nuotekuvalymas1">'Forma 13'!$K$73</definedName>
    <definedName name="VAS084_F_Ilgalaikioturt44Pavirsiniunuot1" localSheetId="12">'Forma 13'!$M$73</definedName>
    <definedName name="VAS084_F_Ilgalaikioturt44Pavirsiniunuot1">'Forma 13'!$M$73</definedName>
    <definedName name="VAS084_F_Ilgalaikioturt44Turtovienetask1" localSheetId="12">'Forma 13'!$F$73</definedName>
    <definedName name="VAS084_F_Ilgalaikioturt44Turtovienetask1">'Forma 13'!$F$73</definedName>
    <definedName name="VAS084_F_Ilgalaikioturt45Apskaitosveikla1" localSheetId="12">'Forma 13'!$N$74</definedName>
    <definedName name="VAS084_F_Ilgalaikioturt45Apskaitosveikla1">'Forma 13'!$N$74</definedName>
    <definedName name="VAS084_F_Ilgalaikioturt45Geriamojovande7" localSheetId="12">'Forma 13'!$G$74</definedName>
    <definedName name="VAS084_F_Ilgalaikioturt45Geriamojovande7">'Forma 13'!$G$74</definedName>
    <definedName name="VAS084_F_Ilgalaikioturt45Geriamojovande8" localSheetId="12">'Forma 13'!$H$74</definedName>
    <definedName name="VAS084_F_Ilgalaikioturt45Geriamojovande8">'Forma 13'!$H$74</definedName>
    <definedName name="VAS084_F_Ilgalaikioturt45Geriamojovande9" localSheetId="12">'Forma 13'!$I$74</definedName>
    <definedName name="VAS084_F_Ilgalaikioturt45Geriamojovande9">'Forma 13'!$I$74</definedName>
    <definedName name="VAS084_F_Ilgalaikioturt45Inventorinisnu1" localSheetId="12">'Forma 13'!$D$74</definedName>
    <definedName name="VAS084_F_Ilgalaikioturt45Inventorinisnu1">'Forma 13'!$D$74</definedName>
    <definedName name="VAS084_F_Ilgalaikioturt45Kitareguliuoja1" localSheetId="12">'Forma 13'!$O$74</definedName>
    <definedName name="VAS084_F_Ilgalaikioturt45Kitareguliuoja1">'Forma 13'!$O$74</definedName>
    <definedName name="VAS084_F_Ilgalaikioturt45Kitosveiklosne1" localSheetId="12">'Forma 13'!$P$74</definedName>
    <definedName name="VAS084_F_Ilgalaikioturt45Kitosveiklosne1">'Forma 13'!$P$74</definedName>
    <definedName name="VAS084_F_Ilgalaikioturt45Lrklimatokaito1" localSheetId="12">'Forma 13'!$E$74</definedName>
    <definedName name="VAS084_F_Ilgalaikioturt45Lrklimatokaito1">'Forma 13'!$E$74</definedName>
    <definedName name="VAS084_F_Ilgalaikioturt45Nuotekudumblot1" localSheetId="12">'Forma 13'!$L$74</definedName>
    <definedName name="VAS084_F_Ilgalaikioturt45Nuotekudumblot1">'Forma 13'!$L$74</definedName>
    <definedName name="VAS084_F_Ilgalaikioturt45Nuotekusurinki1" localSheetId="12">'Forma 13'!$J$74</definedName>
    <definedName name="VAS084_F_Ilgalaikioturt45Nuotekusurinki1">'Forma 13'!$J$74</definedName>
    <definedName name="VAS084_F_Ilgalaikioturt45Nuotekuvalymas1" localSheetId="12">'Forma 13'!$K$74</definedName>
    <definedName name="VAS084_F_Ilgalaikioturt45Nuotekuvalymas1">'Forma 13'!$K$74</definedName>
    <definedName name="VAS084_F_Ilgalaikioturt45Pavirsiniunuot1" localSheetId="12">'Forma 13'!$M$74</definedName>
    <definedName name="VAS084_F_Ilgalaikioturt45Pavirsiniunuot1">'Forma 13'!$M$74</definedName>
    <definedName name="VAS084_F_Ilgalaikioturt45Turtovienetask1" localSheetId="12">'Forma 13'!$F$74</definedName>
    <definedName name="VAS084_F_Ilgalaikioturt45Turtovienetask1">'Forma 13'!$F$74</definedName>
    <definedName name="VAS084_F_Ilgalaikioturt46Apskaitosveikla1" localSheetId="12">'Forma 13'!$N$76</definedName>
    <definedName name="VAS084_F_Ilgalaikioturt46Apskaitosveikla1">'Forma 13'!$N$76</definedName>
    <definedName name="VAS084_F_Ilgalaikioturt46Geriamojovande7" localSheetId="12">'Forma 13'!$G$76</definedName>
    <definedName name="VAS084_F_Ilgalaikioturt46Geriamojovande7">'Forma 13'!$G$76</definedName>
    <definedName name="VAS084_F_Ilgalaikioturt46Geriamojovande8" localSheetId="12">'Forma 13'!$H$76</definedName>
    <definedName name="VAS084_F_Ilgalaikioturt46Geriamojovande8">'Forma 13'!$H$76</definedName>
    <definedName name="VAS084_F_Ilgalaikioturt46Geriamojovande9" localSheetId="12">'Forma 13'!$I$76</definedName>
    <definedName name="VAS084_F_Ilgalaikioturt46Geriamojovande9">'Forma 13'!$I$76</definedName>
    <definedName name="VAS084_F_Ilgalaikioturt46Inventorinisnu1" localSheetId="12">'Forma 13'!$D$76</definedName>
    <definedName name="VAS084_F_Ilgalaikioturt46Inventorinisnu1">'Forma 13'!$D$76</definedName>
    <definedName name="VAS084_F_Ilgalaikioturt46Kitareguliuoja1" localSheetId="12">'Forma 13'!$O$76</definedName>
    <definedName name="VAS084_F_Ilgalaikioturt46Kitareguliuoja1">'Forma 13'!$O$76</definedName>
    <definedName name="VAS084_F_Ilgalaikioturt46Kitosveiklosne1" localSheetId="12">'Forma 13'!$P$76</definedName>
    <definedName name="VAS084_F_Ilgalaikioturt46Kitosveiklosne1">'Forma 13'!$P$76</definedName>
    <definedName name="VAS084_F_Ilgalaikioturt46Lrklimatokaito1" localSheetId="12">'Forma 13'!$E$76</definedName>
    <definedName name="VAS084_F_Ilgalaikioturt46Lrklimatokaito1">'Forma 13'!$E$76</definedName>
    <definedName name="VAS084_F_Ilgalaikioturt46Nuotekudumblot1" localSheetId="12">'Forma 13'!$L$76</definedName>
    <definedName name="VAS084_F_Ilgalaikioturt46Nuotekudumblot1">'Forma 13'!$L$76</definedName>
    <definedName name="VAS084_F_Ilgalaikioturt46Nuotekusurinki1" localSheetId="12">'Forma 13'!$J$76</definedName>
    <definedName name="VAS084_F_Ilgalaikioturt46Nuotekusurinki1">'Forma 13'!$J$76</definedName>
    <definedName name="VAS084_F_Ilgalaikioturt46Nuotekuvalymas1" localSheetId="12">'Forma 13'!$K$76</definedName>
    <definedName name="VAS084_F_Ilgalaikioturt46Nuotekuvalymas1">'Forma 13'!$K$76</definedName>
    <definedName name="VAS084_F_Ilgalaikioturt46Pavirsiniunuot1" localSheetId="12">'Forma 13'!$M$76</definedName>
    <definedName name="VAS084_F_Ilgalaikioturt46Pavirsiniunuot1">'Forma 13'!$M$76</definedName>
    <definedName name="VAS084_F_Ilgalaikioturt46Turtovienetask1" localSheetId="12">'Forma 13'!$F$76</definedName>
    <definedName name="VAS084_F_Ilgalaikioturt46Turtovienetask1">'Forma 13'!$F$76</definedName>
    <definedName name="VAS084_F_Ilgalaikioturt47Apskaitosveikla1" localSheetId="12">'Forma 13'!$N$77</definedName>
    <definedName name="VAS084_F_Ilgalaikioturt47Apskaitosveikla1">'Forma 13'!$N$77</definedName>
    <definedName name="VAS084_F_Ilgalaikioturt47Geriamojovande7" localSheetId="12">'Forma 13'!$G$77</definedName>
    <definedName name="VAS084_F_Ilgalaikioturt47Geriamojovande7">'Forma 13'!$G$77</definedName>
    <definedName name="VAS084_F_Ilgalaikioturt47Geriamojovande8" localSheetId="12">'Forma 13'!$H$77</definedName>
    <definedName name="VAS084_F_Ilgalaikioturt47Geriamojovande8">'Forma 13'!$H$77</definedName>
    <definedName name="VAS084_F_Ilgalaikioturt47Geriamojovande9" localSheetId="12">'Forma 13'!$I$77</definedName>
    <definedName name="VAS084_F_Ilgalaikioturt47Geriamojovande9">'Forma 13'!$I$77</definedName>
    <definedName name="VAS084_F_Ilgalaikioturt47Inventorinisnu1" localSheetId="12">'Forma 13'!$D$77</definedName>
    <definedName name="VAS084_F_Ilgalaikioturt47Inventorinisnu1">'Forma 13'!$D$77</definedName>
    <definedName name="VAS084_F_Ilgalaikioturt47Kitareguliuoja1" localSheetId="12">'Forma 13'!$O$77</definedName>
    <definedName name="VAS084_F_Ilgalaikioturt47Kitareguliuoja1">'Forma 13'!$O$77</definedName>
    <definedName name="VAS084_F_Ilgalaikioturt47Kitosveiklosne1" localSheetId="12">'Forma 13'!$P$77</definedName>
    <definedName name="VAS084_F_Ilgalaikioturt47Kitosveiklosne1">'Forma 13'!$P$77</definedName>
    <definedName name="VAS084_F_Ilgalaikioturt47Lrklimatokaito1" localSheetId="12">'Forma 13'!$E$77</definedName>
    <definedName name="VAS084_F_Ilgalaikioturt47Lrklimatokaito1">'Forma 13'!$E$77</definedName>
    <definedName name="VAS084_F_Ilgalaikioturt47Nuotekudumblot1" localSheetId="12">'Forma 13'!$L$77</definedName>
    <definedName name="VAS084_F_Ilgalaikioturt47Nuotekudumblot1">'Forma 13'!$L$77</definedName>
    <definedName name="VAS084_F_Ilgalaikioturt47Nuotekusurinki1" localSheetId="12">'Forma 13'!$J$77</definedName>
    <definedName name="VAS084_F_Ilgalaikioturt47Nuotekusurinki1">'Forma 13'!$J$77</definedName>
    <definedName name="VAS084_F_Ilgalaikioturt47Nuotekuvalymas1" localSheetId="12">'Forma 13'!$K$77</definedName>
    <definedName name="VAS084_F_Ilgalaikioturt47Nuotekuvalymas1">'Forma 13'!$K$77</definedName>
    <definedName name="VAS084_F_Ilgalaikioturt47Pavirsiniunuot1" localSheetId="12">'Forma 13'!$M$77</definedName>
    <definedName name="VAS084_F_Ilgalaikioturt47Pavirsiniunuot1">'Forma 13'!$M$77</definedName>
    <definedName name="VAS084_F_Ilgalaikioturt47Turtovienetask1" localSheetId="12">'Forma 13'!$F$77</definedName>
    <definedName name="VAS084_F_Ilgalaikioturt47Turtovienetask1">'Forma 13'!$F$77</definedName>
    <definedName name="VAS084_F_Ilgalaikioturt48Apskaitosveikla1" localSheetId="12">'Forma 13'!$N$78</definedName>
    <definedName name="VAS084_F_Ilgalaikioturt48Apskaitosveikla1">'Forma 13'!$N$78</definedName>
    <definedName name="VAS084_F_Ilgalaikioturt48Geriamojovande7" localSheetId="12">'Forma 13'!$G$78</definedName>
    <definedName name="VAS084_F_Ilgalaikioturt48Geriamojovande7">'Forma 13'!$G$78</definedName>
    <definedName name="VAS084_F_Ilgalaikioturt48Geriamojovande8" localSheetId="12">'Forma 13'!$H$78</definedName>
    <definedName name="VAS084_F_Ilgalaikioturt48Geriamojovande8">'Forma 13'!$H$78</definedName>
    <definedName name="VAS084_F_Ilgalaikioturt48Geriamojovande9" localSheetId="12">'Forma 13'!$I$78</definedName>
    <definedName name="VAS084_F_Ilgalaikioturt48Geriamojovande9">'Forma 13'!$I$78</definedName>
    <definedName name="VAS084_F_Ilgalaikioturt48Inventorinisnu1" localSheetId="12">'Forma 13'!$D$78</definedName>
    <definedName name="VAS084_F_Ilgalaikioturt48Inventorinisnu1">'Forma 13'!$D$78</definedName>
    <definedName name="VAS084_F_Ilgalaikioturt48Kitareguliuoja1" localSheetId="12">'Forma 13'!$O$78</definedName>
    <definedName name="VAS084_F_Ilgalaikioturt48Kitareguliuoja1">'Forma 13'!$O$78</definedName>
    <definedName name="VAS084_F_Ilgalaikioturt48Kitosveiklosne1" localSheetId="12">'Forma 13'!$P$78</definedName>
    <definedName name="VAS084_F_Ilgalaikioturt48Kitosveiklosne1">'Forma 13'!$P$78</definedName>
    <definedName name="VAS084_F_Ilgalaikioturt48Lrklimatokaito1" localSheetId="12">'Forma 13'!$E$78</definedName>
    <definedName name="VAS084_F_Ilgalaikioturt48Lrklimatokaito1">'Forma 13'!$E$78</definedName>
    <definedName name="VAS084_F_Ilgalaikioturt48Nuotekudumblot1" localSheetId="12">'Forma 13'!$L$78</definedName>
    <definedName name="VAS084_F_Ilgalaikioturt48Nuotekudumblot1">'Forma 13'!$L$78</definedName>
    <definedName name="VAS084_F_Ilgalaikioturt48Nuotekusurinki1" localSheetId="12">'Forma 13'!$J$78</definedName>
    <definedName name="VAS084_F_Ilgalaikioturt48Nuotekusurinki1">'Forma 13'!$J$78</definedName>
    <definedName name="VAS084_F_Ilgalaikioturt48Nuotekuvalymas1" localSheetId="12">'Forma 13'!$K$78</definedName>
    <definedName name="VAS084_F_Ilgalaikioturt48Nuotekuvalymas1">'Forma 13'!$K$78</definedName>
    <definedName name="VAS084_F_Ilgalaikioturt48Pavirsiniunuot1" localSheetId="12">'Forma 13'!$M$78</definedName>
    <definedName name="VAS084_F_Ilgalaikioturt48Pavirsiniunuot1">'Forma 13'!$M$78</definedName>
    <definedName name="VAS084_F_Ilgalaikioturt48Turtovienetask1" localSheetId="12">'Forma 13'!$F$78</definedName>
    <definedName name="VAS084_F_Ilgalaikioturt48Turtovienetask1">'Forma 13'!$F$78</definedName>
    <definedName name="VAS084_F_Ilgalaikioturt49Apskaitosveikla1" localSheetId="12">'Forma 13'!$N$81</definedName>
    <definedName name="VAS084_F_Ilgalaikioturt49Apskaitosveikla1">'Forma 13'!$N$81</definedName>
    <definedName name="VAS084_F_Ilgalaikioturt49Geriamojovande7" localSheetId="12">'Forma 13'!$G$81</definedName>
    <definedName name="VAS084_F_Ilgalaikioturt49Geriamojovande7">'Forma 13'!$G$81</definedName>
    <definedName name="VAS084_F_Ilgalaikioturt49Geriamojovande8" localSheetId="12">'Forma 13'!$H$81</definedName>
    <definedName name="VAS084_F_Ilgalaikioturt49Geriamojovande8">'Forma 13'!$H$81</definedName>
    <definedName name="VAS084_F_Ilgalaikioturt49Geriamojovande9" localSheetId="12">'Forma 13'!$I$81</definedName>
    <definedName name="VAS084_F_Ilgalaikioturt49Geriamojovande9">'Forma 13'!$I$81</definedName>
    <definedName name="VAS084_F_Ilgalaikioturt49Inventorinisnu1" localSheetId="12">'Forma 13'!$D$81</definedName>
    <definedName name="VAS084_F_Ilgalaikioturt49Inventorinisnu1">'Forma 13'!$D$81</definedName>
    <definedName name="VAS084_F_Ilgalaikioturt49Kitareguliuoja1" localSheetId="12">'Forma 13'!$O$81</definedName>
    <definedName name="VAS084_F_Ilgalaikioturt49Kitareguliuoja1">'Forma 13'!$O$81</definedName>
    <definedName name="VAS084_F_Ilgalaikioturt49Kitosveiklosne1" localSheetId="12">'Forma 13'!$P$81</definedName>
    <definedName name="VAS084_F_Ilgalaikioturt49Kitosveiklosne1">'Forma 13'!$P$81</definedName>
    <definedName name="VAS084_F_Ilgalaikioturt49Lrklimatokaito1" localSheetId="12">'Forma 13'!$E$81</definedName>
    <definedName name="VAS084_F_Ilgalaikioturt49Lrklimatokaito1">'Forma 13'!$E$81</definedName>
    <definedName name="VAS084_F_Ilgalaikioturt49Nuotekudumblot1" localSheetId="12">'Forma 13'!$L$81</definedName>
    <definedName name="VAS084_F_Ilgalaikioturt49Nuotekudumblot1">'Forma 13'!$L$81</definedName>
    <definedName name="VAS084_F_Ilgalaikioturt49Nuotekusurinki1" localSheetId="12">'Forma 13'!$J$81</definedName>
    <definedName name="VAS084_F_Ilgalaikioturt49Nuotekusurinki1">'Forma 13'!$J$81</definedName>
    <definedName name="VAS084_F_Ilgalaikioturt49Nuotekuvalymas1" localSheetId="12">'Forma 13'!$K$81</definedName>
    <definedName name="VAS084_F_Ilgalaikioturt49Nuotekuvalymas1">'Forma 13'!$K$81</definedName>
    <definedName name="VAS084_F_Ilgalaikioturt49Pavirsiniunuot1" localSheetId="12">'Forma 13'!$M$81</definedName>
    <definedName name="VAS084_F_Ilgalaikioturt49Pavirsiniunuot1">'Forma 13'!$M$81</definedName>
    <definedName name="VAS084_F_Ilgalaikioturt49Turtovienetask1" localSheetId="12">'Forma 13'!$F$81</definedName>
    <definedName name="VAS084_F_Ilgalaikioturt49Turtovienetask1">'Forma 13'!$F$81</definedName>
    <definedName name="VAS084_F_Ilgalaikioturt4Apskaitosveikla1" localSheetId="12">'Forma 13'!$N$17</definedName>
    <definedName name="VAS084_F_Ilgalaikioturt4Apskaitosveikla1">'Forma 13'!$N$17</definedName>
    <definedName name="VAS084_F_Ilgalaikioturt4Geriamojovande7" localSheetId="12">'Forma 13'!$G$17</definedName>
    <definedName name="VAS084_F_Ilgalaikioturt4Geriamojovande7">'Forma 13'!$G$17</definedName>
    <definedName name="VAS084_F_Ilgalaikioturt4Geriamojovande8" localSheetId="12">'Forma 13'!$H$17</definedName>
    <definedName name="VAS084_F_Ilgalaikioturt4Geriamojovande8">'Forma 13'!$H$17</definedName>
    <definedName name="VAS084_F_Ilgalaikioturt4Geriamojovande9" localSheetId="12">'Forma 13'!$I$17</definedName>
    <definedName name="VAS084_F_Ilgalaikioturt4Geriamojovande9">'Forma 13'!$I$17</definedName>
    <definedName name="VAS084_F_Ilgalaikioturt4Inventorinisnu1" localSheetId="12">'Forma 13'!$D$17</definedName>
    <definedName name="VAS084_F_Ilgalaikioturt4Inventorinisnu1">'Forma 13'!$D$17</definedName>
    <definedName name="VAS084_F_Ilgalaikioturt4Kitareguliuoja1" localSheetId="12">'Forma 13'!$O$17</definedName>
    <definedName name="VAS084_F_Ilgalaikioturt4Kitareguliuoja1">'Forma 13'!$O$17</definedName>
    <definedName name="VAS084_F_Ilgalaikioturt4Kitosveiklosne1" localSheetId="12">'Forma 13'!$P$17</definedName>
    <definedName name="VAS084_F_Ilgalaikioturt4Kitosveiklosne1">'Forma 13'!$P$17</definedName>
    <definedName name="VAS084_F_Ilgalaikioturt4Lrklimatokaito1" localSheetId="12">'Forma 13'!$E$17</definedName>
    <definedName name="VAS084_F_Ilgalaikioturt4Lrklimatokaito1">'Forma 13'!$E$17</definedName>
    <definedName name="VAS084_F_Ilgalaikioturt4Nuotekudumblot1" localSheetId="12">'Forma 13'!$L$17</definedName>
    <definedName name="VAS084_F_Ilgalaikioturt4Nuotekudumblot1">'Forma 13'!$L$17</definedName>
    <definedName name="VAS084_F_Ilgalaikioturt4Nuotekusurinki1" localSheetId="12">'Forma 13'!$J$17</definedName>
    <definedName name="VAS084_F_Ilgalaikioturt4Nuotekusurinki1">'Forma 13'!$J$17</definedName>
    <definedName name="VAS084_F_Ilgalaikioturt4Nuotekuvalymas1" localSheetId="12">'Forma 13'!$K$17</definedName>
    <definedName name="VAS084_F_Ilgalaikioturt4Nuotekuvalymas1">'Forma 13'!$K$17</definedName>
    <definedName name="VAS084_F_Ilgalaikioturt4Pavirsiniunuot1" localSheetId="12">'Forma 13'!$M$17</definedName>
    <definedName name="VAS084_F_Ilgalaikioturt4Pavirsiniunuot1">'Forma 13'!$M$17</definedName>
    <definedName name="VAS084_F_Ilgalaikioturt4Turtovienetask1" localSheetId="12">'Forma 13'!$F$17</definedName>
    <definedName name="VAS084_F_Ilgalaikioturt4Turtovienetask1">'Forma 13'!$F$17</definedName>
    <definedName name="VAS084_F_Ilgalaikioturt50Apskaitosveikla1" localSheetId="12">'Forma 13'!$N$82</definedName>
    <definedName name="VAS084_F_Ilgalaikioturt50Apskaitosveikla1">'Forma 13'!$N$82</definedName>
    <definedName name="VAS084_F_Ilgalaikioturt50Geriamojovande7" localSheetId="12">'Forma 13'!$G$82</definedName>
    <definedName name="VAS084_F_Ilgalaikioturt50Geriamojovande7">'Forma 13'!$G$82</definedName>
    <definedName name="VAS084_F_Ilgalaikioturt50Geriamojovande8" localSheetId="12">'Forma 13'!$H$82</definedName>
    <definedName name="VAS084_F_Ilgalaikioturt50Geriamojovande8">'Forma 13'!$H$82</definedName>
    <definedName name="VAS084_F_Ilgalaikioturt50Geriamojovande9" localSheetId="12">'Forma 13'!$I$82</definedName>
    <definedName name="VAS084_F_Ilgalaikioturt50Geriamojovande9">'Forma 13'!$I$82</definedName>
    <definedName name="VAS084_F_Ilgalaikioturt50Inventorinisnu1" localSheetId="12">'Forma 13'!$D$82</definedName>
    <definedName name="VAS084_F_Ilgalaikioturt50Inventorinisnu1">'Forma 13'!$D$82</definedName>
    <definedName name="VAS084_F_Ilgalaikioturt50Kitareguliuoja1" localSheetId="12">'Forma 13'!$O$82</definedName>
    <definedName name="VAS084_F_Ilgalaikioturt50Kitareguliuoja1">'Forma 13'!$O$82</definedName>
    <definedName name="VAS084_F_Ilgalaikioturt50Kitosveiklosne1" localSheetId="12">'Forma 13'!$P$82</definedName>
    <definedName name="VAS084_F_Ilgalaikioturt50Kitosveiklosne1">'Forma 13'!$P$82</definedName>
    <definedName name="VAS084_F_Ilgalaikioturt50Lrklimatokaito1" localSheetId="12">'Forma 13'!$E$82</definedName>
    <definedName name="VAS084_F_Ilgalaikioturt50Lrklimatokaito1">'Forma 13'!$E$82</definedName>
    <definedName name="VAS084_F_Ilgalaikioturt50Nuotekudumblot1" localSheetId="12">'Forma 13'!$L$82</definedName>
    <definedName name="VAS084_F_Ilgalaikioturt50Nuotekudumblot1">'Forma 13'!$L$82</definedName>
    <definedName name="VAS084_F_Ilgalaikioturt50Nuotekusurinki1" localSheetId="12">'Forma 13'!$J$82</definedName>
    <definedName name="VAS084_F_Ilgalaikioturt50Nuotekusurinki1">'Forma 13'!$J$82</definedName>
    <definedName name="VAS084_F_Ilgalaikioturt50Nuotekuvalymas1" localSheetId="12">'Forma 13'!$K$82</definedName>
    <definedName name="VAS084_F_Ilgalaikioturt50Nuotekuvalymas1">'Forma 13'!$K$82</definedName>
    <definedName name="VAS084_F_Ilgalaikioturt50Pavirsiniunuot1" localSheetId="12">'Forma 13'!$M$82</definedName>
    <definedName name="VAS084_F_Ilgalaikioturt50Pavirsiniunuot1">'Forma 13'!$M$82</definedName>
    <definedName name="VAS084_F_Ilgalaikioturt50Turtovienetask1" localSheetId="12">'Forma 13'!$F$82</definedName>
    <definedName name="VAS084_F_Ilgalaikioturt50Turtovienetask1">'Forma 13'!$F$82</definedName>
    <definedName name="VAS084_F_Ilgalaikioturt51Apskaitosveikla1" localSheetId="12">'Forma 13'!$N$83</definedName>
    <definedName name="VAS084_F_Ilgalaikioturt51Apskaitosveikla1">'Forma 13'!$N$83</definedName>
    <definedName name="VAS084_F_Ilgalaikioturt51Geriamojovande7" localSheetId="12">'Forma 13'!$G$83</definedName>
    <definedName name="VAS084_F_Ilgalaikioturt51Geriamojovande7">'Forma 13'!$G$83</definedName>
    <definedName name="VAS084_F_Ilgalaikioturt51Geriamojovande8" localSheetId="12">'Forma 13'!$H$83</definedName>
    <definedName name="VAS084_F_Ilgalaikioturt51Geriamojovande8">'Forma 13'!$H$83</definedName>
    <definedName name="VAS084_F_Ilgalaikioturt51Geriamojovande9" localSheetId="12">'Forma 13'!$I$83</definedName>
    <definedName name="VAS084_F_Ilgalaikioturt51Geriamojovande9">'Forma 13'!$I$83</definedName>
    <definedName name="VAS084_F_Ilgalaikioturt51Inventorinisnu1" localSheetId="12">'Forma 13'!$D$83</definedName>
    <definedName name="VAS084_F_Ilgalaikioturt51Inventorinisnu1">'Forma 13'!$D$83</definedName>
    <definedName name="VAS084_F_Ilgalaikioturt51Kitareguliuoja1" localSheetId="12">'Forma 13'!$O$83</definedName>
    <definedName name="VAS084_F_Ilgalaikioturt51Kitareguliuoja1">'Forma 13'!$O$83</definedName>
    <definedName name="VAS084_F_Ilgalaikioturt51Kitosveiklosne1" localSheetId="12">'Forma 13'!$P$83</definedName>
    <definedName name="VAS084_F_Ilgalaikioturt51Kitosveiklosne1">'Forma 13'!$P$83</definedName>
    <definedName name="VAS084_F_Ilgalaikioturt51Lrklimatokaito1" localSheetId="12">'Forma 13'!$E$83</definedName>
    <definedName name="VAS084_F_Ilgalaikioturt51Lrklimatokaito1">'Forma 13'!$E$83</definedName>
    <definedName name="VAS084_F_Ilgalaikioturt51Nuotekudumblot1" localSheetId="12">'Forma 13'!$L$83</definedName>
    <definedName name="VAS084_F_Ilgalaikioturt51Nuotekudumblot1">'Forma 13'!$L$83</definedName>
    <definedName name="VAS084_F_Ilgalaikioturt51Nuotekusurinki1" localSheetId="12">'Forma 13'!$J$83</definedName>
    <definedName name="VAS084_F_Ilgalaikioturt51Nuotekusurinki1">'Forma 13'!$J$83</definedName>
    <definedName name="VAS084_F_Ilgalaikioturt51Nuotekuvalymas1" localSheetId="12">'Forma 13'!$K$83</definedName>
    <definedName name="VAS084_F_Ilgalaikioturt51Nuotekuvalymas1">'Forma 13'!$K$83</definedName>
    <definedName name="VAS084_F_Ilgalaikioturt51Pavirsiniunuot1" localSheetId="12">'Forma 13'!$M$83</definedName>
    <definedName name="VAS084_F_Ilgalaikioturt51Pavirsiniunuot1">'Forma 13'!$M$83</definedName>
    <definedName name="VAS084_F_Ilgalaikioturt51Turtovienetask1" localSheetId="12">'Forma 13'!$F$83</definedName>
    <definedName name="VAS084_F_Ilgalaikioturt51Turtovienetask1">'Forma 13'!$F$83</definedName>
    <definedName name="VAS084_F_Ilgalaikioturt52Apskaitosveikla1" localSheetId="12">'Forma 13'!$N$85</definedName>
    <definedName name="VAS084_F_Ilgalaikioturt52Apskaitosveikla1">'Forma 13'!$N$85</definedName>
    <definedName name="VAS084_F_Ilgalaikioturt52Geriamojovande7" localSheetId="12">'Forma 13'!$G$85</definedName>
    <definedName name="VAS084_F_Ilgalaikioturt52Geriamojovande7">'Forma 13'!$G$85</definedName>
    <definedName name="VAS084_F_Ilgalaikioturt52Geriamojovande8" localSheetId="12">'Forma 13'!$H$85</definedName>
    <definedName name="VAS084_F_Ilgalaikioturt52Geriamojovande8">'Forma 13'!$H$85</definedName>
    <definedName name="VAS084_F_Ilgalaikioturt52Geriamojovande9" localSheetId="12">'Forma 13'!$I$85</definedName>
    <definedName name="VAS084_F_Ilgalaikioturt52Geriamojovande9">'Forma 13'!$I$85</definedName>
    <definedName name="VAS084_F_Ilgalaikioturt52Inventorinisnu1" localSheetId="12">'Forma 13'!$D$85</definedName>
    <definedName name="VAS084_F_Ilgalaikioturt52Inventorinisnu1">'Forma 13'!$D$85</definedName>
    <definedName name="VAS084_F_Ilgalaikioturt52Kitareguliuoja1" localSheetId="12">'Forma 13'!$O$85</definedName>
    <definedName name="VAS084_F_Ilgalaikioturt52Kitareguliuoja1">'Forma 13'!$O$85</definedName>
    <definedName name="VAS084_F_Ilgalaikioturt52Kitosveiklosne1" localSheetId="12">'Forma 13'!$P$85</definedName>
    <definedName name="VAS084_F_Ilgalaikioturt52Kitosveiklosne1">'Forma 13'!$P$85</definedName>
    <definedName name="VAS084_F_Ilgalaikioturt52Lrklimatokaito1" localSheetId="12">'Forma 13'!$E$85</definedName>
    <definedName name="VAS084_F_Ilgalaikioturt52Lrklimatokaito1">'Forma 13'!$E$85</definedName>
    <definedName name="VAS084_F_Ilgalaikioturt52Nuotekudumblot1" localSheetId="12">'Forma 13'!$L$85</definedName>
    <definedName name="VAS084_F_Ilgalaikioturt52Nuotekudumblot1">'Forma 13'!$L$85</definedName>
    <definedName name="VAS084_F_Ilgalaikioturt52Nuotekusurinki1" localSheetId="12">'Forma 13'!$J$85</definedName>
    <definedName name="VAS084_F_Ilgalaikioturt52Nuotekusurinki1">'Forma 13'!$J$85</definedName>
    <definedName name="VAS084_F_Ilgalaikioturt52Nuotekuvalymas1" localSheetId="12">'Forma 13'!$K$85</definedName>
    <definedName name="VAS084_F_Ilgalaikioturt52Nuotekuvalymas1">'Forma 13'!$K$85</definedName>
    <definedName name="VAS084_F_Ilgalaikioturt52Pavirsiniunuot1" localSheetId="12">'Forma 13'!$M$85</definedName>
    <definedName name="VAS084_F_Ilgalaikioturt52Pavirsiniunuot1">'Forma 13'!$M$85</definedName>
    <definedName name="VAS084_F_Ilgalaikioturt52Turtovienetask1" localSheetId="12">'Forma 13'!$F$85</definedName>
    <definedName name="VAS084_F_Ilgalaikioturt52Turtovienetask1">'Forma 13'!$F$85</definedName>
    <definedName name="VAS084_F_Ilgalaikioturt53Apskaitosveikla1" localSheetId="12">'Forma 13'!$N$86</definedName>
    <definedName name="VAS084_F_Ilgalaikioturt53Apskaitosveikla1">'Forma 13'!$N$86</definedName>
    <definedName name="VAS084_F_Ilgalaikioturt53Geriamojovande7" localSheetId="12">'Forma 13'!$G$86</definedName>
    <definedName name="VAS084_F_Ilgalaikioturt53Geriamojovande7">'Forma 13'!$G$86</definedName>
    <definedName name="VAS084_F_Ilgalaikioturt53Geriamojovande8" localSheetId="12">'Forma 13'!$H$86</definedName>
    <definedName name="VAS084_F_Ilgalaikioturt53Geriamojovande8">'Forma 13'!$H$86</definedName>
    <definedName name="VAS084_F_Ilgalaikioturt53Geriamojovande9" localSheetId="12">'Forma 13'!$I$86</definedName>
    <definedName name="VAS084_F_Ilgalaikioturt53Geriamojovande9">'Forma 13'!$I$86</definedName>
    <definedName name="VAS084_F_Ilgalaikioturt53Inventorinisnu1" localSheetId="12">'Forma 13'!$D$86</definedName>
    <definedName name="VAS084_F_Ilgalaikioturt53Inventorinisnu1">'Forma 13'!$D$86</definedName>
    <definedName name="VAS084_F_Ilgalaikioturt53Kitareguliuoja1" localSheetId="12">'Forma 13'!$O$86</definedName>
    <definedName name="VAS084_F_Ilgalaikioturt53Kitareguliuoja1">'Forma 13'!$O$86</definedName>
    <definedName name="VAS084_F_Ilgalaikioturt53Kitosveiklosne1" localSheetId="12">'Forma 13'!$P$86</definedName>
    <definedName name="VAS084_F_Ilgalaikioturt53Kitosveiklosne1">'Forma 13'!$P$86</definedName>
    <definedName name="VAS084_F_Ilgalaikioturt53Lrklimatokaito1" localSheetId="12">'Forma 13'!$E$86</definedName>
    <definedName name="VAS084_F_Ilgalaikioturt53Lrklimatokaito1">'Forma 13'!$E$86</definedName>
    <definedName name="VAS084_F_Ilgalaikioturt53Nuotekudumblot1" localSheetId="12">'Forma 13'!$L$86</definedName>
    <definedName name="VAS084_F_Ilgalaikioturt53Nuotekudumblot1">'Forma 13'!$L$86</definedName>
    <definedName name="VAS084_F_Ilgalaikioturt53Nuotekusurinki1" localSheetId="12">'Forma 13'!$J$86</definedName>
    <definedName name="VAS084_F_Ilgalaikioturt53Nuotekusurinki1">'Forma 13'!$J$86</definedName>
    <definedName name="VAS084_F_Ilgalaikioturt53Nuotekuvalymas1" localSheetId="12">'Forma 13'!$K$86</definedName>
    <definedName name="VAS084_F_Ilgalaikioturt53Nuotekuvalymas1">'Forma 13'!$K$86</definedName>
    <definedName name="VAS084_F_Ilgalaikioturt53Pavirsiniunuot1" localSheetId="12">'Forma 13'!$M$86</definedName>
    <definedName name="VAS084_F_Ilgalaikioturt53Pavirsiniunuot1">'Forma 13'!$M$86</definedName>
    <definedName name="VAS084_F_Ilgalaikioturt53Turtovienetask1" localSheetId="12">'Forma 13'!$F$86</definedName>
    <definedName name="VAS084_F_Ilgalaikioturt53Turtovienetask1">'Forma 13'!$F$86</definedName>
    <definedName name="VAS084_F_Ilgalaikioturt54Apskaitosveikla1" localSheetId="12">'Forma 13'!$N$87</definedName>
    <definedName name="VAS084_F_Ilgalaikioturt54Apskaitosveikla1">'Forma 13'!$N$87</definedName>
    <definedName name="VAS084_F_Ilgalaikioturt54Geriamojovande7" localSheetId="12">'Forma 13'!$G$87</definedName>
    <definedName name="VAS084_F_Ilgalaikioturt54Geriamojovande7">'Forma 13'!$G$87</definedName>
    <definedName name="VAS084_F_Ilgalaikioturt54Geriamojovande8" localSheetId="12">'Forma 13'!$H$87</definedName>
    <definedName name="VAS084_F_Ilgalaikioturt54Geriamojovande8">'Forma 13'!$H$87</definedName>
    <definedName name="VAS084_F_Ilgalaikioturt54Geriamojovande9" localSheetId="12">'Forma 13'!$I$87</definedName>
    <definedName name="VAS084_F_Ilgalaikioturt54Geriamojovande9">'Forma 13'!$I$87</definedName>
    <definedName name="VAS084_F_Ilgalaikioturt54Inventorinisnu1" localSheetId="12">'Forma 13'!$D$87</definedName>
    <definedName name="VAS084_F_Ilgalaikioturt54Inventorinisnu1">'Forma 13'!$D$87</definedName>
    <definedName name="VAS084_F_Ilgalaikioturt54Kitareguliuoja1" localSheetId="12">'Forma 13'!$O$87</definedName>
    <definedName name="VAS084_F_Ilgalaikioturt54Kitareguliuoja1">'Forma 13'!$O$87</definedName>
    <definedName name="VAS084_F_Ilgalaikioturt54Kitosveiklosne1" localSheetId="12">'Forma 13'!$P$87</definedName>
    <definedName name="VAS084_F_Ilgalaikioturt54Kitosveiklosne1">'Forma 13'!$P$87</definedName>
    <definedName name="VAS084_F_Ilgalaikioturt54Lrklimatokaito1" localSheetId="12">'Forma 13'!$E$87</definedName>
    <definedName name="VAS084_F_Ilgalaikioturt54Lrklimatokaito1">'Forma 13'!$E$87</definedName>
    <definedName name="VAS084_F_Ilgalaikioturt54Nuotekudumblot1" localSheetId="12">'Forma 13'!$L$87</definedName>
    <definedName name="VAS084_F_Ilgalaikioturt54Nuotekudumblot1">'Forma 13'!$L$87</definedName>
    <definedName name="VAS084_F_Ilgalaikioturt54Nuotekusurinki1" localSheetId="12">'Forma 13'!$J$87</definedName>
    <definedName name="VAS084_F_Ilgalaikioturt54Nuotekusurinki1">'Forma 13'!$J$87</definedName>
    <definedName name="VAS084_F_Ilgalaikioturt54Nuotekuvalymas1" localSheetId="12">'Forma 13'!$K$87</definedName>
    <definedName name="VAS084_F_Ilgalaikioturt54Nuotekuvalymas1">'Forma 13'!$K$87</definedName>
    <definedName name="VAS084_F_Ilgalaikioturt54Pavirsiniunuot1" localSheetId="12">'Forma 13'!$M$87</definedName>
    <definedName name="VAS084_F_Ilgalaikioturt54Pavirsiniunuot1">'Forma 13'!$M$87</definedName>
    <definedName name="VAS084_F_Ilgalaikioturt54Turtovienetask1" localSheetId="12">'Forma 13'!$F$87</definedName>
    <definedName name="VAS084_F_Ilgalaikioturt54Turtovienetask1">'Forma 13'!$F$87</definedName>
    <definedName name="VAS084_F_Ilgalaikioturt55Apskaitosveikla1" localSheetId="12">'Forma 13'!$N$89</definedName>
    <definedName name="VAS084_F_Ilgalaikioturt55Apskaitosveikla1">'Forma 13'!$N$89</definedName>
    <definedName name="VAS084_F_Ilgalaikioturt55Geriamojovande7" localSheetId="12">'Forma 13'!$G$89</definedName>
    <definedName name="VAS084_F_Ilgalaikioturt55Geriamojovande7">'Forma 13'!$G$89</definedName>
    <definedName name="VAS084_F_Ilgalaikioturt55Geriamojovande8" localSheetId="12">'Forma 13'!$H$89</definedName>
    <definedName name="VAS084_F_Ilgalaikioturt55Geriamojovande8">'Forma 13'!$H$89</definedName>
    <definedName name="VAS084_F_Ilgalaikioturt55Geriamojovande9" localSheetId="12">'Forma 13'!$I$89</definedName>
    <definedName name="VAS084_F_Ilgalaikioturt55Geriamojovande9">'Forma 13'!$I$89</definedName>
    <definedName name="VAS084_F_Ilgalaikioturt55Inventorinisnu1" localSheetId="12">'Forma 13'!$D$89</definedName>
    <definedName name="VAS084_F_Ilgalaikioturt55Inventorinisnu1">'Forma 13'!$D$89</definedName>
    <definedName name="VAS084_F_Ilgalaikioturt55Kitareguliuoja1" localSheetId="12">'Forma 13'!$O$89</definedName>
    <definedName name="VAS084_F_Ilgalaikioturt55Kitareguliuoja1">'Forma 13'!$O$89</definedName>
    <definedName name="VAS084_F_Ilgalaikioturt55Kitosveiklosne1" localSheetId="12">'Forma 13'!$P$89</definedName>
    <definedName name="VAS084_F_Ilgalaikioturt55Kitosveiklosne1">'Forma 13'!$P$89</definedName>
    <definedName name="VAS084_F_Ilgalaikioturt55Lrklimatokaito1" localSheetId="12">'Forma 13'!$E$89</definedName>
    <definedName name="VAS084_F_Ilgalaikioturt55Lrklimatokaito1">'Forma 13'!$E$89</definedName>
    <definedName name="VAS084_F_Ilgalaikioturt55Nuotekudumblot1" localSheetId="12">'Forma 13'!$L$89</definedName>
    <definedName name="VAS084_F_Ilgalaikioturt55Nuotekudumblot1">'Forma 13'!$L$89</definedName>
    <definedName name="VAS084_F_Ilgalaikioturt55Nuotekusurinki1" localSheetId="12">'Forma 13'!$J$89</definedName>
    <definedName name="VAS084_F_Ilgalaikioturt55Nuotekusurinki1">'Forma 13'!$J$89</definedName>
    <definedName name="VAS084_F_Ilgalaikioturt55Nuotekuvalymas1" localSheetId="12">'Forma 13'!$K$89</definedName>
    <definedName name="VAS084_F_Ilgalaikioturt55Nuotekuvalymas1">'Forma 13'!$K$89</definedName>
    <definedName name="VAS084_F_Ilgalaikioturt55Pavirsiniunuot1" localSheetId="12">'Forma 13'!$M$89</definedName>
    <definedName name="VAS084_F_Ilgalaikioturt55Pavirsiniunuot1">'Forma 13'!$M$89</definedName>
    <definedName name="VAS084_F_Ilgalaikioturt55Turtovienetask1" localSheetId="12">'Forma 13'!$F$89</definedName>
    <definedName name="VAS084_F_Ilgalaikioturt55Turtovienetask1">'Forma 13'!$F$89</definedName>
    <definedName name="VAS084_F_Ilgalaikioturt56Apskaitosveikla1" localSheetId="12">'Forma 13'!$N$90</definedName>
    <definedName name="VAS084_F_Ilgalaikioturt56Apskaitosveikla1">'Forma 13'!$N$90</definedName>
    <definedName name="VAS084_F_Ilgalaikioturt56Geriamojovande7" localSheetId="12">'Forma 13'!$G$90</definedName>
    <definedName name="VAS084_F_Ilgalaikioturt56Geriamojovande7">'Forma 13'!$G$90</definedName>
    <definedName name="VAS084_F_Ilgalaikioturt56Geriamojovande8" localSheetId="12">'Forma 13'!$H$90</definedName>
    <definedName name="VAS084_F_Ilgalaikioturt56Geriamojovande8">'Forma 13'!$H$90</definedName>
    <definedName name="VAS084_F_Ilgalaikioturt56Geriamojovande9" localSheetId="12">'Forma 13'!$I$90</definedName>
    <definedName name="VAS084_F_Ilgalaikioturt56Geriamojovande9">'Forma 13'!$I$90</definedName>
    <definedName name="VAS084_F_Ilgalaikioturt56Inventorinisnu1" localSheetId="12">'Forma 13'!$D$90</definedName>
    <definedName name="VAS084_F_Ilgalaikioturt56Inventorinisnu1">'Forma 13'!$D$90</definedName>
    <definedName name="VAS084_F_Ilgalaikioturt56Kitareguliuoja1" localSheetId="12">'Forma 13'!$O$90</definedName>
    <definedName name="VAS084_F_Ilgalaikioturt56Kitareguliuoja1">'Forma 13'!$O$90</definedName>
    <definedName name="VAS084_F_Ilgalaikioturt56Kitosveiklosne1" localSheetId="12">'Forma 13'!$P$90</definedName>
    <definedName name="VAS084_F_Ilgalaikioturt56Kitosveiklosne1">'Forma 13'!$P$90</definedName>
    <definedName name="VAS084_F_Ilgalaikioturt56Lrklimatokaito1" localSheetId="12">'Forma 13'!$E$90</definedName>
    <definedName name="VAS084_F_Ilgalaikioturt56Lrklimatokaito1">'Forma 13'!$E$90</definedName>
    <definedName name="VAS084_F_Ilgalaikioturt56Nuotekudumblot1" localSheetId="12">'Forma 13'!$L$90</definedName>
    <definedName name="VAS084_F_Ilgalaikioturt56Nuotekudumblot1">'Forma 13'!$L$90</definedName>
    <definedName name="VAS084_F_Ilgalaikioturt56Nuotekusurinki1" localSheetId="12">'Forma 13'!$J$90</definedName>
    <definedName name="VAS084_F_Ilgalaikioturt56Nuotekusurinki1">'Forma 13'!$J$90</definedName>
    <definedName name="VAS084_F_Ilgalaikioturt56Nuotekuvalymas1" localSheetId="12">'Forma 13'!$K$90</definedName>
    <definedName name="VAS084_F_Ilgalaikioturt56Nuotekuvalymas1">'Forma 13'!$K$90</definedName>
    <definedName name="VAS084_F_Ilgalaikioturt56Pavirsiniunuot1" localSheetId="12">'Forma 13'!$M$90</definedName>
    <definedName name="VAS084_F_Ilgalaikioturt56Pavirsiniunuot1">'Forma 13'!$M$90</definedName>
    <definedName name="VAS084_F_Ilgalaikioturt56Turtovienetask1" localSheetId="12">'Forma 13'!$F$90</definedName>
    <definedName name="VAS084_F_Ilgalaikioturt56Turtovienetask1">'Forma 13'!$F$90</definedName>
    <definedName name="VAS084_F_Ilgalaikioturt57Apskaitosveikla1" localSheetId="12">'Forma 13'!$N$91</definedName>
    <definedName name="VAS084_F_Ilgalaikioturt57Apskaitosveikla1">'Forma 13'!$N$91</definedName>
    <definedName name="VAS084_F_Ilgalaikioturt57Geriamojovande7" localSheetId="12">'Forma 13'!$G$91</definedName>
    <definedName name="VAS084_F_Ilgalaikioturt57Geriamojovande7">'Forma 13'!$G$91</definedName>
    <definedName name="VAS084_F_Ilgalaikioturt57Geriamojovande8" localSheetId="12">'Forma 13'!$H$91</definedName>
    <definedName name="VAS084_F_Ilgalaikioturt57Geriamojovande8">'Forma 13'!$H$91</definedName>
    <definedName name="VAS084_F_Ilgalaikioturt57Geriamojovande9" localSheetId="12">'Forma 13'!$I$91</definedName>
    <definedName name="VAS084_F_Ilgalaikioturt57Geriamojovande9">'Forma 13'!$I$91</definedName>
    <definedName name="VAS084_F_Ilgalaikioturt57Inventorinisnu1" localSheetId="12">'Forma 13'!$D$91</definedName>
    <definedName name="VAS084_F_Ilgalaikioturt57Inventorinisnu1">'Forma 13'!$D$91</definedName>
    <definedName name="VAS084_F_Ilgalaikioturt57Kitareguliuoja1" localSheetId="12">'Forma 13'!$O$91</definedName>
    <definedName name="VAS084_F_Ilgalaikioturt57Kitareguliuoja1">'Forma 13'!$O$91</definedName>
    <definedName name="VAS084_F_Ilgalaikioturt57Kitosveiklosne1" localSheetId="12">'Forma 13'!$P$91</definedName>
    <definedName name="VAS084_F_Ilgalaikioturt57Kitosveiklosne1">'Forma 13'!$P$91</definedName>
    <definedName name="VAS084_F_Ilgalaikioturt57Lrklimatokaito1" localSheetId="12">'Forma 13'!$E$91</definedName>
    <definedName name="VAS084_F_Ilgalaikioturt57Lrklimatokaito1">'Forma 13'!$E$91</definedName>
    <definedName name="VAS084_F_Ilgalaikioturt57Nuotekudumblot1" localSheetId="12">'Forma 13'!$L$91</definedName>
    <definedName name="VAS084_F_Ilgalaikioturt57Nuotekudumblot1">'Forma 13'!$L$91</definedName>
    <definedName name="VAS084_F_Ilgalaikioturt57Nuotekusurinki1" localSheetId="12">'Forma 13'!$J$91</definedName>
    <definedName name="VAS084_F_Ilgalaikioturt57Nuotekusurinki1">'Forma 13'!$J$91</definedName>
    <definedName name="VAS084_F_Ilgalaikioturt57Nuotekuvalymas1" localSheetId="12">'Forma 13'!$K$91</definedName>
    <definedName name="VAS084_F_Ilgalaikioturt57Nuotekuvalymas1">'Forma 13'!$K$91</definedName>
    <definedName name="VAS084_F_Ilgalaikioturt57Pavirsiniunuot1" localSheetId="12">'Forma 13'!$M$91</definedName>
    <definedName name="VAS084_F_Ilgalaikioturt57Pavirsiniunuot1">'Forma 13'!$M$91</definedName>
    <definedName name="VAS084_F_Ilgalaikioturt57Turtovienetask1" localSheetId="12">'Forma 13'!$F$91</definedName>
    <definedName name="VAS084_F_Ilgalaikioturt57Turtovienetask1">'Forma 13'!$F$91</definedName>
    <definedName name="VAS084_F_Ilgalaikioturt58Apskaitosveikla1" localSheetId="12">'Forma 13'!$N$95</definedName>
    <definedName name="VAS084_F_Ilgalaikioturt58Apskaitosveikla1">'Forma 13'!$N$95</definedName>
    <definedName name="VAS084_F_Ilgalaikioturt58Geriamojovande7" localSheetId="12">'Forma 13'!$G$95</definedName>
    <definedName name="VAS084_F_Ilgalaikioturt58Geriamojovande7">'Forma 13'!$G$95</definedName>
    <definedName name="VAS084_F_Ilgalaikioturt58Geriamojovande8" localSheetId="12">'Forma 13'!$H$95</definedName>
    <definedName name="VAS084_F_Ilgalaikioturt58Geriamojovande8">'Forma 13'!$H$95</definedName>
    <definedName name="VAS084_F_Ilgalaikioturt58Geriamojovande9" localSheetId="12">'Forma 13'!$I$95</definedName>
    <definedName name="VAS084_F_Ilgalaikioturt58Geriamojovande9">'Forma 13'!$I$95</definedName>
    <definedName name="VAS084_F_Ilgalaikioturt58Inventorinisnu1" localSheetId="12">'Forma 13'!$D$95</definedName>
    <definedName name="VAS084_F_Ilgalaikioturt58Inventorinisnu1">'Forma 13'!$D$95</definedName>
    <definedName name="VAS084_F_Ilgalaikioturt58Kitareguliuoja1" localSheetId="12">'Forma 13'!$O$95</definedName>
    <definedName name="VAS084_F_Ilgalaikioturt58Kitareguliuoja1">'Forma 13'!$O$95</definedName>
    <definedName name="VAS084_F_Ilgalaikioturt58Kitosveiklosne1" localSheetId="12">'Forma 13'!$P$95</definedName>
    <definedName name="VAS084_F_Ilgalaikioturt58Kitosveiklosne1">'Forma 13'!$P$95</definedName>
    <definedName name="VAS084_F_Ilgalaikioturt58Lrklimatokaito1" localSheetId="12">'Forma 13'!$E$95</definedName>
    <definedName name="VAS084_F_Ilgalaikioturt58Lrklimatokaito1">'Forma 13'!$E$95</definedName>
    <definedName name="VAS084_F_Ilgalaikioturt58Nuotekudumblot1" localSheetId="12">'Forma 13'!$L$95</definedName>
    <definedName name="VAS084_F_Ilgalaikioturt58Nuotekudumblot1">'Forma 13'!$L$95</definedName>
    <definedName name="VAS084_F_Ilgalaikioturt58Nuotekusurinki1" localSheetId="12">'Forma 13'!$J$95</definedName>
    <definedName name="VAS084_F_Ilgalaikioturt58Nuotekusurinki1">'Forma 13'!$J$95</definedName>
    <definedName name="VAS084_F_Ilgalaikioturt58Nuotekuvalymas1" localSheetId="12">'Forma 13'!$K$95</definedName>
    <definedName name="VAS084_F_Ilgalaikioturt58Nuotekuvalymas1">'Forma 13'!$K$95</definedName>
    <definedName name="VAS084_F_Ilgalaikioturt58Pavirsiniunuot1" localSheetId="12">'Forma 13'!$M$95</definedName>
    <definedName name="VAS084_F_Ilgalaikioturt58Pavirsiniunuot1">'Forma 13'!$M$95</definedName>
    <definedName name="VAS084_F_Ilgalaikioturt58Turtovienetask1" localSheetId="12">'Forma 13'!$F$95</definedName>
    <definedName name="VAS084_F_Ilgalaikioturt58Turtovienetask1">'Forma 13'!$F$95</definedName>
    <definedName name="VAS084_F_Ilgalaikioturt59Apskaitosveikla1" localSheetId="12">'Forma 13'!$N$96</definedName>
    <definedName name="VAS084_F_Ilgalaikioturt59Apskaitosveikla1">'Forma 13'!$N$96</definedName>
    <definedName name="VAS084_F_Ilgalaikioturt59Geriamojovande7" localSheetId="12">'Forma 13'!$G$96</definedName>
    <definedName name="VAS084_F_Ilgalaikioturt59Geriamojovande7">'Forma 13'!$G$96</definedName>
    <definedName name="VAS084_F_Ilgalaikioturt59Geriamojovande8" localSheetId="12">'Forma 13'!$H$96</definedName>
    <definedName name="VAS084_F_Ilgalaikioturt59Geriamojovande8">'Forma 13'!$H$96</definedName>
    <definedName name="VAS084_F_Ilgalaikioturt59Geriamojovande9" localSheetId="12">'Forma 13'!$I$96</definedName>
    <definedName name="VAS084_F_Ilgalaikioturt59Geriamojovande9">'Forma 13'!$I$96</definedName>
    <definedName name="VAS084_F_Ilgalaikioturt59Inventorinisnu1" localSheetId="12">'Forma 13'!$D$96</definedName>
    <definedName name="VAS084_F_Ilgalaikioturt59Inventorinisnu1">'Forma 13'!$D$96</definedName>
    <definedName name="VAS084_F_Ilgalaikioturt59Kitareguliuoja1" localSheetId="12">'Forma 13'!$O$96</definedName>
    <definedName name="VAS084_F_Ilgalaikioturt59Kitareguliuoja1">'Forma 13'!$O$96</definedName>
    <definedName name="VAS084_F_Ilgalaikioturt59Kitosveiklosne1" localSheetId="12">'Forma 13'!$P$96</definedName>
    <definedName name="VAS084_F_Ilgalaikioturt59Kitosveiklosne1">'Forma 13'!$P$96</definedName>
    <definedName name="VAS084_F_Ilgalaikioturt59Lrklimatokaito1" localSheetId="12">'Forma 13'!$E$96</definedName>
    <definedName name="VAS084_F_Ilgalaikioturt59Lrklimatokaito1">'Forma 13'!$E$96</definedName>
    <definedName name="VAS084_F_Ilgalaikioturt59Nuotekudumblot1" localSheetId="12">'Forma 13'!$L$96</definedName>
    <definedName name="VAS084_F_Ilgalaikioturt59Nuotekudumblot1">'Forma 13'!$L$96</definedName>
    <definedName name="VAS084_F_Ilgalaikioturt59Nuotekusurinki1" localSheetId="12">'Forma 13'!$J$96</definedName>
    <definedName name="VAS084_F_Ilgalaikioturt59Nuotekusurinki1">'Forma 13'!$J$96</definedName>
    <definedName name="VAS084_F_Ilgalaikioturt59Nuotekuvalymas1" localSheetId="12">'Forma 13'!$K$96</definedName>
    <definedName name="VAS084_F_Ilgalaikioturt59Nuotekuvalymas1">'Forma 13'!$K$96</definedName>
    <definedName name="VAS084_F_Ilgalaikioturt59Pavirsiniunuot1" localSheetId="12">'Forma 13'!$M$96</definedName>
    <definedName name="VAS084_F_Ilgalaikioturt59Pavirsiniunuot1">'Forma 13'!$M$96</definedName>
    <definedName name="VAS084_F_Ilgalaikioturt59Turtovienetask1" localSheetId="12">'Forma 13'!$F$96</definedName>
    <definedName name="VAS084_F_Ilgalaikioturt59Turtovienetask1">'Forma 13'!$F$96</definedName>
    <definedName name="VAS084_F_Ilgalaikioturt5Apskaitosveikla1" localSheetId="12">'Forma 13'!$N$18</definedName>
    <definedName name="VAS084_F_Ilgalaikioturt5Apskaitosveikla1">'Forma 13'!$N$18</definedName>
    <definedName name="VAS084_F_Ilgalaikioturt5Geriamojovande7" localSheetId="12">'Forma 13'!$G$18</definedName>
    <definedName name="VAS084_F_Ilgalaikioturt5Geriamojovande7">'Forma 13'!$G$18</definedName>
    <definedName name="VAS084_F_Ilgalaikioturt5Geriamojovande8" localSheetId="12">'Forma 13'!$H$18</definedName>
    <definedName name="VAS084_F_Ilgalaikioturt5Geriamojovande8">'Forma 13'!$H$18</definedName>
    <definedName name="VAS084_F_Ilgalaikioturt5Geriamojovande9" localSheetId="12">'Forma 13'!$I$18</definedName>
    <definedName name="VAS084_F_Ilgalaikioturt5Geriamojovande9">'Forma 13'!$I$18</definedName>
    <definedName name="VAS084_F_Ilgalaikioturt5Inventorinisnu1" localSheetId="12">'Forma 13'!$D$18</definedName>
    <definedName name="VAS084_F_Ilgalaikioturt5Inventorinisnu1">'Forma 13'!$D$18</definedName>
    <definedName name="VAS084_F_Ilgalaikioturt5Kitareguliuoja1" localSheetId="12">'Forma 13'!$O$18</definedName>
    <definedName name="VAS084_F_Ilgalaikioturt5Kitareguliuoja1">'Forma 13'!$O$18</definedName>
    <definedName name="VAS084_F_Ilgalaikioturt5Kitosveiklosne1" localSheetId="12">'Forma 13'!$P$18</definedName>
    <definedName name="VAS084_F_Ilgalaikioturt5Kitosveiklosne1">'Forma 13'!$P$18</definedName>
    <definedName name="VAS084_F_Ilgalaikioturt5Lrklimatokaito1" localSheetId="12">'Forma 13'!$E$18</definedName>
    <definedName name="VAS084_F_Ilgalaikioturt5Lrklimatokaito1">'Forma 13'!$E$18</definedName>
    <definedName name="VAS084_F_Ilgalaikioturt5Nuotekudumblot1" localSheetId="12">'Forma 13'!$L$18</definedName>
    <definedName name="VAS084_F_Ilgalaikioturt5Nuotekudumblot1">'Forma 13'!$L$18</definedName>
    <definedName name="VAS084_F_Ilgalaikioturt5Nuotekusurinki1" localSheetId="12">'Forma 13'!$J$18</definedName>
    <definedName name="VAS084_F_Ilgalaikioturt5Nuotekusurinki1">'Forma 13'!$J$18</definedName>
    <definedName name="VAS084_F_Ilgalaikioturt5Nuotekuvalymas1" localSheetId="12">'Forma 13'!$K$18</definedName>
    <definedName name="VAS084_F_Ilgalaikioturt5Nuotekuvalymas1">'Forma 13'!$K$18</definedName>
    <definedName name="VAS084_F_Ilgalaikioturt5Pavirsiniunuot1" localSheetId="12">'Forma 13'!$M$18</definedName>
    <definedName name="VAS084_F_Ilgalaikioturt5Pavirsiniunuot1">'Forma 13'!$M$18</definedName>
    <definedName name="VAS084_F_Ilgalaikioturt5Turtovienetask1" localSheetId="12">'Forma 13'!$F$18</definedName>
    <definedName name="VAS084_F_Ilgalaikioturt5Turtovienetask1">'Forma 13'!$F$18</definedName>
    <definedName name="VAS084_F_Ilgalaikioturt60Apskaitosveikla1" localSheetId="12">'Forma 13'!$N$97</definedName>
    <definedName name="VAS084_F_Ilgalaikioturt60Apskaitosveikla1">'Forma 13'!$N$97</definedName>
    <definedName name="VAS084_F_Ilgalaikioturt60Geriamojovande7" localSheetId="12">'Forma 13'!$G$97</definedName>
    <definedName name="VAS084_F_Ilgalaikioturt60Geriamojovande7">'Forma 13'!$G$97</definedName>
    <definedName name="VAS084_F_Ilgalaikioturt60Geriamojovande8" localSheetId="12">'Forma 13'!$H$97</definedName>
    <definedName name="VAS084_F_Ilgalaikioturt60Geriamojovande8">'Forma 13'!$H$97</definedName>
    <definedName name="VAS084_F_Ilgalaikioturt60Geriamojovande9" localSheetId="12">'Forma 13'!$I$97</definedName>
    <definedName name="VAS084_F_Ilgalaikioturt60Geriamojovande9">'Forma 13'!$I$97</definedName>
    <definedName name="VAS084_F_Ilgalaikioturt60Inventorinisnu1" localSheetId="12">'Forma 13'!$D$97</definedName>
    <definedName name="VAS084_F_Ilgalaikioturt60Inventorinisnu1">'Forma 13'!$D$97</definedName>
    <definedName name="VAS084_F_Ilgalaikioturt60Kitareguliuoja1" localSheetId="12">'Forma 13'!$O$97</definedName>
    <definedName name="VAS084_F_Ilgalaikioturt60Kitareguliuoja1">'Forma 13'!$O$97</definedName>
    <definedName name="VAS084_F_Ilgalaikioturt60Kitosveiklosne1" localSheetId="12">'Forma 13'!$P$97</definedName>
    <definedName name="VAS084_F_Ilgalaikioturt60Kitosveiklosne1">'Forma 13'!$P$97</definedName>
    <definedName name="VAS084_F_Ilgalaikioturt60Lrklimatokaito1" localSheetId="12">'Forma 13'!$E$97</definedName>
    <definedName name="VAS084_F_Ilgalaikioturt60Lrklimatokaito1">'Forma 13'!$E$97</definedName>
    <definedName name="VAS084_F_Ilgalaikioturt60Nuotekudumblot1" localSheetId="12">'Forma 13'!$L$97</definedName>
    <definedName name="VAS084_F_Ilgalaikioturt60Nuotekudumblot1">'Forma 13'!$L$97</definedName>
    <definedName name="VAS084_F_Ilgalaikioturt60Nuotekusurinki1" localSheetId="12">'Forma 13'!$J$97</definedName>
    <definedName name="VAS084_F_Ilgalaikioturt60Nuotekusurinki1">'Forma 13'!$J$97</definedName>
    <definedName name="VAS084_F_Ilgalaikioturt60Nuotekuvalymas1" localSheetId="12">'Forma 13'!$K$97</definedName>
    <definedName name="VAS084_F_Ilgalaikioturt60Nuotekuvalymas1">'Forma 13'!$K$97</definedName>
    <definedName name="VAS084_F_Ilgalaikioturt60Pavirsiniunuot1" localSheetId="12">'Forma 13'!$M$97</definedName>
    <definedName name="VAS084_F_Ilgalaikioturt60Pavirsiniunuot1">'Forma 13'!$M$97</definedName>
    <definedName name="VAS084_F_Ilgalaikioturt60Turtovienetask1" localSheetId="12">'Forma 13'!$F$97</definedName>
    <definedName name="VAS084_F_Ilgalaikioturt60Turtovienetask1">'Forma 13'!$F$97</definedName>
    <definedName name="VAS084_F_Ilgalaikioturt61Apskaitosveikla1" localSheetId="12">'Forma 13'!$N$99</definedName>
    <definedName name="VAS084_F_Ilgalaikioturt61Apskaitosveikla1">'Forma 13'!$N$99</definedName>
    <definedName name="VAS084_F_Ilgalaikioturt61Geriamojovande7" localSheetId="12">'Forma 13'!$G$99</definedName>
    <definedName name="VAS084_F_Ilgalaikioturt61Geriamojovande7">'Forma 13'!$G$99</definedName>
    <definedName name="VAS084_F_Ilgalaikioturt61Geriamojovande8" localSheetId="12">'Forma 13'!$H$99</definedName>
    <definedName name="VAS084_F_Ilgalaikioturt61Geriamojovande8">'Forma 13'!$H$99</definedName>
    <definedName name="VAS084_F_Ilgalaikioturt61Geriamojovande9" localSheetId="12">'Forma 13'!$I$99</definedName>
    <definedName name="VAS084_F_Ilgalaikioturt61Geriamojovande9">'Forma 13'!$I$99</definedName>
    <definedName name="VAS084_F_Ilgalaikioturt61Inventorinisnu1" localSheetId="12">'Forma 13'!$D$99</definedName>
    <definedName name="VAS084_F_Ilgalaikioturt61Inventorinisnu1">'Forma 13'!$D$99</definedName>
    <definedName name="VAS084_F_Ilgalaikioturt61Kitareguliuoja1" localSheetId="12">'Forma 13'!$O$99</definedName>
    <definedName name="VAS084_F_Ilgalaikioturt61Kitareguliuoja1">'Forma 13'!$O$99</definedName>
    <definedName name="VAS084_F_Ilgalaikioturt61Kitosveiklosne1" localSheetId="12">'Forma 13'!$P$99</definedName>
    <definedName name="VAS084_F_Ilgalaikioturt61Kitosveiklosne1">'Forma 13'!$P$99</definedName>
    <definedName name="VAS084_F_Ilgalaikioturt61Lrklimatokaito1" localSheetId="12">'Forma 13'!$E$99</definedName>
    <definedName name="VAS084_F_Ilgalaikioturt61Lrklimatokaito1">'Forma 13'!$E$99</definedName>
    <definedName name="VAS084_F_Ilgalaikioturt61Nuotekudumblot1" localSheetId="12">'Forma 13'!$L$99</definedName>
    <definedName name="VAS084_F_Ilgalaikioturt61Nuotekudumblot1">'Forma 13'!$L$99</definedName>
    <definedName name="VAS084_F_Ilgalaikioturt61Nuotekusurinki1" localSheetId="12">'Forma 13'!$J$99</definedName>
    <definedName name="VAS084_F_Ilgalaikioturt61Nuotekusurinki1">'Forma 13'!$J$99</definedName>
    <definedName name="VAS084_F_Ilgalaikioturt61Nuotekuvalymas1" localSheetId="12">'Forma 13'!$K$99</definedName>
    <definedName name="VAS084_F_Ilgalaikioturt61Nuotekuvalymas1">'Forma 13'!$K$99</definedName>
    <definedName name="VAS084_F_Ilgalaikioturt61Pavirsiniunuot1" localSheetId="12">'Forma 13'!$M$99</definedName>
    <definedName name="VAS084_F_Ilgalaikioturt61Pavirsiniunuot1">'Forma 13'!$M$99</definedName>
    <definedName name="VAS084_F_Ilgalaikioturt61Turtovienetask1" localSheetId="12">'Forma 13'!$F$99</definedName>
    <definedName name="VAS084_F_Ilgalaikioturt61Turtovienetask1">'Forma 13'!$F$99</definedName>
    <definedName name="VAS084_F_Ilgalaikioturt62Apskaitosveikla1" localSheetId="12">'Forma 13'!$N$100</definedName>
    <definedName name="VAS084_F_Ilgalaikioturt62Apskaitosveikla1">'Forma 13'!$N$100</definedName>
    <definedName name="VAS084_F_Ilgalaikioturt62Geriamojovande7" localSheetId="12">'Forma 13'!$G$100</definedName>
    <definedName name="VAS084_F_Ilgalaikioturt62Geriamojovande7">'Forma 13'!$G$100</definedName>
    <definedName name="VAS084_F_Ilgalaikioturt62Geriamojovande8" localSheetId="12">'Forma 13'!$H$100</definedName>
    <definedName name="VAS084_F_Ilgalaikioturt62Geriamojovande8">'Forma 13'!$H$100</definedName>
    <definedName name="VAS084_F_Ilgalaikioturt62Geriamojovande9" localSheetId="12">'Forma 13'!$I$100</definedName>
    <definedName name="VAS084_F_Ilgalaikioturt62Geriamojovande9">'Forma 13'!$I$100</definedName>
    <definedName name="VAS084_F_Ilgalaikioturt62Inventorinisnu1" localSheetId="12">'Forma 13'!$D$100</definedName>
    <definedName name="VAS084_F_Ilgalaikioturt62Inventorinisnu1">'Forma 13'!$D$100</definedName>
    <definedName name="VAS084_F_Ilgalaikioturt62Kitareguliuoja1" localSheetId="12">'Forma 13'!$O$100</definedName>
    <definedName name="VAS084_F_Ilgalaikioturt62Kitareguliuoja1">'Forma 13'!$O$100</definedName>
    <definedName name="VAS084_F_Ilgalaikioturt62Kitosveiklosne1" localSheetId="12">'Forma 13'!$P$100</definedName>
    <definedName name="VAS084_F_Ilgalaikioturt62Kitosveiklosne1">'Forma 13'!$P$100</definedName>
    <definedName name="VAS084_F_Ilgalaikioturt62Lrklimatokaito1" localSheetId="12">'Forma 13'!$E$100</definedName>
    <definedName name="VAS084_F_Ilgalaikioturt62Lrklimatokaito1">'Forma 13'!$E$100</definedName>
    <definedName name="VAS084_F_Ilgalaikioturt62Nuotekudumblot1" localSheetId="12">'Forma 13'!$L$100</definedName>
    <definedName name="VAS084_F_Ilgalaikioturt62Nuotekudumblot1">'Forma 13'!$L$100</definedName>
    <definedName name="VAS084_F_Ilgalaikioturt62Nuotekusurinki1" localSheetId="12">'Forma 13'!$J$100</definedName>
    <definedName name="VAS084_F_Ilgalaikioturt62Nuotekusurinki1">'Forma 13'!$J$100</definedName>
    <definedName name="VAS084_F_Ilgalaikioturt62Nuotekuvalymas1" localSheetId="12">'Forma 13'!$K$100</definedName>
    <definedName name="VAS084_F_Ilgalaikioturt62Nuotekuvalymas1">'Forma 13'!$K$100</definedName>
    <definedName name="VAS084_F_Ilgalaikioturt62Pavirsiniunuot1" localSheetId="12">'Forma 13'!$M$100</definedName>
    <definedName name="VAS084_F_Ilgalaikioturt62Pavirsiniunuot1">'Forma 13'!$M$100</definedName>
    <definedName name="VAS084_F_Ilgalaikioturt62Turtovienetask1" localSheetId="12">'Forma 13'!$F$100</definedName>
    <definedName name="VAS084_F_Ilgalaikioturt62Turtovienetask1">'Forma 13'!$F$100</definedName>
    <definedName name="VAS084_F_Ilgalaikioturt63Apskaitosveikla1" localSheetId="12">'Forma 13'!$N$101</definedName>
    <definedName name="VAS084_F_Ilgalaikioturt63Apskaitosveikla1">'Forma 13'!$N$101</definedName>
    <definedName name="VAS084_F_Ilgalaikioturt63Geriamojovande7" localSheetId="12">'Forma 13'!$G$101</definedName>
    <definedName name="VAS084_F_Ilgalaikioturt63Geriamojovande7">'Forma 13'!$G$101</definedName>
    <definedName name="VAS084_F_Ilgalaikioturt63Geriamojovande8" localSheetId="12">'Forma 13'!$H$101</definedName>
    <definedName name="VAS084_F_Ilgalaikioturt63Geriamojovande8">'Forma 13'!$H$101</definedName>
    <definedName name="VAS084_F_Ilgalaikioturt63Geriamojovande9" localSheetId="12">'Forma 13'!$I$101</definedName>
    <definedName name="VAS084_F_Ilgalaikioturt63Geriamojovande9">'Forma 13'!$I$101</definedName>
    <definedName name="VAS084_F_Ilgalaikioturt63Inventorinisnu1" localSheetId="12">'Forma 13'!$D$101</definedName>
    <definedName name="VAS084_F_Ilgalaikioturt63Inventorinisnu1">'Forma 13'!$D$101</definedName>
    <definedName name="VAS084_F_Ilgalaikioturt63Kitareguliuoja1" localSheetId="12">'Forma 13'!$O$101</definedName>
    <definedName name="VAS084_F_Ilgalaikioturt63Kitareguliuoja1">'Forma 13'!$O$101</definedName>
    <definedName name="VAS084_F_Ilgalaikioturt63Kitosveiklosne1" localSheetId="12">'Forma 13'!$P$101</definedName>
    <definedName name="VAS084_F_Ilgalaikioturt63Kitosveiklosne1">'Forma 13'!$P$101</definedName>
    <definedName name="VAS084_F_Ilgalaikioturt63Lrklimatokaito1" localSheetId="12">'Forma 13'!$E$101</definedName>
    <definedName name="VAS084_F_Ilgalaikioturt63Lrklimatokaito1">'Forma 13'!$E$101</definedName>
    <definedName name="VAS084_F_Ilgalaikioturt63Nuotekudumblot1" localSheetId="12">'Forma 13'!$L$101</definedName>
    <definedName name="VAS084_F_Ilgalaikioturt63Nuotekudumblot1">'Forma 13'!$L$101</definedName>
    <definedName name="VAS084_F_Ilgalaikioturt63Nuotekusurinki1" localSheetId="12">'Forma 13'!$J$101</definedName>
    <definedName name="VAS084_F_Ilgalaikioturt63Nuotekusurinki1">'Forma 13'!$J$101</definedName>
    <definedName name="VAS084_F_Ilgalaikioturt63Nuotekuvalymas1" localSheetId="12">'Forma 13'!$K$101</definedName>
    <definedName name="VAS084_F_Ilgalaikioturt63Nuotekuvalymas1">'Forma 13'!$K$101</definedName>
    <definedName name="VAS084_F_Ilgalaikioturt63Pavirsiniunuot1" localSheetId="12">'Forma 13'!$M$101</definedName>
    <definedName name="VAS084_F_Ilgalaikioturt63Pavirsiniunuot1">'Forma 13'!$M$101</definedName>
    <definedName name="VAS084_F_Ilgalaikioturt63Turtovienetask1" localSheetId="12">'Forma 13'!$F$101</definedName>
    <definedName name="VAS084_F_Ilgalaikioturt63Turtovienetask1">'Forma 13'!$F$101</definedName>
    <definedName name="VAS084_F_Ilgalaikioturt64Apskaitosveikla1" localSheetId="12">'Forma 13'!$N$103</definedName>
    <definedName name="VAS084_F_Ilgalaikioturt64Apskaitosveikla1">'Forma 13'!$N$103</definedName>
    <definedName name="VAS084_F_Ilgalaikioturt64Geriamojovande7" localSheetId="12">'Forma 13'!$G$103</definedName>
    <definedName name="VAS084_F_Ilgalaikioturt64Geriamojovande7">'Forma 13'!$G$103</definedName>
    <definedName name="VAS084_F_Ilgalaikioturt64Geriamojovande8" localSheetId="12">'Forma 13'!$H$103</definedName>
    <definedName name="VAS084_F_Ilgalaikioturt64Geriamojovande8">'Forma 13'!$H$103</definedName>
    <definedName name="VAS084_F_Ilgalaikioturt64Geriamojovande9" localSheetId="12">'Forma 13'!$I$103</definedName>
    <definedName name="VAS084_F_Ilgalaikioturt64Geriamojovande9">'Forma 13'!$I$103</definedName>
    <definedName name="VAS084_F_Ilgalaikioturt64Inventorinisnu1" localSheetId="12">'Forma 13'!$D$103</definedName>
    <definedName name="VAS084_F_Ilgalaikioturt64Inventorinisnu1">'Forma 13'!$D$103</definedName>
    <definedName name="VAS084_F_Ilgalaikioturt64Kitareguliuoja1" localSheetId="12">'Forma 13'!$O$103</definedName>
    <definedName name="VAS084_F_Ilgalaikioturt64Kitareguliuoja1">'Forma 13'!$O$103</definedName>
    <definedName name="VAS084_F_Ilgalaikioturt64Kitosveiklosne1" localSheetId="12">'Forma 13'!$P$103</definedName>
    <definedName name="VAS084_F_Ilgalaikioturt64Kitosveiklosne1">'Forma 13'!$P$103</definedName>
    <definedName name="VAS084_F_Ilgalaikioturt64Lrklimatokaito1" localSheetId="12">'Forma 13'!$E$103</definedName>
    <definedName name="VAS084_F_Ilgalaikioturt64Lrklimatokaito1">'Forma 13'!$E$103</definedName>
    <definedName name="VAS084_F_Ilgalaikioturt64Nuotekudumblot1" localSheetId="12">'Forma 13'!$L$103</definedName>
    <definedName name="VAS084_F_Ilgalaikioturt64Nuotekudumblot1">'Forma 13'!$L$103</definedName>
    <definedName name="VAS084_F_Ilgalaikioturt64Nuotekusurinki1" localSheetId="12">'Forma 13'!$J$103</definedName>
    <definedName name="VAS084_F_Ilgalaikioturt64Nuotekusurinki1">'Forma 13'!$J$103</definedName>
    <definedName name="VAS084_F_Ilgalaikioturt64Nuotekuvalymas1" localSheetId="12">'Forma 13'!$K$103</definedName>
    <definedName name="VAS084_F_Ilgalaikioturt64Nuotekuvalymas1">'Forma 13'!$K$103</definedName>
    <definedName name="VAS084_F_Ilgalaikioturt64Pavirsiniunuot1" localSheetId="12">'Forma 13'!$M$103</definedName>
    <definedName name="VAS084_F_Ilgalaikioturt64Pavirsiniunuot1">'Forma 13'!$M$103</definedName>
    <definedName name="VAS084_F_Ilgalaikioturt64Turtovienetask1" localSheetId="12">'Forma 13'!$F$103</definedName>
    <definedName name="VAS084_F_Ilgalaikioturt64Turtovienetask1">'Forma 13'!$F$103</definedName>
    <definedName name="VAS084_F_Ilgalaikioturt65Apskaitosveikla1" localSheetId="12">'Forma 13'!$N$104</definedName>
    <definedName name="VAS084_F_Ilgalaikioturt65Apskaitosveikla1">'Forma 13'!$N$104</definedName>
    <definedName name="VAS084_F_Ilgalaikioturt65Geriamojovande7" localSheetId="12">'Forma 13'!$G$104</definedName>
    <definedName name="VAS084_F_Ilgalaikioturt65Geriamojovande7">'Forma 13'!$G$104</definedName>
    <definedName name="VAS084_F_Ilgalaikioturt65Geriamojovande8" localSheetId="12">'Forma 13'!$H$104</definedName>
    <definedName name="VAS084_F_Ilgalaikioturt65Geriamojovande8">'Forma 13'!$H$104</definedName>
    <definedName name="VAS084_F_Ilgalaikioturt65Geriamojovande9" localSheetId="12">'Forma 13'!$I$104</definedName>
    <definedName name="VAS084_F_Ilgalaikioturt65Geriamojovande9">'Forma 13'!$I$104</definedName>
    <definedName name="VAS084_F_Ilgalaikioturt65Inventorinisnu1" localSheetId="12">'Forma 13'!$D$104</definedName>
    <definedName name="VAS084_F_Ilgalaikioturt65Inventorinisnu1">'Forma 13'!$D$104</definedName>
    <definedName name="VAS084_F_Ilgalaikioturt65Kitareguliuoja1" localSheetId="12">'Forma 13'!$O$104</definedName>
    <definedName name="VAS084_F_Ilgalaikioturt65Kitareguliuoja1">'Forma 13'!$O$104</definedName>
    <definedName name="VAS084_F_Ilgalaikioturt65Kitosveiklosne1" localSheetId="12">'Forma 13'!$P$104</definedName>
    <definedName name="VAS084_F_Ilgalaikioturt65Kitosveiklosne1">'Forma 13'!$P$104</definedName>
    <definedName name="VAS084_F_Ilgalaikioturt65Lrklimatokaito1" localSheetId="12">'Forma 13'!$E$104</definedName>
    <definedName name="VAS084_F_Ilgalaikioturt65Lrklimatokaito1">'Forma 13'!$E$104</definedName>
    <definedName name="VAS084_F_Ilgalaikioturt65Nuotekudumblot1" localSheetId="12">'Forma 13'!$L$104</definedName>
    <definedName name="VAS084_F_Ilgalaikioturt65Nuotekudumblot1">'Forma 13'!$L$104</definedName>
    <definedName name="VAS084_F_Ilgalaikioturt65Nuotekusurinki1" localSheetId="12">'Forma 13'!$J$104</definedName>
    <definedName name="VAS084_F_Ilgalaikioturt65Nuotekusurinki1">'Forma 13'!$J$104</definedName>
    <definedName name="VAS084_F_Ilgalaikioturt65Nuotekuvalymas1" localSheetId="12">'Forma 13'!$K$104</definedName>
    <definedName name="VAS084_F_Ilgalaikioturt65Nuotekuvalymas1">'Forma 13'!$K$104</definedName>
    <definedName name="VAS084_F_Ilgalaikioturt65Pavirsiniunuot1" localSheetId="12">'Forma 13'!$M$104</definedName>
    <definedName name="VAS084_F_Ilgalaikioturt65Pavirsiniunuot1">'Forma 13'!$M$104</definedName>
    <definedName name="VAS084_F_Ilgalaikioturt65Turtovienetask1" localSheetId="12">'Forma 13'!$F$104</definedName>
    <definedName name="VAS084_F_Ilgalaikioturt65Turtovienetask1">'Forma 13'!$F$104</definedName>
    <definedName name="VAS084_F_Ilgalaikioturt66Apskaitosveikla1" localSheetId="12">'Forma 13'!$N$105</definedName>
    <definedName name="VAS084_F_Ilgalaikioturt66Apskaitosveikla1">'Forma 13'!$N$105</definedName>
    <definedName name="VAS084_F_Ilgalaikioturt66Geriamojovande7" localSheetId="12">'Forma 13'!$G$105</definedName>
    <definedName name="VAS084_F_Ilgalaikioturt66Geriamojovande7">'Forma 13'!$G$105</definedName>
    <definedName name="VAS084_F_Ilgalaikioturt66Geriamojovande8" localSheetId="12">'Forma 13'!$H$105</definedName>
    <definedName name="VAS084_F_Ilgalaikioturt66Geriamojovande8">'Forma 13'!$H$105</definedName>
    <definedName name="VAS084_F_Ilgalaikioturt66Geriamojovande9" localSheetId="12">'Forma 13'!$I$105</definedName>
    <definedName name="VAS084_F_Ilgalaikioturt66Geriamojovande9">'Forma 13'!$I$105</definedName>
    <definedName name="VAS084_F_Ilgalaikioturt66Inventorinisnu1" localSheetId="12">'Forma 13'!$D$105</definedName>
    <definedName name="VAS084_F_Ilgalaikioturt66Inventorinisnu1">'Forma 13'!$D$105</definedName>
    <definedName name="VAS084_F_Ilgalaikioturt66Kitareguliuoja1" localSheetId="12">'Forma 13'!$O$105</definedName>
    <definedName name="VAS084_F_Ilgalaikioturt66Kitareguliuoja1">'Forma 13'!$O$105</definedName>
    <definedName name="VAS084_F_Ilgalaikioturt66Kitosveiklosne1" localSheetId="12">'Forma 13'!$P$105</definedName>
    <definedName name="VAS084_F_Ilgalaikioturt66Kitosveiklosne1">'Forma 13'!$P$105</definedName>
    <definedName name="VAS084_F_Ilgalaikioturt66Lrklimatokaito1" localSheetId="12">'Forma 13'!$E$105</definedName>
    <definedName name="VAS084_F_Ilgalaikioturt66Lrklimatokaito1">'Forma 13'!$E$105</definedName>
    <definedName name="VAS084_F_Ilgalaikioturt66Nuotekudumblot1" localSheetId="12">'Forma 13'!$L$105</definedName>
    <definedName name="VAS084_F_Ilgalaikioturt66Nuotekudumblot1">'Forma 13'!$L$105</definedName>
    <definedName name="VAS084_F_Ilgalaikioturt66Nuotekusurinki1" localSheetId="12">'Forma 13'!$J$105</definedName>
    <definedName name="VAS084_F_Ilgalaikioturt66Nuotekusurinki1">'Forma 13'!$J$105</definedName>
    <definedName name="VAS084_F_Ilgalaikioturt66Nuotekuvalymas1" localSheetId="12">'Forma 13'!$K$105</definedName>
    <definedName name="VAS084_F_Ilgalaikioturt66Nuotekuvalymas1">'Forma 13'!$K$105</definedName>
    <definedName name="VAS084_F_Ilgalaikioturt66Pavirsiniunuot1" localSheetId="12">'Forma 13'!$M$105</definedName>
    <definedName name="VAS084_F_Ilgalaikioturt66Pavirsiniunuot1">'Forma 13'!$M$105</definedName>
    <definedName name="VAS084_F_Ilgalaikioturt66Turtovienetask1" localSheetId="12">'Forma 13'!$F$105</definedName>
    <definedName name="VAS084_F_Ilgalaikioturt66Turtovienetask1">'Forma 13'!$F$105</definedName>
    <definedName name="VAS084_F_Ilgalaikioturt67Apskaitosveikla1" localSheetId="12">'Forma 13'!$N$108</definedName>
    <definedName name="VAS084_F_Ilgalaikioturt67Apskaitosveikla1">'Forma 13'!$N$108</definedName>
    <definedName name="VAS084_F_Ilgalaikioturt67Geriamojovande7" localSheetId="12">'Forma 13'!$G$108</definedName>
    <definedName name="VAS084_F_Ilgalaikioturt67Geriamojovande7">'Forma 13'!$G$108</definedName>
    <definedName name="VAS084_F_Ilgalaikioturt67Geriamojovande8" localSheetId="12">'Forma 13'!$H$108</definedName>
    <definedName name="VAS084_F_Ilgalaikioturt67Geriamojovande8">'Forma 13'!$H$108</definedName>
    <definedName name="VAS084_F_Ilgalaikioturt67Geriamojovande9" localSheetId="12">'Forma 13'!$I$108</definedName>
    <definedName name="VAS084_F_Ilgalaikioturt67Geriamojovande9">'Forma 13'!$I$108</definedName>
    <definedName name="VAS084_F_Ilgalaikioturt67Inventorinisnu1" localSheetId="12">'Forma 13'!$D$108</definedName>
    <definedName name="VAS084_F_Ilgalaikioturt67Inventorinisnu1">'Forma 13'!$D$108</definedName>
    <definedName name="VAS084_F_Ilgalaikioturt67Kitareguliuoja1" localSheetId="12">'Forma 13'!$O$108</definedName>
    <definedName name="VAS084_F_Ilgalaikioturt67Kitareguliuoja1">'Forma 13'!$O$108</definedName>
    <definedName name="VAS084_F_Ilgalaikioturt67Kitosveiklosne1" localSheetId="12">'Forma 13'!$P$108</definedName>
    <definedName name="VAS084_F_Ilgalaikioturt67Kitosveiklosne1">'Forma 13'!$P$108</definedName>
    <definedName name="VAS084_F_Ilgalaikioturt67Lrklimatokaito1" localSheetId="12">'Forma 13'!$E$108</definedName>
    <definedName name="VAS084_F_Ilgalaikioturt67Lrklimatokaito1">'Forma 13'!$E$108</definedName>
    <definedName name="VAS084_F_Ilgalaikioturt67Nuotekudumblot1" localSheetId="12">'Forma 13'!$L$108</definedName>
    <definedName name="VAS084_F_Ilgalaikioturt67Nuotekudumblot1">'Forma 13'!$L$108</definedName>
    <definedName name="VAS084_F_Ilgalaikioturt67Nuotekusurinki1" localSheetId="12">'Forma 13'!$J$108</definedName>
    <definedName name="VAS084_F_Ilgalaikioturt67Nuotekusurinki1">'Forma 13'!$J$108</definedName>
    <definedName name="VAS084_F_Ilgalaikioturt67Nuotekuvalymas1" localSheetId="12">'Forma 13'!$K$108</definedName>
    <definedName name="VAS084_F_Ilgalaikioturt67Nuotekuvalymas1">'Forma 13'!$K$108</definedName>
    <definedName name="VAS084_F_Ilgalaikioturt67Pavirsiniunuot1" localSheetId="12">'Forma 13'!$M$108</definedName>
    <definedName name="VAS084_F_Ilgalaikioturt67Pavirsiniunuot1">'Forma 13'!$M$108</definedName>
    <definedName name="VAS084_F_Ilgalaikioturt67Turtovienetask1" localSheetId="12">'Forma 13'!$F$108</definedName>
    <definedName name="VAS084_F_Ilgalaikioturt67Turtovienetask1">'Forma 13'!$F$108</definedName>
    <definedName name="VAS084_F_Ilgalaikioturt68Apskaitosveikla1" localSheetId="12">'Forma 13'!$N$109</definedName>
    <definedName name="VAS084_F_Ilgalaikioturt68Apskaitosveikla1">'Forma 13'!$N$109</definedName>
    <definedName name="VAS084_F_Ilgalaikioturt68Geriamojovande7" localSheetId="12">'Forma 13'!$G$109</definedName>
    <definedName name="VAS084_F_Ilgalaikioturt68Geriamojovande7">'Forma 13'!$G$109</definedName>
    <definedName name="VAS084_F_Ilgalaikioturt68Geriamojovande8" localSheetId="12">'Forma 13'!$H$109</definedName>
    <definedName name="VAS084_F_Ilgalaikioturt68Geriamojovande8">'Forma 13'!$H$109</definedName>
    <definedName name="VAS084_F_Ilgalaikioturt68Geriamojovande9" localSheetId="12">'Forma 13'!$I$109</definedName>
    <definedName name="VAS084_F_Ilgalaikioturt68Geriamojovande9">'Forma 13'!$I$109</definedName>
    <definedName name="VAS084_F_Ilgalaikioturt68Inventorinisnu1" localSheetId="12">'Forma 13'!$D$109</definedName>
    <definedName name="VAS084_F_Ilgalaikioturt68Inventorinisnu1">'Forma 13'!$D$109</definedName>
    <definedName name="VAS084_F_Ilgalaikioturt68Kitareguliuoja1" localSheetId="12">'Forma 13'!$O$109</definedName>
    <definedName name="VAS084_F_Ilgalaikioturt68Kitareguliuoja1">'Forma 13'!$O$109</definedName>
    <definedName name="VAS084_F_Ilgalaikioturt68Kitosveiklosne1" localSheetId="12">'Forma 13'!$P$109</definedName>
    <definedName name="VAS084_F_Ilgalaikioturt68Kitosveiklosne1">'Forma 13'!$P$109</definedName>
    <definedName name="VAS084_F_Ilgalaikioturt68Lrklimatokaito1" localSheetId="12">'Forma 13'!$E$109</definedName>
    <definedName name="VAS084_F_Ilgalaikioturt68Lrklimatokaito1">'Forma 13'!$E$109</definedName>
    <definedName name="VAS084_F_Ilgalaikioturt68Nuotekudumblot1" localSheetId="12">'Forma 13'!$L$109</definedName>
    <definedName name="VAS084_F_Ilgalaikioturt68Nuotekudumblot1">'Forma 13'!$L$109</definedName>
    <definedName name="VAS084_F_Ilgalaikioturt68Nuotekusurinki1" localSheetId="12">'Forma 13'!$J$109</definedName>
    <definedName name="VAS084_F_Ilgalaikioturt68Nuotekusurinki1">'Forma 13'!$J$109</definedName>
    <definedName name="VAS084_F_Ilgalaikioturt68Nuotekuvalymas1" localSheetId="12">'Forma 13'!$K$109</definedName>
    <definedName name="VAS084_F_Ilgalaikioturt68Nuotekuvalymas1">'Forma 13'!$K$109</definedName>
    <definedName name="VAS084_F_Ilgalaikioturt68Pavirsiniunuot1" localSheetId="12">'Forma 13'!$M$109</definedName>
    <definedName name="VAS084_F_Ilgalaikioturt68Pavirsiniunuot1">'Forma 13'!$M$109</definedName>
    <definedName name="VAS084_F_Ilgalaikioturt68Turtovienetask1" localSheetId="12">'Forma 13'!$F$109</definedName>
    <definedName name="VAS084_F_Ilgalaikioturt68Turtovienetask1">'Forma 13'!$F$109</definedName>
    <definedName name="VAS084_F_Ilgalaikioturt69Apskaitosveikla1" localSheetId="12">'Forma 13'!$N$110</definedName>
    <definedName name="VAS084_F_Ilgalaikioturt69Apskaitosveikla1">'Forma 13'!$N$110</definedName>
    <definedName name="VAS084_F_Ilgalaikioturt69Geriamojovande7" localSheetId="12">'Forma 13'!$G$110</definedName>
    <definedName name="VAS084_F_Ilgalaikioturt69Geriamojovande7">'Forma 13'!$G$110</definedName>
    <definedName name="VAS084_F_Ilgalaikioturt69Geriamojovande8" localSheetId="12">'Forma 13'!$H$110</definedName>
    <definedName name="VAS084_F_Ilgalaikioturt69Geriamojovande8">'Forma 13'!$H$110</definedName>
    <definedName name="VAS084_F_Ilgalaikioturt69Geriamojovande9" localSheetId="12">'Forma 13'!$I$110</definedName>
    <definedName name="VAS084_F_Ilgalaikioturt69Geriamojovande9">'Forma 13'!$I$110</definedName>
    <definedName name="VAS084_F_Ilgalaikioturt69Inventorinisnu1" localSheetId="12">'Forma 13'!$D$110</definedName>
    <definedName name="VAS084_F_Ilgalaikioturt69Inventorinisnu1">'Forma 13'!$D$110</definedName>
    <definedName name="VAS084_F_Ilgalaikioturt69Kitareguliuoja1" localSheetId="12">'Forma 13'!$O$110</definedName>
    <definedName name="VAS084_F_Ilgalaikioturt69Kitareguliuoja1">'Forma 13'!$O$110</definedName>
    <definedName name="VAS084_F_Ilgalaikioturt69Kitosveiklosne1" localSheetId="12">'Forma 13'!$P$110</definedName>
    <definedName name="VAS084_F_Ilgalaikioturt69Kitosveiklosne1">'Forma 13'!$P$110</definedName>
    <definedName name="VAS084_F_Ilgalaikioturt69Lrklimatokaito1" localSheetId="12">'Forma 13'!$E$110</definedName>
    <definedName name="VAS084_F_Ilgalaikioturt69Lrklimatokaito1">'Forma 13'!$E$110</definedName>
    <definedName name="VAS084_F_Ilgalaikioturt69Nuotekudumblot1" localSheetId="12">'Forma 13'!$L$110</definedName>
    <definedName name="VAS084_F_Ilgalaikioturt69Nuotekudumblot1">'Forma 13'!$L$110</definedName>
    <definedName name="VAS084_F_Ilgalaikioturt69Nuotekusurinki1" localSheetId="12">'Forma 13'!$J$110</definedName>
    <definedName name="VAS084_F_Ilgalaikioturt69Nuotekusurinki1">'Forma 13'!$J$110</definedName>
    <definedName name="VAS084_F_Ilgalaikioturt69Nuotekuvalymas1" localSheetId="12">'Forma 13'!$K$110</definedName>
    <definedName name="VAS084_F_Ilgalaikioturt69Nuotekuvalymas1">'Forma 13'!$K$110</definedName>
    <definedName name="VAS084_F_Ilgalaikioturt69Pavirsiniunuot1" localSheetId="12">'Forma 13'!$M$110</definedName>
    <definedName name="VAS084_F_Ilgalaikioturt69Pavirsiniunuot1">'Forma 13'!$M$110</definedName>
    <definedName name="VAS084_F_Ilgalaikioturt69Turtovienetask1" localSheetId="12">'Forma 13'!$F$110</definedName>
    <definedName name="VAS084_F_Ilgalaikioturt69Turtovienetask1">'Forma 13'!$F$110</definedName>
    <definedName name="VAS084_F_Ilgalaikioturt6Apskaitosveikla1" localSheetId="12">'Forma 13'!$N$19</definedName>
    <definedName name="VAS084_F_Ilgalaikioturt6Apskaitosveikla1">'Forma 13'!$N$19</definedName>
    <definedName name="VAS084_F_Ilgalaikioturt6Geriamojovande7" localSheetId="12">'Forma 13'!$G$19</definedName>
    <definedName name="VAS084_F_Ilgalaikioturt6Geriamojovande7">'Forma 13'!$G$19</definedName>
    <definedName name="VAS084_F_Ilgalaikioturt6Geriamojovande8" localSheetId="12">'Forma 13'!$H$19</definedName>
    <definedName name="VAS084_F_Ilgalaikioturt6Geriamojovande8">'Forma 13'!$H$19</definedName>
    <definedName name="VAS084_F_Ilgalaikioturt6Geriamojovande9" localSheetId="12">'Forma 13'!$I$19</definedName>
    <definedName name="VAS084_F_Ilgalaikioturt6Geriamojovande9">'Forma 13'!$I$19</definedName>
    <definedName name="VAS084_F_Ilgalaikioturt6Inventorinisnu1" localSheetId="12">'Forma 13'!$D$19</definedName>
    <definedName name="VAS084_F_Ilgalaikioturt6Inventorinisnu1">'Forma 13'!$D$19</definedName>
    <definedName name="VAS084_F_Ilgalaikioturt6Kitareguliuoja1" localSheetId="12">'Forma 13'!$O$19</definedName>
    <definedName name="VAS084_F_Ilgalaikioturt6Kitareguliuoja1">'Forma 13'!$O$19</definedName>
    <definedName name="VAS084_F_Ilgalaikioturt6Kitosveiklosne1" localSheetId="12">'Forma 13'!$P$19</definedName>
    <definedName name="VAS084_F_Ilgalaikioturt6Kitosveiklosne1">'Forma 13'!$P$19</definedName>
    <definedName name="VAS084_F_Ilgalaikioturt6Lrklimatokaito1" localSheetId="12">'Forma 13'!$E$19</definedName>
    <definedName name="VAS084_F_Ilgalaikioturt6Lrklimatokaito1">'Forma 13'!$E$19</definedName>
    <definedName name="VAS084_F_Ilgalaikioturt6Nuotekudumblot1" localSheetId="12">'Forma 13'!$L$19</definedName>
    <definedName name="VAS084_F_Ilgalaikioturt6Nuotekudumblot1">'Forma 13'!$L$19</definedName>
    <definedName name="VAS084_F_Ilgalaikioturt6Nuotekusurinki1" localSheetId="12">'Forma 13'!$J$19</definedName>
    <definedName name="VAS084_F_Ilgalaikioturt6Nuotekusurinki1">'Forma 13'!$J$19</definedName>
    <definedName name="VAS084_F_Ilgalaikioturt6Nuotekuvalymas1" localSheetId="12">'Forma 13'!$K$19</definedName>
    <definedName name="VAS084_F_Ilgalaikioturt6Nuotekuvalymas1">'Forma 13'!$K$19</definedName>
    <definedName name="VAS084_F_Ilgalaikioturt6Pavirsiniunuot1" localSheetId="12">'Forma 13'!$M$19</definedName>
    <definedName name="VAS084_F_Ilgalaikioturt6Pavirsiniunuot1">'Forma 13'!$M$19</definedName>
    <definedName name="VAS084_F_Ilgalaikioturt6Turtovienetask1" localSheetId="12">'Forma 13'!$F$19</definedName>
    <definedName name="VAS084_F_Ilgalaikioturt6Turtovienetask1">'Forma 13'!$F$19</definedName>
    <definedName name="VAS084_F_Ilgalaikioturt70Apskaitosveikla1" localSheetId="12">'Forma 13'!$N$112</definedName>
    <definedName name="VAS084_F_Ilgalaikioturt70Apskaitosveikla1">'Forma 13'!$N$112</definedName>
    <definedName name="VAS084_F_Ilgalaikioturt70Geriamojovande7" localSheetId="12">'Forma 13'!$G$112</definedName>
    <definedName name="VAS084_F_Ilgalaikioturt70Geriamojovande7">'Forma 13'!$G$112</definedName>
    <definedName name="VAS084_F_Ilgalaikioturt70Geriamojovande8" localSheetId="12">'Forma 13'!$H$112</definedName>
    <definedName name="VAS084_F_Ilgalaikioturt70Geriamojovande8">'Forma 13'!$H$112</definedName>
    <definedName name="VAS084_F_Ilgalaikioturt70Geriamojovande9" localSheetId="12">'Forma 13'!$I$112</definedName>
    <definedName name="VAS084_F_Ilgalaikioturt70Geriamojovande9">'Forma 13'!$I$112</definedName>
    <definedName name="VAS084_F_Ilgalaikioturt70Inventorinisnu1" localSheetId="12">'Forma 13'!$D$112</definedName>
    <definedName name="VAS084_F_Ilgalaikioturt70Inventorinisnu1">'Forma 13'!$D$112</definedName>
    <definedName name="VAS084_F_Ilgalaikioturt70Kitareguliuoja1" localSheetId="12">'Forma 13'!$O$112</definedName>
    <definedName name="VAS084_F_Ilgalaikioturt70Kitareguliuoja1">'Forma 13'!$O$112</definedName>
    <definedName name="VAS084_F_Ilgalaikioturt70Kitosveiklosne1" localSheetId="12">'Forma 13'!$P$112</definedName>
    <definedName name="VAS084_F_Ilgalaikioturt70Kitosveiklosne1">'Forma 13'!$P$112</definedName>
    <definedName name="VAS084_F_Ilgalaikioturt70Lrklimatokaito1" localSheetId="12">'Forma 13'!$E$112</definedName>
    <definedName name="VAS084_F_Ilgalaikioturt70Lrklimatokaito1">'Forma 13'!$E$112</definedName>
    <definedName name="VAS084_F_Ilgalaikioturt70Nuotekudumblot1" localSheetId="12">'Forma 13'!$L$112</definedName>
    <definedName name="VAS084_F_Ilgalaikioturt70Nuotekudumblot1">'Forma 13'!$L$112</definedName>
    <definedName name="VAS084_F_Ilgalaikioturt70Nuotekusurinki1" localSheetId="12">'Forma 13'!$J$112</definedName>
    <definedName name="VAS084_F_Ilgalaikioturt70Nuotekusurinki1">'Forma 13'!$J$112</definedName>
    <definedName name="VAS084_F_Ilgalaikioturt70Nuotekuvalymas1" localSheetId="12">'Forma 13'!$K$112</definedName>
    <definedName name="VAS084_F_Ilgalaikioturt70Nuotekuvalymas1">'Forma 13'!$K$112</definedName>
    <definedName name="VAS084_F_Ilgalaikioturt70Pavirsiniunuot1" localSheetId="12">'Forma 13'!$M$112</definedName>
    <definedName name="VAS084_F_Ilgalaikioturt70Pavirsiniunuot1">'Forma 13'!$M$112</definedName>
    <definedName name="VAS084_F_Ilgalaikioturt70Turtovienetask1" localSheetId="12">'Forma 13'!$F$112</definedName>
    <definedName name="VAS084_F_Ilgalaikioturt70Turtovienetask1">'Forma 13'!$F$112</definedName>
    <definedName name="VAS084_F_Ilgalaikioturt71Apskaitosveikla1" localSheetId="12">'Forma 13'!$N$113</definedName>
    <definedName name="VAS084_F_Ilgalaikioturt71Apskaitosveikla1">'Forma 13'!$N$113</definedName>
    <definedName name="VAS084_F_Ilgalaikioturt71Geriamojovande7" localSheetId="12">'Forma 13'!$G$113</definedName>
    <definedName name="VAS084_F_Ilgalaikioturt71Geriamojovande7">'Forma 13'!$G$113</definedName>
    <definedName name="VAS084_F_Ilgalaikioturt71Geriamojovande8" localSheetId="12">'Forma 13'!$H$113</definedName>
    <definedName name="VAS084_F_Ilgalaikioturt71Geriamojovande8">'Forma 13'!$H$113</definedName>
    <definedName name="VAS084_F_Ilgalaikioturt71Geriamojovande9" localSheetId="12">'Forma 13'!$I$113</definedName>
    <definedName name="VAS084_F_Ilgalaikioturt71Geriamojovande9">'Forma 13'!$I$113</definedName>
    <definedName name="VAS084_F_Ilgalaikioturt71Inventorinisnu1" localSheetId="12">'Forma 13'!$D$113</definedName>
    <definedName name="VAS084_F_Ilgalaikioturt71Inventorinisnu1">'Forma 13'!$D$113</definedName>
    <definedName name="VAS084_F_Ilgalaikioturt71Kitareguliuoja1" localSheetId="12">'Forma 13'!$O$113</definedName>
    <definedName name="VAS084_F_Ilgalaikioturt71Kitareguliuoja1">'Forma 13'!$O$113</definedName>
    <definedName name="VAS084_F_Ilgalaikioturt71Kitosveiklosne1" localSheetId="12">'Forma 13'!$P$113</definedName>
    <definedName name="VAS084_F_Ilgalaikioturt71Kitosveiklosne1">'Forma 13'!$P$113</definedName>
    <definedName name="VAS084_F_Ilgalaikioturt71Lrklimatokaito1" localSheetId="12">'Forma 13'!$E$113</definedName>
    <definedName name="VAS084_F_Ilgalaikioturt71Lrklimatokaito1">'Forma 13'!$E$113</definedName>
    <definedName name="VAS084_F_Ilgalaikioturt71Nuotekudumblot1" localSheetId="12">'Forma 13'!$L$113</definedName>
    <definedName name="VAS084_F_Ilgalaikioturt71Nuotekudumblot1">'Forma 13'!$L$113</definedName>
    <definedName name="VAS084_F_Ilgalaikioturt71Nuotekusurinki1" localSheetId="12">'Forma 13'!$J$113</definedName>
    <definedName name="VAS084_F_Ilgalaikioturt71Nuotekusurinki1">'Forma 13'!$J$113</definedName>
    <definedName name="VAS084_F_Ilgalaikioturt71Nuotekuvalymas1" localSheetId="12">'Forma 13'!$K$113</definedName>
    <definedName name="VAS084_F_Ilgalaikioturt71Nuotekuvalymas1">'Forma 13'!$K$113</definedName>
    <definedName name="VAS084_F_Ilgalaikioturt71Pavirsiniunuot1" localSheetId="12">'Forma 13'!$M$113</definedName>
    <definedName name="VAS084_F_Ilgalaikioturt71Pavirsiniunuot1">'Forma 13'!$M$113</definedName>
    <definedName name="VAS084_F_Ilgalaikioturt71Turtovienetask1" localSheetId="12">'Forma 13'!$F$113</definedName>
    <definedName name="VAS084_F_Ilgalaikioturt71Turtovienetask1">'Forma 13'!$F$113</definedName>
    <definedName name="VAS084_F_Ilgalaikioturt72Apskaitosveikla1" localSheetId="12">'Forma 13'!$N$114</definedName>
    <definedName name="VAS084_F_Ilgalaikioturt72Apskaitosveikla1">'Forma 13'!$N$114</definedName>
    <definedName name="VAS084_F_Ilgalaikioturt72Geriamojovande7" localSheetId="12">'Forma 13'!$G$114</definedName>
    <definedName name="VAS084_F_Ilgalaikioturt72Geriamojovande7">'Forma 13'!$G$114</definedName>
    <definedName name="VAS084_F_Ilgalaikioturt72Geriamojovande8" localSheetId="12">'Forma 13'!$H$114</definedName>
    <definedName name="VAS084_F_Ilgalaikioturt72Geriamojovande8">'Forma 13'!$H$114</definedName>
    <definedName name="VAS084_F_Ilgalaikioturt72Geriamojovande9" localSheetId="12">'Forma 13'!$I$114</definedName>
    <definedName name="VAS084_F_Ilgalaikioturt72Geriamojovande9">'Forma 13'!$I$114</definedName>
    <definedName name="VAS084_F_Ilgalaikioturt72Inventorinisnu1" localSheetId="12">'Forma 13'!$D$114</definedName>
    <definedName name="VAS084_F_Ilgalaikioturt72Inventorinisnu1">'Forma 13'!$D$114</definedName>
    <definedName name="VAS084_F_Ilgalaikioturt72Kitareguliuoja1" localSheetId="12">'Forma 13'!$O$114</definedName>
    <definedName name="VAS084_F_Ilgalaikioturt72Kitareguliuoja1">'Forma 13'!$O$114</definedName>
    <definedName name="VAS084_F_Ilgalaikioturt72Kitosveiklosne1" localSheetId="12">'Forma 13'!$P$114</definedName>
    <definedName name="VAS084_F_Ilgalaikioturt72Kitosveiklosne1">'Forma 13'!$P$114</definedName>
    <definedName name="VAS084_F_Ilgalaikioturt72Lrklimatokaito1" localSheetId="12">'Forma 13'!$E$114</definedName>
    <definedName name="VAS084_F_Ilgalaikioturt72Lrklimatokaito1">'Forma 13'!$E$114</definedName>
    <definedName name="VAS084_F_Ilgalaikioturt72Nuotekudumblot1" localSheetId="12">'Forma 13'!$L$114</definedName>
    <definedName name="VAS084_F_Ilgalaikioturt72Nuotekudumblot1">'Forma 13'!$L$114</definedName>
    <definedName name="VAS084_F_Ilgalaikioturt72Nuotekusurinki1" localSheetId="12">'Forma 13'!$J$114</definedName>
    <definedName name="VAS084_F_Ilgalaikioturt72Nuotekusurinki1">'Forma 13'!$J$114</definedName>
    <definedName name="VAS084_F_Ilgalaikioturt72Nuotekuvalymas1" localSheetId="12">'Forma 13'!$K$114</definedName>
    <definedName name="VAS084_F_Ilgalaikioturt72Nuotekuvalymas1">'Forma 13'!$K$114</definedName>
    <definedName name="VAS084_F_Ilgalaikioturt72Pavirsiniunuot1" localSheetId="12">'Forma 13'!$M$114</definedName>
    <definedName name="VAS084_F_Ilgalaikioturt72Pavirsiniunuot1">'Forma 13'!$M$114</definedName>
    <definedName name="VAS084_F_Ilgalaikioturt72Turtovienetask1" localSheetId="12">'Forma 13'!$F$114</definedName>
    <definedName name="VAS084_F_Ilgalaikioturt72Turtovienetask1">'Forma 13'!$F$114</definedName>
    <definedName name="VAS084_F_Ilgalaikioturt73Apskaitosveikla1" localSheetId="12">'Forma 13'!$N$116</definedName>
    <definedName name="VAS084_F_Ilgalaikioturt73Apskaitosveikla1">'Forma 13'!$N$116</definedName>
    <definedName name="VAS084_F_Ilgalaikioturt73Geriamojovande7" localSheetId="12">'Forma 13'!$G$116</definedName>
    <definedName name="VAS084_F_Ilgalaikioturt73Geriamojovande7">'Forma 13'!$G$116</definedName>
    <definedName name="VAS084_F_Ilgalaikioturt73Geriamojovande8" localSheetId="12">'Forma 13'!$H$116</definedName>
    <definedName name="VAS084_F_Ilgalaikioturt73Geriamojovande8">'Forma 13'!$H$116</definedName>
    <definedName name="VAS084_F_Ilgalaikioturt73Geriamojovande9" localSheetId="12">'Forma 13'!$I$116</definedName>
    <definedName name="VAS084_F_Ilgalaikioturt73Geriamojovande9">'Forma 13'!$I$116</definedName>
    <definedName name="VAS084_F_Ilgalaikioturt73Inventorinisnu1" localSheetId="12">'Forma 13'!$D$116</definedName>
    <definedName name="VAS084_F_Ilgalaikioturt73Inventorinisnu1">'Forma 13'!$D$116</definedName>
    <definedName name="VAS084_F_Ilgalaikioturt73Kitareguliuoja1" localSheetId="12">'Forma 13'!$O$116</definedName>
    <definedName name="VAS084_F_Ilgalaikioturt73Kitareguliuoja1">'Forma 13'!$O$116</definedName>
    <definedName name="VAS084_F_Ilgalaikioturt73Kitosveiklosne1" localSheetId="12">'Forma 13'!$P$116</definedName>
    <definedName name="VAS084_F_Ilgalaikioturt73Kitosveiklosne1">'Forma 13'!$P$116</definedName>
    <definedName name="VAS084_F_Ilgalaikioturt73Lrklimatokaito1" localSheetId="12">'Forma 13'!$E$116</definedName>
    <definedName name="VAS084_F_Ilgalaikioturt73Lrklimatokaito1">'Forma 13'!$E$116</definedName>
    <definedName name="VAS084_F_Ilgalaikioturt73Nuotekudumblot1" localSheetId="12">'Forma 13'!$L$116</definedName>
    <definedName name="VAS084_F_Ilgalaikioturt73Nuotekudumblot1">'Forma 13'!$L$116</definedName>
    <definedName name="VAS084_F_Ilgalaikioturt73Nuotekusurinki1" localSheetId="12">'Forma 13'!$J$116</definedName>
    <definedName name="VAS084_F_Ilgalaikioturt73Nuotekusurinki1">'Forma 13'!$J$116</definedName>
    <definedName name="VAS084_F_Ilgalaikioturt73Nuotekuvalymas1" localSheetId="12">'Forma 13'!$K$116</definedName>
    <definedName name="VAS084_F_Ilgalaikioturt73Nuotekuvalymas1">'Forma 13'!$K$116</definedName>
    <definedName name="VAS084_F_Ilgalaikioturt73Pavirsiniunuot1" localSheetId="12">'Forma 13'!$M$116</definedName>
    <definedName name="VAS084_F_Ilgalaikioturt73Pavirsiniunuot1">'Forma 13'!$M$116</definedName>
    <definedName name="VAS084_F_Ilgalaikioturt73Turtovienetask1" localSheetId="12">'Forma 13'!$F$116</definedName>
    <definedName name="VAS084_F_Ilgalaikioturt73Turtovienetask1">'Forma 13'!$F$116</definedName>
    <definedName name="VAS084_F_Ilgalaikioturt74Apskaitosveikla1" localSheetId="12">'Forma 13'!$N$117</definedName>
    <definedName name="VAS084_F_Ilgalaikioturt74Apskaitosveikla1">'Forma 13'!$N$117</definedName>
    <definedName name="VAS084_F_Ilgalaikioturt74Geriamojovande7" localSheetId="12">'Forma 13'!$G$117</definedName>
    <definedName name="VAS084_F_Ilgalaikioturt74Geriamojovande7">'Forma 13'!$G$117</definedName>
    <definedName name="VAS084_F_Ilgalaikioturt74Geriamojovande8" localSheetId="12">'Forma 13'!$H$117</definedName>
    <definedName name="VAS084_F_Ilgalaikioturt74Geriamojovande8">'Forma 13'!$H$117</definedName>
    <definedName name="VAS084_F_Ilgalaikioturt74Geriamojovande9" localSheetId="12">'Forma 13'!$I$117</definedName>
    <definedName name="VAS084_F_Ilgalaikioturt74Geriamojovande9">'Forma 13'!$I$117</definedName>
    <definedName name="VAS084_F_Ilgalaikioturt74Inventorinisnu1" localSheetId="12">'Forma 13'!$D$117</definedName>
    <definedName name="VAS084_F_Ilgalaikioturt74Inventorinisnu1">'Forma 13'!$D$117</definedName>
    <definedName name="VAS084_F_Ilgalaikioturt74Kitareguliuoja1" localSheetId="12">'Forma 13'!$O$117</definedName>
    <definedName name="VAS084_F_Ilgalaikioturt74Kitareguliuoja1">'Forma 13'!$O$117</definedName>
    <definedName name="VAS084_F_Ilgalaikioturt74Kitosveiklosne1" localSheetId="12">'Forma 13'!$P$117</definedName>
    <definedName name="VAS084_F_Ilgalaikioturt74Kitosveiklosne1">'Forma 13'!$P$117</definedName>
    <definedName name="VAS084_F_Ilgalaikioturt74Lrklimatokaito1" localSheetId="12">'Forma 13'!$E$117</definedName>
    <definedName name="VAS084_F_Ilgalaikioturt74Lrklimatokaito1">'Forma 13'!$E$117</definedName>
    <definedName name="VAS084_F_Ilgalaikioturt74Nuotekudumblot1" localSheetId="12">'Forma 13'!$L$117</definedName>
    <definedName name="VAS084_F_Ilgalaikioturt74Nuotekudumblot1">'Forma 13'!$L$117</definedName>
    <definedName name="VAS084_F_Ilgalaikioturt74Nuotekusurinki1" localSheetId="12">'Forma 13'!$J$117</definedName>
    <definedName name="VAS084_F_Ilgalaikioturt74Nuotekusurinki1">'Forma 13'!$J$117</definedName>
    <definedName name="VAS084_F_Ilgalaikioturt74Nuotekuvalymas1" localSheetId="12">'Forma 13'!$K$117</definedName>
    <definedName name="VAS084_F_Ilgalaikioturt74Nuotekuvalymas1">'Forma 13'!$K$117</definedName>
    <definedName name="VAS084_F_Ilgalaikioturt74Pavirsiniunuot1" localSheetId="12">'Forma 13'!$M$117</definedName>
    <definedName name="VAS084_F_Ilgalaikioturt74Pavirsiniunuot1">'Forma 13'!$M$117</definedName>
    <definedName name="VAS084_F_Ilgalaikioturt74Turtovienetask1" localSheetId="12">'Forma 13'!$F$117</definedName>
    <definedName name="VAS084_F_Ilgalaikioturt74Turtovienetask1">'Forma 13'!$F$117</definedName>
    <definedName name="VAS084_F_Ilgalaikioturt75Apskaitosveikla1" localSheetId="12">'Forma 13'!$N$118</definedName>
    <definedName name="VAS084_F_Ilgalaikioturt75Apskaitosveikla1">'Forma 13'!$N$118</definedName>
    <definedName name="VAS084_F_Ilgalaikioturt75Geriamojovande7" localSheetId="12">'Forma 13'!$G$118</definedName>
    <definedName name="VAS084_F_Ilgalaikioturt75Geriamojovande7">'Forma 13'!$G$118</definedName>
    <definedName name="VAS084_F_Ilgalaikioturt75Geriamojovande8" localSheetId="12">'Forma 13'!$H$118</definedName>
    <definedName name="VAS084_F_Ilgalaikioturt75Geriamojovande8">'Forma 13'!$H$118</definedName>
    <definedName name="VAS084_F_Ilgalaikioturt75Geriamojovande9" localSheetId="12">'Forma 13'!$I$118</definedName>
    <definedName name="VAS084_F_Ilgalaikioturt75Geriamojovande9">'Forma 13'!$I$118</definedName>
    <definedName name="VAS084_F_Ilgalaikioturt75Inventorinisnu1" localSheetId="12">'Forma 13'!$D$118</definedName>
    <definedName name="VAS084_F_Ilgalaikioturt75Inventorinisnu1">'Forma 13'!$D$118</definedName>
    <definedName name="VAS084_F_Ilgalaikioturt75Kitareguliuoja1" localSheetId="12">'Forma 13'!$O$118</definedName>
    <definedName name="VAS084_F_Ilgalaikioturt75Kitareguliuoja1">'Forma 13'!$O$118</definedName>
    <definedName name="VAS084_F_Ilgalaikioturt75Kitosveiklosne1" localSheetId="12">'Forma 13'!$P$118</definedName>
    <definedName name="VAS084_F_Ilgalaikioturt75Kitosveiklosne1">'Forma 13'!$P$118</definedName>
    <definedName name="VAS084_F_Ilgalaikioturt75Lrklimatokaito1" localSheetId="12">'Forma 13'!$E$118</definedName>
    <definedName name="VAS084_F_Ilgalaikioturt75Lrklimatokaito1">'Forma 13'!$E$118</definedName>
    <definedName name="VAS084_F_Ilgalaikioturt75Nuotekudumblot1" localSheetId="12">'Forma 13'!$L$118</definedName>
    <definedName name="VAS084_F_Ilgalaikioturt75Nuotekudumblot1">'Forma 13'!$L$118</definedName>
    <definedName name="VAS084_F_Ilgalaikioturt75Nuotekusurinki1" localSheetId="12">'Forma 13'!$J$118</definedName>
    <definedName name="VAS084_F_Ilgalaikioturt75Nuotekusurinki1">'Forma 13'!$J$118</definedName>
    <definedName name="VAS084_F_Ilgalaikioturt75Nuotekuvalymas1" localSheetId="12">'Forma 13'!$K$118</definedName>
    <definedName name="VAS084_F_Ilgalaikioturt75Nuotekuvalymas1">'Forma 13'!$K$118</definedName>
    <definedName name="VAS084_F_Ilgalaikioturt75Pavirsiniunuot1" localSheetId="12">'Forma 13'!$M$118</definedName>
    <definedName name="VAS084_F_Ilgalaikioturt75Pavirsiniunuot1">'Forma 13'!$M$118</definedName>
    <definedName name="VAS084_F_Ilgalaikioturt75Turtovienetask1" localSheetId="12">'Forma 13'!$F$118</definedName>
    <definedName name="VAS084_F_Ilgalaikioturt75Turtovienetask1">'Forma 13'!$F$118</definedName>
    <definedName name="VAS084_F_Ilgalaikioturt76Apskaitosveikla1" localSheetId="12">'Forma 13'!$N$120</definedName>
    <definedName name="VAS084_F_Ilgalaikioturt76Apskaitosveikla1">'Forma 13'!$N$120</definedName>
    <definedName name="VAS084_F_Ilgalaikioturt76Geriamojovande7" localSheetId="12">'Forma 13'!$G$120</definedName>
    <definedName name="VAS084_F_Ilgalaikioturt76Geriamojovande7">'Forma 13'!$G$120</definedName>
    <definedName name="VAS084_F_Ilgalaikioturt76Geriamojovande8" localSheetId="12">'Forma 13'!$H$120</definedName>
    <definedName name="VAS084_F_Ilgalaikioturt76Geriamojovande8">'Forma 13'!$H$120</definedName>
    <definedName name="VAS084_F_Ilgalaikioturt76Geriamojovande9" localSheetId="12">'Forma 13'!$I$120</definedName>
    <definedName name="VAS084_F_Ilgalaikioturt76Geriamojovande9">'Forma 13'!$I$120</definedName>
    <definedName name="VAS084_F_Ilgalaikioturt76Inventorinisnu1" localSheetId="12">'Forma 13'!$D$120</definedName>
    <definedName name="VAS084_F_Ilgalaikioturt76Inventorinisnu1">'Forma 13'!$D$120</definedName>
    <definedName name="VAS084_F_Ilgalaikioturt76Kitareguliuoja1" localSheetId="12">'Forma 13'!$O$120</definedName>
    <definedName name="VAS084_F_Ilgalaikioturt76Kitareguliuoja1">'Forma 13'!$O$120</definedName>
    <definedName name="VAS084_F_Ilgalaikioturt76Kitosveiklosne1" localSheetId="12">'Forma 13'!$P$120</definedName>
    <definedName name="VAS084_F_Ilgalaikioturt76Kitosveiklosne1">'Forma 13'!$P$120</definedName>
    <definedName name="VAS084_F_Ilgalaikioturt76Lrklimatokaito1" localSheetId="12">'Forma 13'!$E$120</definedName>
    <definedName name="VAS084_F_Ilgalaikioturt76Lrklimatokaito1">'Forma 13'!$E$120</definedName>
    <definedName name="VAS084_F_Ilgalaikioturt76Nuotekudumblot1" localSheetId="12">'Forma 13'!$L$120</definedName>
    <definedName name="VAS084_F_Ilgalaikioturt76Nuotekudumblot1">'Forma 13'!$L$120</definedName>
    <definedName name="VAS084_F_Ilgalaikioturt76Nuotekusurinki1" localSheetId="12">'Forma 13'!$J$120</definedName>
    <definedName name="VAS084_F_Ilgalaikioturt76Nuotekusurinki1">'Forma 13'!$J$120</definedName>
    <definedName name="VAS084_F_Ilgalaikioturt76Nuotekuvalymas1" localSheetId="12">'Forma 13'!$K$120</definedName>
    <definedName name="VAS084_F_Ilgalaikioturt76Nuotekuvalymas1">'Forma 13'!$K$120</definedName>
    <definedName name="VAS084_F_Ilgalaikioturt76Pavirsiniunuot1" localSheetId="12">'Forma 13'!$M$120</definedName>
    <definedName name="VAS084_F_Ilgalaikioturt76Pavirsiniunuot1">'Forma 13'!$M$120</definedName>
    <definedName name="VAS084_F_Ilgalaikioturt76Turtovienetask1" localSheetId="12">'Forma 13'!$F$120</definedName>
    <definedName name="VAS084_F_Ilgalaikioturt76Turtovienetask1">'Forma 13'!$F$120</definedName>
    <definedName name="VAS084_F_Ilgalaikioturt77Apskaitosveikla1" localSheetId="12">'Forma 13'!$N$121</definedName>
    <definedName name="VAS084_F_Ilgalaikioturt77Apskaitosveikla1">'Forma 13'!$N$121</definedName>
    <definedName name="VAS084_F_Ilgalaikioturt77Geriamojovande7" localSheetId="12">'Forma 13'!$G$121</definedName>
    <definedName name="VAS084_F_Ilgalaikioturt77Geriamojovande7">'Forma 13'!$G$121</definedName>
    <definedName name="VAS084_F_Ilgalaikioturt77Geriamojovande8" localSheetId="12">'Forma 13'!$H$121</definedName>
    <definedName name="VAS084_F_Ilgalaikioturt77Geriamojovande8">'Forma 13'!$H$121</definedName>
    <definedName name="VAS084_F_Ilgalaikioturt77Geriamojovande9" localSheetId="12">'Forma 13'!$I$121</definedName>
    <definedName name="VAS084_F_Ilgalaikioturt77Geriamojovande9">'Forma 13'!$I$121</definedName>
    <definedName name="VAS084_F_Ilgalaikioturt77Inventorinisnu1" localSheetId="12">'Forma 13'!$D$121</definedName>
    <definedName name="VAS084_F_Ilgalaikioturt77Inventorinisnu1">'Forma 13'!$D$121</definedName>
    <definedName name="VAS084_F_Ilgalaikioturt77Kitareguliuoja1" localSheetId="12">'Forma 13'!$O$121</definedName>
    <definedName name="VAS084_F_Ilgalaikioturt77Kitareguliuoja1">'Forma 13'!$O$121</definedName>
    <definedName name="VAS084_F_Ilgalaikioturt77Kitosveiklosne1" localSheetId="12">'Forma 13'!$P$121</definedName>
    <definedName name="VAS084_F_Ilgalaikioturt77Kitosveiklosne1">'Forma 13'!$P$121</definedName>
    <definedName name="VAS084_F_Ilgalaikioturt77Lrklimatokaito1" localSheetId="12">'Forma 13'!$E$121</definedName>
    <definedName name="VAS084_F_Ilgalaikioturt77Lrklimatokaito1">'Forma 13'!$E$121</definedName>
    <definedName name="VAS084_F_Ilgalaikioturt77Nuotekudumblot1" localSheetId="12">'Forma 13'!$L$121</definedName>
    <definedName name="VAS084_F_Ilgalaikioturt77Nuotekudumblot1">'Forma 13'!$L$121</definedName>
    <definedName name="VAS084_F_Ilgalaikioturt77Nuotekusurinki1" localSheetId="12">'Forma 13'!$J$121</definedName>
    <definedName name="VAS084_F_Ilgalaikioturt77Nuotekusurinki1">'Forma 13'!$J$121</definedName>
    <definedName name="VAS084_F_Ilgalaikioturt77Nuotekuvalymas1" localSheetId="12">'Forma 13'!$K$121</definedName>
    <definedName name="VAS084_F_Ilgalaikioturt77Nuotekuvalymas1">'Forma 13'!$K$121</definedName>
    <definedName name="VAS084_F_Ilgalaikioturt77Pavirsiniunuot1" localSheetId="12">'Forma 13'!$M$121</definedName>
    <definedName name="VAS084_F_Ilgalaikioturt77Pavirsiniunuot1">'Forma 13'!$M$121</definedName>
    <definedName name="VAS084_F_Ilgalaikioturt77Turtovienetask1" localSheetId="12">'Forma 13'!$F$121</definedName>
    <definedName name="VAS084_F_Ilgalaikioturt77Turtovienetask1">'Forma 13'!$F$121</definedName>
    <definedName name="VAS084_F_Ilgalaikioturt78Apskaitosveikla1" localSheetId="12">'Forma 13'!$N$122</definedName>
    <definedName name="VAS084_F_Ilgalaikioturt78Apskaitosveikla1">'Forma 13'!$N$122</definedName>
    <definedName name="VAS084_F_Ilgalaikioturt78Geriamojovande7" localSheetId="12">'Forma 13'!$G$122</definedName>
    <definedName name="VAS084_F_Ilgalaikioturt78Geriamojovande7">'Forma 13'!$G$122</definedName>
    <definedName name="VAS084_F_Ilgalaikioturt78Geriamojovande8" localSheetId="12">'Forma 13'!$H$122</definedName>
    <definedName name="VAS084_F_Ilgalaikioturt78Geriamojovande8">'Forma 13'!$H$122</definedName>
    <definedName name="VAS084_F_Ilgalaikioturt78Geriamojovande9" localSheetId="12">'Forma 13'!$I$122</definedName>
    <definedName name="VAS084_F_Ilgalaikioturt78Geriamojovande9">'Forma 13'!$I$122</definedName>
    <definedName name="VAS084_F_Ilgalaikioturt78Inventorinisnu1" localSheetId="12">'Forma 13'!$D$122</definedName>
    <definedName name="VAS084_F_Ilgalaikioturt78Inventorinisnu1">'Forma 13'!$D$122</definedName>
    <definedName name="VAS084_F_Ilgalaikioturt78Kitareguliuoja1" localSheetId="12">'Forma 13'!$O$122</definedName>
    <definedName name="VAS084_F_Ilgalaikioturt78Kitareguliuoja1">'Forma 13'!$O$122</definedName>
    <definedName name="VAS084_F_Ilgalaikioturt78Kitosveiklosne1" localSheetId="12">'Forma 13'!$P$122</definedName>
    <definedName name="VAS084_F_Ilgalaikioturt78Kitosveiklosne1">'Forma 13'!$P$122</definedName>
    <definedName name="VAS084_F_Ilgalaikioturt78Lrklimatokaito1" localSheetId="12">'Forma 13'!$E$122</definedName>
    <definedName name="VAS084_F_Ilgalaikioturt78Lrklimatokaito1">'Forma 13'!$E$122</definedName>
    <definedName name="VAS084_F_Ilgalaikioturt78Nuotekudumblot1" localSheetId="12">'Forma 13'!$L$122</definedName>
    <definedName name="VAS084_F_Ilgalaikioturt78Nuotekudumblot1">'Forma 13'!$L$122</definedName>
    <definedName name="VAS084_F_Ilgalaikioturt78Nuotekusurinki1" localSheetId="12">'Forma 13'!$J$122</definedName>
    <definedName name="VAS084_F_Ilgalaikioturt78Nuotekusurinki1">'Forma 13'!$J$122</definedName>
    <definedName name="VAS084_F_Ilgalaikioturt78Nuotekuvalymas1" localSheetId="12">'Forma 13'!$K$122</definedName>
    <definedName name="VAS084_F_Ilgalaikioturt78Nuotekuvalymas1">'Forma 13'!$K$122</definedName>
    <definedName name="VAS084_F_Ilgalaikioturt78Pavirsiniunuot1" localSheetId="12">'Forma 13'!$M$122</definedName>
    <definedName name="VAS084_F_Ilgalaikioturt78Pavirsiniunuot1">'Forma 13'!$M$122</definedName>
    <definedName name="VAS084_F_Ilgalaikioturt78Turtovienetask1" localSheetId="12">'Forma 13'!$F$122</definedName>
    <definedName name="VAS084_F_Ilgalaikioturt78Turtovienetask1">'Forma 13'!$F$122</definedName>
    <definedName name="VAS084_F_Ilgalaikioturt79Apskaitosveikla1" localSheetId="12">'Forma 13'!$N$124</definedName>
    <definedName name="VAS084_F_Ilgalaikioturt79Apskaitosveikla1">'Forma 13'!$N$124</definedName>
    <definedName name="VAS084_F_Ilgalaikioturt79Geriamojovande7" localSheetId="12">'Forma 13'!$G$124</definedName>
    <definedName name="VAS084_F_Ilgalaikioturt79Geriamojovande7">'Forma 13'!$G$124</definedName>
    <definedName name="VAS084_F_Ilgalaikioturt79Geriamojovande8" localSheetId="12">'Forma 13'!$H$124</definedName>
    <definedName name="VAS084_F_Ilgalaikioturt79Geriamojovande8">'Forma 13'!$H$124</definedName>
    <definedName name="VAS084_F_Ilgalaikioturt79Geriamojovande9" localSheetId="12">'Forma 13'!$I$124</definedName>
    <definedName name="VAS084_F_Ilgalaikioturt79Geriamojovande9">'Forma 13'!$I$124</definedName>
    <definedName name="VAS084_F_Ilgalaikioturt79Inventorinisnu1" localSheetId="12">'Forma 13'!$D$124</definedName>
    <definedName name="VAS084_F_Ilgalaikioturt79Inventorinisnu1">'Forma 13'!$D$124</definedName>
    <definedName name="VAS084_F_Ilgalaikioturt79Kitareguliuoja1" localSheetId="12">'Forma 13'!$O$124</definedName>
    <definedName name="VAS084_F_Ilgalaikioturt79Kitareguliuoja1">'Forma 13'!$O$124</definedName>
    <definedName name="VAS084_F_Ilgalaikioturt79Kitosveiklosne1" localSheetId="12">'Forma 13'!$P$124</definedName>
    <definedName name="VAS084_F_Ilgalaikioturt79Kitosveiklosne1">'Forma 13'!$P$124</definedName>
    <definedName name="VAS084_F_Ilgalaikioturt79Lrklimatokaito1" localSheetId="12">'Forma 13'!$E$124</definedName>
    <definedName name="VAS084_F_Ilgalaikioturt79Lrklimatokaito1">'Forma 13'!$E$124</definedName>
    <definedName name="VAS084_F_Ilgalaikioturt79Nuotekudumblot1" localSheetId="12">'Forma 13'!$L$124</definedName>
    <definedName name="VAS084_F_Ilgalaikioturt79Nuotekudumblot1">'Forma 13'!$L$124</definedName>
    <definedName name="VAS084_F_Ilgalaikioturt79Nuotekusurinki1" localSheetId="12">'Forma 13'!$J$124</definedName>
    <definedName name="VAS084_F_Ilgalaikioturt79Nuotekusurinki1">'Forma 13'!$J$124</definedName>
    <definedName name="VAS084_F_Ilgalaikioturt79Nuotekuvalymas1" localSheetId="12">'Forma 13'!$K$124</definedName>
    <definedName name="VAS084_F_Ilgalaikioturt79Nuotekuvalymas1">'Forma 13'!$K$124</definedName>
    <definedName name="VAS084_F_Ilgalaikioturt79Pavirsiniunuot1" localSheetId="12">'Forma 13'!$M$124</definedName>
    <definedName name="VAS084_F_Ilgalaikioturt79Pavirsiniunuot1">'Forma 13'!$M$124</definedName>
    <definedName name="VAS084_F_Ilgalaikioturt79Turtovienetask1" localSheetId="12">'Forma 13'!$F$124</definedName>
    <definedName name="VAS084_F_Ilgalaikioturt79Turtovienetask1">'Forma 13'!$F$124</definedName>
    <definedName name="VAS084_F_Ilgalaikioturt7Apskaitosveikla1" localSheetId="12">'Forma 13'!$N$21</definedName>
    <definedName name="VAS084_F_Ilgalaikioturt7Apskaitosveikla1">'Forma 13'!$N$21</definedName>
    <definedName name="VAS084_F_Ilgalaikioturt7Geriamojovande7" localSheetId="12">'Forma 13'!$G$21</definedName>
    <definedName name="VAS084_F_Ilgalaikioturt7Geriamojovande7">'Forma 13'!$G$21</definedName>
    <definedName name="VAS084_F_Ilgalaikioturt7Geriamojovande8" localSheetId="12">'Forma 13'!$H$21</definedName>
    <definedName name="VAS084_F_Ilgalaikioturt7Geriamojovande8">'Forma 13'!$H$21</definedName>
    <definedName name="VAS084_F_Ilgalaikioturt7Geriamojovande9" localSheetId="12">'Forma 13'!$I$21</definedName>
    <definedName name="VAS084_F_Ilgalaikioturt7Geriamojovande9">'Forma 13'!$I$21</definedName>
    <definedName name="VAS084_F_Ilgalaikioturt7Inventorinisnu1" localSheetId="12">'Forma 13'!$D$21</definedName>
    <definedName name="VAS084_F_Ilgalaikioturt7Inventorinisnu1">'Forma 13'!$D$21</definedName>
    <definedName name="VAS084_F_Ilgalaikioturt7Kitareguliuoja1" localSheetId="12">'Forma 13'!$O$21</definedName>
    <definedName name="VAS084_F_Ilgalaikioturt7Kitareguliuoja1">'Forma 13'!$O$21</definedName>
    <definedName name="VAS084_F_Ilgalaikioturt7Kitosveiklosne1" localSheetId="12">'Forma 13'!$P$21</definedName>
    <definedName name="VAS084_F_Ilgalaikioturt7Kitosveiklosne1">'Forma 13'!$P$21</definedName>
    <definedName name="VAS084_F_Ilgalaikioturt7Lrklimatokaito1" localSheetId="12">'Forma 13'!$E$21</definedName>
    <definedName name="VAS084_F_Ilgalaikioturt7Lrklimatokaito1">'Forma 13'!$E$21</definedName>
    <definedName name="VAS084_F_Ilgalaikioturt7Nuotekudumblot1" localSheetId="12">'Forma 13'!$L$21</definedName>
    <definedName name="VAS084_F_Ilgalaikioturt7Nuotekudumblot1">'Forma 13'!$L$21</definedName>
    <definedName name="VAS084_F_Ilgalaikioturt7Nuotekusurinki1" localSheetId="12">'Forma 13'!$J$21</definedName>
    <definedName name="VAS084_F_Ilgalaikioturt7Nuotekusurinki1">'Forma 13'!$J$21</definedName>
    <definedName name="VAS084_F_Ilgalaikioturt7Nuotekuvalymas1" localSheetId="12">'Forma 13'!$K$21</definedName>
    <definedName name="VAS084_F_Ilgalaikioturt7Nuotekuvalymas1">'Forma 13'!$K$21</definedName>
    <definedName name="VAS084_F_Ilgalaikioturt7Pavirsiniunuot1" localSheetId="12">'Forma 13'!$M$21</definedName>
    <definedName name="VAS084_F_Ilgalaikioturt7Pavirsiniunuot1">'Forma 13'!$M$21</definedName>
    <definedName name="VAS084_F_Ilgalaikioturt7Turtovienetask1" localSheetId="12">'Forma 13'!$F$21</definedName>
    <definedName name="VAS084_F_Ilgalaikioturt7Turtovienetask1">'Forma 13'!$F$21</definedName>
    <definedName name="VAS084_F_Ilgalaikioturt80Apskaitosveikla1" localSheetId="12">'Forma 13'!$N$125</definedName>
    <definedName name="VAS084_F_Ilgalaikioturt80Apskaitosveikla1">'Forma 13'!$N$125</definedName>
    <definedName name="VAS084_F_Ilgalaikioturt80Geriamojovande7" localSheetId="12">'Forma 13'!$G$125</definedName>
    <definedName name="VAS084_F_Ilgalaikioturt80Geriamojovande7">'Forma 13'!$G$125</definedName>
    <definedName name="VAS084_F_Ilgalaikioturt80Geriamojovande8" localSheetId="12">'Forma 13'!$H$125</definedName>
    <definedName name="VAS084_F_Ilgalaikioturt80Geriamojovande8">'Forma 13'!$H$125</definedName>
    <definedName name="VAS084_F_Ilgalaikioturt80Geriamojovande9" localSheetId="12">'Forma 13'!$I$125</definedName>
    <definedName name="VAS084_F_Ilgalaikioturt80Geriamojovande9">'Forma 13'!$I$125</definedName>
    <definedName name="VAS084_F_Ilgalaikioturt80Inventorinisnu1" localSheetId="12">'Forma 13'!$D$125</definedName>
    <definedName name="VAS084_F_Ilgalaikioturt80Inventorinisnu1">'Forma 13'!$D$125</definedName>
    <definedName name="VAS084_F_Ilgalaikioturt80Kitareguliuoja1" localSheetId="12">'Forma 13'!$O$125</definedName>
    <definedName name="VAS084_F_Ilgalaikioturt80Kitareguliuoja1">'Forma 13'!$O$125</definedName>
    <definedName name="VAS084_F_Ilgalaikioturt80Kitosveiklosne1" localSheetId="12">'Forma 13'!$P$125</definedName>
    <definedName name="VAS084_F_Ilgalaikioturt80Kitosveiklosne1">'Forma 13'!$P$125</definedName>
    <definedName name="VAS084_F_Ilgalaikioturt80Lrklimatokaito1" localSheetId="12">'Forma 13'!$E$125</definedName>
    <definedName name="VAS084_F_Ilgalaikioturt80Lrklimatokaito1">'Forma 13'!$E$125</definedName>
    <definedName name="VAS084_F_Ilgalaikioturt80Nuotekudumblot1" localSheetId="12">'Forma 13'!$L$125</definedName>
    <definedName name="VAS084_F_Ilgalaikioturt80Nuotekudumblot1">'Forma 13'!$L$125</definedName>
    <definedName name="VAS084_F_Ilgalaikioturt80Nuotekusurinki1" localSheetId="12">'Forma 13'!$J$125</definedName>
    <definedName name="VAS084_F_Ilgalaikioturt80Nuotekusurinki1">'Forma 13'!$J$125</definedName>
    <definedName name="VAS084_F_Ilgalaikioturt80Nuotekuvalymas1" localSheetId="12">'Forma 13'!$K$125</definedName>
    <definedName name="VAS084_F_Ilgalaikioturt80Nuotekuvalymas1">'Forma 13'!$K$125</definedName>
    <definedName name="VAS084_F_Ilgalaikioturt80Pavirsiniunuot1" localSheetId="12">'Forma 13'!$M$125</definedName>
    <definedName name="VAS084_F_Ilgalaikioturt80Pavirsiniunuot1">'Forma 13'!$M$125</definedName>
    <definedName name="VAS084_F_Ilgalaikioturt80Turtovienetask1" localSheetId="12">'Forma 13'!$F$125</definedName>
    <definedName name="VAS084_F_Ilgalaikioturt80Turtovienetask1">'Forma 13'!$F$125</definedName>
    <definedName name="VAS084_F_Ilgalaikioturt81Apskaitosveikla1" localSheetId="12">'Forma 13'!$N$126</definedName>
    <definedName name="VAS084_F_Ilgalaikioturt81Apskaitosveikla1">'Forma 13'!$N$126</definedName>
    <definedName name="VAS084_F_Ilgalaikioturt81Geriamojovande7" localSheetId="12">'Forma 13'!$G$126</definedName>
    <definedName name="VAS084_F_Ilgalaikioturt81Geriamojovande7">'Forma 13'!$G$126</definedName>
    <definedName name="VAS084_F_Ilgalaikioturt81Geriamojovande8" localSheetId="12">'Forma 13'!$H$126</definedName>
    <definedName name="VAS084_F_Ilgalaikioturt81Geriamojovande8">'Forma 13'!$H$126</definedName>
    <definedName name="VAS084_F_Ilgalaikioturt81Geriamojovande9" localSheetId="12">'Forma 13'!$I$126</definedName>
    <definedName name="VAS084_F_Ilgalaikioturt81Geriamojovande9">'Forma 13'!$I$126</definedName>
    <definedName name="VAS084_F_Ilgalaikioturt81Inventorinisnu1" localSheetId="12">'Forma 13'!$D$126</definedName>
    <definedName name="VAS084_F_Ilgalaikioturt81Inventorinisnu1">'Forma 13'!$D$126</definedName>
    <definedName name="VAS084_F_Ilgalaikioturt81Kitareguliuoja1" localSheetId="12">'Forma 13'!$O$126</definedName>
    <definedName name="VAS084_F_Ilgalaikioturt81Kitareguliuoja1">'Forma 13'!$O$126</definedName>
    <definedName name="VAS084_F_Ilgalaikioturt81Kitosveiklosne1" localSheetId="12">'Forma 13'!$P$126</definedName>
    <definedName name="VAS084_F_Ilgalaikioturt81Kitosveiklosne1">'Forma 13'!$P$126</definedName>
    <definedName name="VAS084_F_Ilgalaikioturt81Lrklimatokaito1" localSheetId="12">'Forma 13'!$E$126</definedName>
    <definedName name="VAS084_F_Ilgalaikioturt81Lrklimatokaito1">'Forma 13'!$E$126</definedName>
    <definedName name="VAS084_F_Ilgalaikioturt81Nuotekudumblot1" localSheetId="12">'Forma 13'!$L$126</definedName>
    <definedName name="VAS084_F_Ilgalaikioturt81Nuotekudumblot1">'Forma 13'!$L$126</definedName>
    <definedName name="VAS084_F_Ilgalaikioturt81Nuotekusurinki1" localSheetId="12">'Forma 13'!$J$126</definedName>
    <definedName name="VAS084_F_Ilgalaikioturt81Nuotekusurinki1">'Forma 13'!$J$126</definedName>
    <definedName name="VAS084_F_Ilgalaikioturt81Nuotekuvalymas1" localSheetId="12">'Forma 13'!$K$126</definedName>
    <definedName name="VAS084_F_Ilgalaikioturt81Nuotekuvalymas1">'Forma 13'!$K$126</definedName>
    <definedName name="VAS084_F_Ilgalaikioturt81Pavirsiniunuot1" localSheetId="12">'Forma 13'!$M$126</definedName>
    <definedName name="VAS084_F_Ilgalaikioturt81Pavirsiniunuot1">'Forma 13'!$M$126</definedName>
    <definedName name="VAS084_F_Ilgalaikioturt81Turtovienetask1" localSheetId="12">'Forma 13'!$F$126</definedName>
    <definedName name="VAS084_F_Ilgalaikioturt81Turtovienetask1">'Forma 13'!$F$126</definedName>
    <definedName name="VAS084_F_Ilgalaikioturt82Apskaitosveikla1" localSheetId="12">'Forma 13'!$N$128</definedName>
    <definedName name="VAS084_F_Ilgalaikioturt82Apskaitosveikla1">'Forma 13'!$N$128</definedName>
    <definedName name="VAS084_F_Ilgalaikioturt82Geriamojovande7" localSheetId="12">'Forma 13'!$G$128</definedName>
    <definedName name="VAS084_F_Ilgalaikioturt82Geriamojovande7">'Forma 13'!$G$128</definedName>
    <definedName name="VAS084_F_Ilgalaikioturt82Geriamojovande8" localSheetId="12">'Forma 13'!$H$128</definedName>
    <definedName name="VAS084_F_Ilgalaikioturt82Geriamojovande8">'Forma 13'!$H$128</definedName>
    <definedName name="VAS084_F_Ilgalaikioturt82Geriamojovande9" localSheetId="12">'Forma 13'!$I$128</definedName>
    <definedName name="VAS084_F_Ilgalaikioturt82Geriamojovande9">'Forma 13'!$I$128</definedName>
    <definedName name="VAS084_F_Ilgalaikioturt82Inventorinisnu1" localSheetId="12">'Forma 13'!$D$128</definedName>
    <definedName name="VAS084_F_Ilgalaikioturt82Inventorinisnu1">'Forma 13'!$D$128</definedName>
    <definedName name="VAS084_F_Ilgalaikioturt82Kitareguliuoja1" localSheetId="12">'Forma 13'!$O$128</definedName>
    <definedName name="VAS084_F_Ilgalaikioturt82Kitareguliuoja1">'Forma 13'!$O$128</definedName>
    <definedName name="VAS084_F_Ilgalaikioturt82Kitosveiklosne1" localSheetId="12">'Forma 13'!$P$128</definedName>
    <definedName name="VAS084_F_Ilgalaikioturt82Kitosveiklosne1">'Forma 13'!$P$128</definedName>
    <definedName name="VAS084_F_Ilgalaikioturt82Lrklimatokaito1" localSheetId="12">'Forma 13'!$E$128</definedName>
    <definedName name="VAS084_F_Ilgalaikioturt82Lrklimatokaito1">'Forma 13'!$E$128</definedName>
    <definedName name="VAS084_F_Ilgalaikioturt82Nuotekudumblot1" localSheetId="12">'Forma 13'!$L$128</definedName>
    <definedName name="VAS084_F_Ilgalaikioturt82Nuotekudumblot1">'Forma 13'!$L$128</definedName>
    <definedName name="VAS084_F_Ilgalaikioturt82Nuotekusurinki1" localSheetId="12">'Forma 13'!$J$128</definedName>
    <definedName name="VAS084_F_Ilgalaikioturt82Nuotekusurinki1">'Forma 13'!$J$128</definedName>
    <definedName name="VAS084_F_Ilgalaikioturt82Nuotekuvalymas1" localSheetId="12">'Forma 13'!$K$128</definedName>
    <definedName name="VAS084_F_Ilgalaikioturt82Nuotekuvalymas1">'Forma 13'!$K$128</definedName>
    <definedName name="VAS084_F_Ilgalaikioturt82Pavirsiniunuot1" localSheetId="12">'Forma 13'!$M$128</definedName>
    <definedName name="VAS084_F_Ilgalaikioturt82Pavirsiniunuot1">'Forma 13'!$M$128</definedName>
    <definedName name="VAS084_F_Ilgalaikioturt82Turtovienetask1" localSheetId="12">'Forma 13'!$F$128</definedName>
    <definedName name="VAS084_F_Ilgalaikioturt82Turtovienetask1">'Forma 13'!$F$128</definedName>
    <definedName name="VAS084_F_Ilgalaikioturt83Apskaitosveikla1" localSheetId="12">'Forma 13'!$N$129</definedName>
    <definedName name="VAS084_F_Ilgalaikioturt83Apskaitosveikla1">'Forma 13'!$N$129</definedName>
    <definedName name="VAS084_F_Ilgalaikioturt83Geriamojovande7" localSheetId="12">'Forma 13'!$G$129</definedName>
    <definedName name="VAS084_F_Ilgalaikioturt83Geriamojovande7">'Forma 13'!$G$129</definedName>
    <definedName name="VAS084_F_Ilgalaikioturt83Geriamojovande8" localSheetId="12">'Forma 13'!$H$129</definedName>
    <definedName name="VAS084_F_Ilgalaikioturt83Geriamojovande8">'Forma 13'!$H$129</definedName>
    <definedName name="VAS084_F_Ilgalaikioturt83Geriamojovande9" localSheetId="12">'Forma 13'!$I$129</definedName>
    <definedName name="VAS084_F_Ilgalaikioturt83Geriamojovande9">'Forma 13'!$I$129</definedName>
    <definedName name="VAS084_F_Ilgalaikioturt83Inventorinisnu1" localSheetId="12">'Forma 13'!$D$129</definedName>
    <definedName name="VAS084_F_Ilgalaikioturt83Inventorinisnu1">'Forma 13'!$D$129</definedName>
    <definedName name="VAS084_F_Ilgalaikioturt83Kitareguliuoja1" localSheetId="12">'Forma 13'!$O$129</definedName>
    <definedName name="VAS084_F_Ilgalaikioturt83Kitareguliuoja1">'Forma 13'!$O$129</definedName>
    <definedName name="VAS084_F_Ilgalaikioturt83Kitosveiklosne1" localSheetId="12">'Forma 13'!$P$129</definedName>
    <definedName name="VAS084_F_Ilgalaikioturt83Kitosveiklosne1">'Forma 13'!$P$129</definedName>
    <definedName name="VAS084_F_Ilgalaikioturt83Lrklimatokaito1" localSheetId="12">'Forma 13'!$E$129</definedName>
    <definedName name="VAS084_F_Ilgalaikioturt83Lrklimatokaito1">'Forma 13'!$E$129</definedName>
    <definedName name="VAS084_F_Ilgalaikioturt83Nuotekudumblot1" localSheetId="12">'Forma 13'!$L$129</definedName>
    <definedName name="VAS084_F_Ilgalaikioturt83Nuotekudumblot1">'Forma 13'!$L$129</definedName>
    <definedName name="VAS084_F_Ilgalaikioturt83Nuotekusurinki1" localSheetId="12">'Forma 13'!$J$129</definedName>
    <definedName name="VAS084_F_Ilgalaikioturt83Nuotekusurinki1">'Forma 13'!$J$129</definedName>
    <definedName name="VAS084_F_Ilgalaikioturt83Nuotekuvalymas1" localSheetId="12">'Forma 13'!$K$129</definedName>
    <definedName name="VAS084_F_Ilgalaikioturt83Nuotekuvalymas1">'Forma 13'!$K$129</definedName>
    <definedName name="VAS084_F_Ilgalaikioturt83Pavirsiniunuot1" localSheetId="12">'Forma 13'!$M$129</definedName>
    <definedName name="VAS084_F_Ilgalaikioturt83Pavirsiniunuot1">'Forma 13'!$M$129</definedName>
    <definedName name="VAS084_F_Ilgalaikioturt83Turtovienetask1" localSheetId="12">'Forma 13'!$F$129</definedName>
    <definedName name="VAS084_F_Ilgalaikioturt83Turtovienetask1">'Forma 13'!$F$129</definedName>
    <definedName name="VAS084_F_Ilgalaikioturt84Apskaitosveikla1" localSheetId="12">'Forma 13'!$N$130</definedName>
    <definedName name="VAS084_F_Ilgalaikioturt84Apskaitosveikla1">'Forma 13'!$N$130</definedName>
    <definedName name="VAS084_F_Ilgalaikioturt84Geriamojovande7" localSheetId="12">'Forma 13'!$G$130</definedName>
    <definedName name="VAS084_F_Ilgalaikioturt84Geriamojovande7">'Forma 13'!$G$130</definedName>
    <definedName name="VAS084_F_Ilgalaikioturt84Geriamojovande8" localSheetId="12">'Forma 13'!$H$130</definedName>
    <definedName name="VAS084_F_Ilgalaikioturt84Geriamojovande8">'Forma 13'!$H$130</definedName>
    <definedName name="VAS084_F_Ilgalaikioturt84Geriamojovande9" localSheetId="12">'Forma 13'!$I$130</definedName>
    <definedName name="VAS084_F_Ilgalaikioturt84Geriamojovande9">'Forma 13'!$I$130</definedName>
    <definedName name="VAS084_F_Ilgalaikioturt84Inventorinisnu1" localSheetId="12">'Forma 13'!$D$130</definedName>
    <definedName name="VAS084_F_Ilgalaikioturt84Inventorinisnu1">'Forma 13'!$D$130</definedName>
    <definedName name="VAS084_F_Ilgalaikioturt84Kitareguliuoja1" localSheetId="12">'Forma 13'!$O$130</definedName>
    <definedName name="VAS084_F_Ilgalaikioturt84Kitareguliuoja1">'Forma 13'!$O$130</definedName>
    <definedName name="VAS084_F_Ilgalaikioturt84Kitosveiklosne1" localSheetId="12">'Forma 13'!$P$130</definedName>
    <definedName name="VAS084_F_Ilgalaikioturt84Kitosveiklosne1">'Forma 13'!$P$130</definedName>
    <definedName name="VAS084_F_Ilgalaikioturt84Lrklimatokaito1" localSheetId="12">'Forma 13'!$E$130</definedName>
    <definedName name="VAS084_F_Ilgalaikioturt84Lrklimatokaito1">'Forma 13'!$E$130</definedName>
    <definedName name="VAS084_F_Ilgalaikioturt84Nuotekudumblot1" localSheetId="12">'Forma 13'!$L$130</definedName>
    <definedName name="VAS084_F_Ilgalaikioturt84Nuotekudumblot1">'Forma 13'!$L$130</definedName>
    <definedName name="VAS084_F_Ilgalaikioturt84Nuotekusurinki1" localSheetId="12">'Forma 13'!$J$130</definedName>
    <definedName name="VAS084_F_Ilgalaikioturt84Nuotekusurinki1">'Forma 13'!$J$130</definedName>
    <definedName name="VAS084_F_Ilgalaikioturt84Nuotekuvalymas1" localSheetId="12">'Forma 13'!$K$130</definedName>
    <definedName name="VAS084_F_Ilgalaikioturt84Nuotekuvalymas1">'Forma 13'!$K$130</definedName>
    <definedName name="VAS084_F_Ilgalaikioturt84Pavirsiniunuot1" localSheetId="12">'Forma 13'!$M$130</definedName>
    <definedName name="VAS084_F_Ilgalaikioturt84Pavirsiniunuot1">'Forma 13'!$M$130</definedName>
    <definedName name="VAS084_F_Ilgalaikioturt84Turtovienetask1" localSheetId="12">'Forma 13'!$F$130</definedName>
    <definedName name="VAS084_F_Ilgalaikioturt84Turtovienetask1">'Forma 13'!$F$130</definedName>
    <definedName name="VAS084_F_Ilgalaikioturt85Apskaitosveikla1" localSheetId="12">'Forma 13'!$N$133</definedName>
    <definedName name="VAS084_F_Ilgalaikioturt85Apskaitosveikla1">'Forma 13'!$N$133</definedName>
    <definedName name="VAS084_F_Ilgalaikioturt85Geriamojovande7" localSheetId="12">'Forma 13'!$G$133</definedName>
    <definedName name="VAS084_F_Ilgalaikioturt85Geriamojovande7">'Forma 13'!$G$133</definedName>
    <definedName name="VAS084_F_Ilgalaikioturt85Geriamojovande8" localSheetId="12">'Forma 13'!$H$133</definedName>
    <definedName name="VAS084_F_Ilgalaikioturt85Geriamojovande8">'Forma 13'!$H$133</definedName>
    <definedName name="VAS084_F_Ilgalaikioturt85Geriamojovande9" localSheetId="12">'Forma 13'!$I$133</definedName>
    <definedName name="VAS084_F_Ilgalaikioturt85Geriamojovande9">'Forma 13'!$I$133</definedName>
    <definedName name="VAS084_F_Ilgalaikioturt85Inventorinisnu1" localSheetId="12">'Forma 13'!$D$133</definedName>
    <definedName name="VAS084_F_Ilgalaikioturt85Inventorinisnu1">'Forma 13'!$D$133</definedName>
    <definedName name="VAS084_F_Ilgalaikioturt85Kitareguliuoja1" localSheetId="12">'Forma 13'!$O$133</definedName>
    <definedName name="VAS084_F_Ilgalaikioturt85Kitareguliuoja1">'Forma 13'!$O$133</definedName>
    <definedName name="VAS084_F_Ilgalaikioturt85Kitosveiklosne1" localSheetId="12">'Forma 13'!$P$133</definedName>
    <definedName name="VAS084_F_Ilgalaikioturt85Kitosveiklosne1">'Forma 13'!$P$133</definedName>
    <definedName name="VAS084_F_Ilgalaikioturt85Lrklimatokaito1" localSheetId="12">'Forma 13'!$E$133</definedName>
    <definedName name="VAS084_F_Ilgalaikioturt85Lrklimatokaito1">'Forma 13'!$E$133</definedName>
    <definedName name="VAS084_F_Ilgalaikioturt85Nuotekudumblot1" localSheetId="12">'Forma 13'!$L$133</definedName>
    <definedName name="VAS084_F_Ilgalaikioturt85Nuotekudumblot1">'Forma 13'!$L$133</definedName>
    <definedName name="VAS084_F_Ilgalaikioturt85Nuotekusurinki1" localSheetId="12">'Forma 13'!$J$133</definedName>
    <definedName name="VAS084_F_Ilgalaikioturt85Nuotekusurinki1">'Forma 13'!$J$133</definedName>
    <definedName name="VAS084_F_Ilgalaikioturt85Nuotekuvalymas1" localSheetId="12">'Forma 13'!$K$133</definedName>
    <definedName name="VAS084_F_Ilgalaikioturt85Nuotekuvalymas1">'Forma 13'!$K$133</definedName>
    <definedName name="VAS084_F_Ilgalaikioturt85Pavirsiniunuot1" localSheetId="12">'Forma 13'!$M$133</definedName>
    <definedName name="VAS084_F_Ilgalaikioturt85Pavirsiniunuot1">'Forma 13'!$M$133</definedName>
    <definedName name="VAS084_F_Ilgalaikioturt85Turtovienetask1" localSheetId="12">'Forma 13'!$F$133</definedName>
    <definedName name="VAS084_F_Ilgalaikioturt85Turtovienetask1">'Forma 13'!$F$133</definedName>
    <definedName name="VAS084_F_Ilgalaikioturt86Apskaitosveikla1" localSheetId="12">'Forma 13'!$N$134</definedName>
    <definedName name="VAS084_F_Ilgalaikioturt86Apskaitosveikla1">'Forma 13'!$N$134</definedName>
    <definedName name="VAS084_F_Ilgalaikioturt86Geriamojovande7" localSheetId="12">'Forma 13'!$G$134</definedName>
    <definedName name="VAS084_F_Ilgalaikioturt86Geriamojovande7">'Forma 13'!$G$134</definedName>
    <definedName name="VAS084_F_Ilgalaikioturt86Geriamojovande8" localSheetId="12">'Forma 13'!$H$134</definedName>
    <definedName name="VAS084_F_Ilgalaikioturt86Geriamojovande8">'Forma 13'!$H$134</definedName>
    <definedName name="VAS084_F_Ilgalaikioturt86Geriamojovande9" localSheetId="12">'Forma 13'!$I$134</definedName>
    <definedName name="VAS084_F_Ilgalaikioturt86Geriamojovande9">'Forma 13'!$I$134</definedName>
    <definedName name="VAS084_F_Ilgalaikioturt86Inventorinisnu1" localSheetId="12">'Forma 13'!$D$134</definedName>
    <definedName name="VAS084_F_Ilgalaikioturt86Inventorinisnu1">'Forma 13'!$D$134</definedName>
    <definedName name="VAS084_F_Ilgalaikioturt86Kitareguliuoja1" localSheetId="12">'Forma 13'!$O$134</definedName>
    <definedName name="VAS084_F_Ilgalaikioturt86Kitareguliuoja1">'Forma 13'!$O$134</definedName>
    <definedName name="VAS084_F_Ilgalaikioturt86Kitosveiklosne1" localSheetId="12">'Forma 13'!$P$134</definedName>
    <definedName name="VAS084_F_Ilgalaikioturt86Kitosveiklosne1">'Forma 13'!$P$134</definedName>
    <definedName name="VAS084_F_Ilgalaikioturt86Lrklimatokaito1" localSheetId="12">'Forma 13'!$E$134</definedName>
    <definedName name="VAS084_F_Ilgalaikioturt86Lrklimatokaito1">'Forma 13'!$E$134</definedName>
    <definedName name="VAS084_F_Ilgalaikioturt86Nuotekudumblot1" localSheetId="12">'Forma 13'!$L$134</definedName>
    <definedName name="VAS084_F_Ilgalaikioturt86Nuotekudumblot1">'Forma 13'!$L$134</definedName>
    <definedName name="VAS084_F_Ilgalaikioturt86Nuotekusurinki1" localSheetId="12">'Forma 13'!$J$134</definedName>
    <definedName name="VAS084_F_Ilgalaikioturt86Nuotekusurinki1">'Forma 13'!$J$134</definedName>
    <definedName name="VAS084_F_Ilgalaikioturt86Nuotekuvalymas1" localSheetId="12">'Forma 13'!$K$134</definedName>
    <definedName name="VAS084_F_Ilgalaikioturt86Nuotekuvalymas1">'Forma 13'!$K$134</definedName>
    <definedName name="VAS084_F_Ilgalaikioturt86Pavirsiniunuot1" localSheetId="12">'Forma 13'!$M$134</definedName>
    <definedName name="VAS084_F_Ilgalaikioturt86Pavirsiniunuot1">'Forma 13'!$M$134</definedName>
    <definedName name="VAS084_F_Ilgalaikioturt86Turtovienetask1" localSheetId="12">'Forma 13'!$F$134</definedName>
    <definedName name="VAS084_F_Ilgalaikioturt86Turtovienetask1">'Forma 13'!$F$134</definedName>
    <definedName name="VAS084_F_Ilgalaikioturt87Apskaitosveikla1" localSheetId="12">'Forma 13'!$N$135</definedName>
    <definedName name="VAS084_F_Ilgalaikioturt87Apskaitosveikla1">'Forma 13'!$N$135</definedName>
    <definedName name="VAS084_F_Ilgalaikioturt87Geriamojovande7" localSheetId="12">'Forma 13'!$G$135</definedName>
    <definedName name="VAS084_F_Ilgalaikioturt87Geriamojovande7">'Forma 13'!$G$135</definedName>
    <definedName name="VAS084_F_Ilgalaikioturt87Geriamojovande8" localSheetId="12">'Forma 13'!$H$135</definedName>
    <definedName name="VAS084_F_Ilgalaikioturt87Geriamojovande8">'Forma 13'!$H$135</definedName>
    <definedName name="VAS084_F_Ilgalaikioturt87Geriamojovande9" localSheetId="12">'Forma 13'!$I$135</definedName>
    <definedName name="VAS084_F_Ilgalaikioturt87Geriamojovande9">'Forma 13'!$I$135</definedName>
    <definedName name="VAS084_F_Ilgalaikioturt87Inventorinisnu1" localSheetId="12">'Forma 13'!$D$135</definedName>
    <definedName name="VAS084_F_Ilgalaikioturt87Inventorinisnu1">'Forma 13'!$D$135</definedName>
    <definedName name="VAS084_F_Ilgalaikioturt87Kitareguliuoja1" localSheetId="12">'Forma 13'!$O$135</definedName>
    <definedName name="VAS084_F_Ilgalaikioturt87Kitareguliuoja1">'Forma 13'!$O$135</definedName>
    <definedName name="VAS084_F_Ilgalaikioturt87Kitosveiklosne1" localSheetId="12">'Forma 13'!$P$135</definedName>
    <definedName name="VAS084_F_Ilgalaikioturt87Kitosveiklosne1">'Forma 13'!$P$135</definedName>
    <definedName name="VAS084_F_Ilgalaikioturt87Lrklimatokaito1" localSheetId="12">'Forma 13'!$E$135</definedName>
    <definedName name="VAS084_F_Ilgalaikioturt87Lrklimatokaito1">'Forma 13'!$E$135</definedName>
    <definedName name="VAS084_F_Ilgalaikioturt87Nuotekudumblot1" localSheetId="12">'Forma 13'!$L$135</definedName>
    <definedName name="VAS084_F_Ilgalaikioturt87Nuotekudumblot1">'Forma 13'!$L$135</definedName>
    <definedName name="VAS084_F_Ilgalaikioturt87Nuotekusurinki1" localSheetId="12">'Forma 13'!$J$135</definedName>
    <definedName name="VAS084_F_Ilgalaikioturt87Nuotekusurinki1">'Forma 13'!$J$135</definedName>
    <definedName name="VAS084_F_Ilgalaikioturt87Nuotekuvalymas1" localSheetId="12">'Forma 13'!$K$135</definedName>
    <definedName name="VAS084_F_Ilgalaikioturt87Nuotekuvalymas1">'Forma 13'!$K$135</definedName>
    <definedName name="VAS084_F_Ilgalaikioturt87Pavirsiniunuot1" localSheetId="12">'Forma 13'!$M$135</definedName>
    <definedName name="VAS084_F_Ilgalaikioturt87Pavirsiniunuot1">'Forma 13'!$M$135</definedName>
    <definedName name="VAS084_F_Ilgalaikioturt87Turtovienetask1" localSheetId="12">'Forma 13'!$F$135</definedName>
    <definedName name="VAS084_F_Ilgalaikioturt87Turtovienetask1">'Forma 13'!$F$135</definedName>
    <definedName name="VAS084_F_Ilgalaikioturt88Apskaitosveikla1" localSheetId="12">'Forma 13'!$N$137</definedName>
    <definedName name="VAS084_F_Ilgalaikioturt88Apskaitosveikla1">'Forma 13'!$N$137</definedName>
    <definedName name="VAS084_F_Ilgalaikioturt88Geriamojovande7" localSheetId="12">'Forma 13'!$G$137</definedName>
    <definedName name="VAS084_F_Ilgalaikioturt88Geriamojovande7">'Forma 13'!$G$137</definedName>
    <definedName name="VAS084_F_Ilgalaikioturt88Geriamojovande8" localSheetId="12">'Forma 13'!$H$137</definedName>
    <definedName name="VAS084_F_Ilgalaikioturt88Geriamojovande8">'Forma 13'!$H$137</definedName>
    <definedName name="VAS084_F_Ilgalaikioturt88Geriamojovande9" localSheetId="12">'Forma 13'!$I$137</definedName>
    <definedName name="VAS084_F_Ilgalaikioturt88Geriamojovande9">'Forma 13'!$I$137</definedName>
    <definedName name="VAS084_F_Ilgalaikioturt88Inventorinisnu1" localSheetId="12">'Forma 13'!$D$137</definedName>
    <definedName name="VAS084_F_Ilgalaikioturt88Inventorinisnu1">'Forma 13'!$D$137</definedName>
    <definedName name="VAS084_F_Ilgalaikioturt88Kitareguliuoja1" localSheetId="12">'Forma 13'!$O$137</definedName>
    <definedName name="VAS084_F_Ilgalaikioturt88Kitareguliuoja1">'Forma 13'!$O$137</definedName>
    <definedName name="VAS084_F_Ilgalaikioturt88Kitosveiklosne1" localSheetId="12">'Forma 13'!$P$137</definedName>
    <definedName name="VAS084_F_Ilgalaikioturt88Kitosveiklosne1">'Forma 13'!$P$137</definedName>
    <definedName name="VAS084_F_Ilgalaikioturt88Lrklimatokaito1" localSheetId="12">'Forma 13'!$E$137</definedName>
    <definedName name="VAS084_F_Ilgalaikioturt88Lrklimatokaito1">'Forma 13'!$E$137</definedName>
    <definedName name="VAS084_F_Ilgalaikioturt88Nuotekudumblot1" localSheetId="12">'Forma 13'!$L$137</definedName>
    <definedName name="VAS084_F_Ilgalaikioturt88Nuotekudumblot1">'Forma 13'!$L$137</definedName>
    <definedName name="VAS084_F_Ilgalaikioturt88Nuotekusurinki1" localSheetId="12">'Forma 13'!$J$137</definedName>
    <definedName name="VAS084_F_Ilgalaikioturt88Nuotekusurinki1">'Forma 13'!$J$137</definedName>
    <definedName name="VAS084_F_Ilgalaikioturt88Nuotekuvalymas1" localSheetId="12">'Forma 13'!$K$137</definedName>
    <definedName name="VAS084_F_Ilgalaikioturt88Nuotekuvalymas1">'Forma 13'!$K$137</definedName>
    <definedName name="VAS084_F_Ilgalaikioturt88Pavirsiniunuot1" localSheetId="12">'Forma 13'!$M$137</definedName>
    <definedName name="VAS084_F_Ilgalaikioturt88Pavirsiniunuot1">'Forma 13'!$M$137</definedName>
    <definedName name="VAS084_F_Ilgalaikioturt88Turtovienetask1" localSheetId="12">'Forma 13'!$F$137</definedName>
    <definedName name="VAS084_F_Ilgalaikioturt88Turtovienetask1">'Forma 13'!$F$137</definedName>
    <definedName name="VAS084_F_Ilgalaikioturt89Apskaitosveikla1" localSheetId="12">'Forma 13'!$N$138</definedName>
    <definedName name="VAS084_F_Ilgalaikioturt89Apskaitosveikla1">'Forma 13'!$N$138</definedName>
    <definedName name="VAS084_F_Ilgalaikioturt89Geriamojovande7" localSheetId="12">'Forma 13'!$G$138</definedName>
    <definedName name="VAS084_F_Ilgalaikioturt89Geriamojovande7">'Forma 13'!$G$138</definedName>
    <definedName name="VAS084_F_Ilgalaikioturt89Geriamojovande8" localSheetId="12">'Forma 13'!$H$138</definedName>
    <definedName name="VAS084_F_Ilgalaikioturt89Geriamojovande8">'Forma 13'!$H$138</definedName>
    <definedName name="VAS084_F_Ilgalaikioturt89Geriamojovande9" localSheetId="12">'Forma 13'!$I$138</definedName>
    <definedName name="VAS084_F_Ilgalaikioturt89Geriamojovande9">'Forma 13'!$I$138</definedName>
    <definedName name="VAS084_F_Ilgalaikioturt89Inventorinisnu1" localSheetId="12">'Forma 13'!$D$138</definedName>
    <definedName name="VAS084_F_Ilgalaikioturt89Inventorinisnu1">'Forma 13'!$D$138</definedName>
    <definedName name="VAS084_F_Ilgalaikioturt89Kitareguliuoja1" localSheetId="12">'Forma 13'!$O$138</definedName>
    <definedName name="VAS084_F_Ilgalaikioturt89Kitareguliuoja1">'Forma 13'!$O$138</definedName>
    <definedName name="VAS084_F_Ilgalaikioturt89Kitosveiklosne1" localSheetId="12">'Forma 13'!$P$138</definedName>
    <definedName name="VAS084_F_Ilgalaikioturt89Kitosveiklosne1">'Forma 13'!$P$138</definedName>
    <definedName name="VAS084_F_Ilgalaikioturt89Lrklimatokaito1" localSheetId="12">'Forma 13'!$E$138</definedName>
    <definedName name="VAS084_F_Ilgalaikioturt89Lrklimatokaito1">'Forma 13'!$E$138</definedName>
    <definedName name="VAS084_F_Ilgalaikioturt89Nuotekudumblot1" localSheetId="12">'Forma 13'!$L$138</definedName>
    <definedName name="VAS084_F_Ilgalaikioturt89Nuotekudumblot1">'Forma 13'!$L$138</definedName>
    <definedName name="VAS084_F_Ilgalaikioturt89Nuotekusurinki1" localSheetId="12">'Forma 13'!$J$138</definedName>
    <definedName name="VAS084_F_Ilgalaikioturt89Nuotekusurinki1">'Forma 13'!$J$138</definedName>
    <definedName name="VAS084_F_Ilgalaikioturt89Nuotekuvalymas1" localSheetId="12">'Forma 13'!$K$138</definedName>
    <definedName name="VAS084_F_Ilgalaikioturt89Nuotekuvalymas1">'Forma 13'!$K$138</definedName>
    <definedName name="VAS084_F_Ilgalaikioturt89Pavirsiniunuot1" localSheetId="12">'Forma 13'!$M$138</definedName>
    <definedName name="VAS084_F_Ilgalaikioturt89Pavirsiniunuot1">'Forma 13'!$M$138</definedName>
    <definedName name="VAS084_F_Ilgalaikioturt89Turtovienetask1" localSheetId="12">'Forma 13'!$F$138</definedName>
    <definedName name="VAS084_F_Ilgalaikioturt89Turtovienetask1">'Forma 13'!$F$138</definedName>
    <definedName name="VAS084_F_Ilgalaikioturt8Apskaitosveikla1" localSheetId="12">'Forma 13'!$N$22</definedName>
    <definedName name="VAS084_F_Ilgalaikioturt8Apskaitosveikla1">'Forma 13'!$N$22</definedName>
    <definedName name="VAS084_F_Ilgalaikioturt8Geriamojovande7" localSheetId="12">'Forma 13'!$G$22</definedName>
    <definedName name="VAS084_F_Ilgalaikioturt8Geriamojovande7">'Forma 13'!$G$22</definedName>
    <definedName name="VAS084_F_Ilgalaikioturt8Geriamojovande8" localSheetId="12">'Forma 13'!$H$22</definedName>
    <definedName name="VAS084_F_Ilgalaikioturt8Geriamojovande8">'Forma 13'!$H$22</definedName>
    <definedName name="VAS084_F_Ilgalaikioturt8Geriamojovande9" localSheetId="12">'Forma 13'!$I$22</definedName>
    <definedName name="VAS084_F_Ilgalaikioturt8Geriamojovande9">'Forma 13'!$I$22</definedName>
    <definedName name="VAS084_F_Ilgalaikioturt8Inventorinisnu1" localSheetId="12">'Forma 13'!$D$22</definedName>
    <definedName name="VAS084_F_Ilgalaikioturt8Inventorinisnu1">'Forma 13'!$D$22</definedName>
    <definedName name="VAS084_F_Ilgalaikioturt8Kitareguliuoja1" localSheetId="12">'Forma 13'!$O$22</definedName>
    <definedName name="VAS084_F_Ilgalaikioturt8Kitareguliuoja1">'Forma 13'!$O$22</definedName>
    <definedName name="VAS084_F_Ilgalaikioturt8Kitosveiklosne1" localSheetId="12">'Forma 13'!$P$22</definedName>
    <definedName name="VAS084_F_Ilgalaikioturt8Kitosveiklosne1">'Forma 13'!$P$22</definedName>
    <definedName name="VAS084_F_Ilgalaikioturt8Lrklimatokaito1" localSheetId="12">'Forma 13'!$E$22</definedName>
    <definedName name="VAS084_F_Ilgalaikioturt8Lrklimatokaito1">'Forma 13'!$E$22</definedName>
    <definedName name="VAS084_F_Ilgalaikioturt8Nuotekudumblot1" localSheetId="12">'Forma 13'!$L$22</definedName>
    <definedName name="VAS084_F_Ilgalaikioturt8Nuotekudumblot1">'Forma 13'!$L$22</definedName>
    <definedName name="VAS084_F_Ilgalaikioturt8Nuotekusurinki1" localSheetId="12">'Forma 13'!$J$22</definedName>
    <definedName name="VAS084_F_Ilgalaikioturt8Nuotekusurinki1">'Forma 13'!$J$22</definedName>
    <definedName name="VAS084_F_Ilgalaikioturt8Nuotekuvalymas1" localSheetId="12">'Forma 13'!$K$22</definedName>
    <definedName name="VAS084_F_Ilgalaikioturt8Nuotekuvalymas1">'Forma 13'!$K$22</definedName>
    <definedName name="VAS084_F_Ilgalaikioturt8Pavirsiniunuot1" localSheetId="12">'Forma 13'!$M$22</definedName>
    <definedName name="VAS084_F_Ilgalaikioturt8Pavirsiniunuot1">'Forma 13'!$M$22</definedName>
    <definedName name="VAS084_F_Ilgalaikioturt8Turtovienetask1" localSheetId="12">'Forma 13'!$F$22</definedName>
    <definedName name="VAS084_F_Ilgalaikioturt8Turtovienetask1">'Forma 13'!$F$22</definedName>
    <definedName name="VAS084_F_Ilgalaikioturt90Apskaitosveikla1" localSheetId="12">'Forma 13'!$N$139</definedName>
    <definedName name="VAS084_F_Ilgalaikioturt90Apskaitosveikla1">'Forma 13'!$N$139</definedName>
    <definedName name="VAS084_F_Ilgalaikioturt90Geriamojovande7" localSheetId="12">'Forma 13'!$G$139</definedName>
    <definedName name="VAS084_F_Ilgalaikioturt90Geriamojovande7">'Forma 13'!$G$139</definedName>
    <definedName name="VAS084_F_Ilgalaikioturt90Geriamojovande8" localSheetId="12">'Forma 13'!$H$139</definedName>
    <definedName name="VAS084_F_Ilgalaikioturt90Geriamojovande8">'Forma 13'!$H$139</definedName>
    <definedName name="VAS084_F_Ilgalaikioturt90Geriamojovande9" localSheetId="12">'Forma 13'!$I$139</definedName>
    <definedName name="VAS084_F_Ilgalaikioturt90Geriamojovande9">'Forma 13'!$I$139</definedName>
    <definedName name="VAS084_F_Ilgalaikioturt90Inventorinisnu1" localSheetId="12">'Forma 13'!$D$139</definedName>
    <definedName name="VAS084_F_Ilgalaikioturt90Inventorinisnu1">'Forma 13'!$D$139</definedName>
    <definedName name="VAS084_F_Ilgalaikioturt90Kitareguliuoja1" localSheetId="12">'Forma 13'!$O$139</definedName>
    <definedName name="VAS084_F_Ilgalaikioturt90Kitareguliuoja1">'Forma 13'!$O$139</definedName>
    <definedName name="VAS084_F_Ilgalaikioturt90Kitosveiklosne1" localSheetId="12">'Forma 13'!$P$139</definedName>
    <definedName name="VAS084_F_Ilgalaikioturt90Kitosveiklosne1">'Forma 13'!$P$139</definedName>
    <definedName name="VAS084_F_Ilgalaikioturt90Lrklimatokaito1" localSheetId="12">'Forma 13'!$E$139</definedName>
    <definedName name="VAS084_F_Ilgalaikioturt90Lrklimatokaito1">'Forma 13'!$E$139</definedName>
    <definedName name="VAS084_F_Ilgalaikioturt90Nuotekudumblot1" localSheetId="12">'Forma 13'!$L$139</definedName>
    <definedName name="VAS084_F_Ilgalaikioturt90Nuotekudumblot1">'Forma 13'!$L$139</definedName>
    <definedName name="VAS084_F_Ilgalaikioturt90Nuotekusurinki1" localSheetId="12">'Forma 13'!$J$139</definedName>
    <definedName name="VAS084_F_Ilgalaikioturt90Nuotekusurinki1">'Forma 13'!$J$139</definedName>
    <definedName name="VAS084_F_Ilgalaikioturt90Nuotekuvalymas1" localSheetId="12">'Forma 13'!$K$139</definedName>
    <definedName name="VAS084_F_Ilgalaikioturt90Nuotekuvalymas1">'Forma 13'!$K$139</definedName>
    <definedName name="VAS084_F_Ilgalaikioturt90Pavirsiniunuot1" localSheetId="12">'Forma 13'!$M$139</definedName>
    <definedName name="VAS084_F_Ilgalaikioturt90Pavirsiniunuot1">'Forma 13'!$M$139</definedName>
    <definedName name="VAS084_F_Ilgalaikioturt90Turtovienetask1" localSheetId="12">'Forma 13'!$F$139</definedName>
    <definedName name="VAS084_F_Ilgalaikioturt90Turtovienetask1">'Forma 13'!$F$139</definedName>
    <definedName name="VAS084_F_Ilgalaikioturt91Apskaitosveikla1" localSheetId="12">'Forma 13'!$N$142</definedName>
    <definedName name="VAS084_F_Ilgalaikioturt91Apskaitosveikla1">'Forma 13'!$N$142</definedName>
    <definedName name="VAS084_F_Ilgalaikioturt91Geriamojovande7" localSheetId="12">'Forma 13'!$G$142</definedName>
    <definedName name="VAS084_F_Ilgalaikioturt91Geriamojovande7">'Forma 13'!$G$142</definedName>
    <definedName name="VAS084_F_Ilgalaikioturt91Geriamojovande8" localSheetId="12">'Forma 13'!$H$142</definedName>
    <definedName name="VAS084_F_Ilgalaikioturt91Geriamojovande8">'Forma 13'!$H$142</definedName>
    <definedName name="VAS084_F_Ilgalaikioturt91Geriamojovande9" localSheetId="12">'Forma 13'!$I$142</definedName>
    <definedName name="VAS084_F_Ilgalaikioturt91Geriamojovande9">'Forma 13'!$I$142</definedName>
    <definedName name="VAS084_F_Ilgalaikioturt91Inventorinisnu1" localSheetId="12">'Forma 13'!$D$142</definedName>
    <definedName name="VAS084_F_Ilgalaikioturt91Inventorinisnu1">'Forma 13'!$D$142</definedName>
    <definedName name="VAS084_F_Ilgalaikioturt91Kitareguliuoja1" localSheetId="12">'Forma 13'!$O$142</definedName>
    <definedName name="VAS084_F_Ilgalaikioturt91Kitareguliuoja1">'Forma 13'!$O$142</definedName>
    <definedName name="VAS084_F_Ilgalaikioturt91Kitosveiklosne1" localSheetId="12">'Forma 13'!$P$142</definedName>
    <definedName name="VAS084_F_Ilgalaikioturt91Kitosveiklosne1">'Forma 13'!$P$142</definedName>
    <definedName name="VAS084_F_Ilgalaikioturt91Lrklimatokaito1" localSheetId="12">'Forma 13'!$E$142</definedName>
    <definedName name="VAS084_F_Ilgalaikioturt91Lrklimatokaito1">'Forma 13'!$E$142</definedName>
    <definedName name="VAS084_F_Ilgalaikioturt91Nuotekudumblot1" localSheetId="12">'Forma 13'!$L$142</definedName>
    <definedName name="VAS084_F_Ilgalaikioturt91Nuotekudumblot1">'Forma 13'!$L$142</definedName>
    <definedName name="VAS084_F_Ilgalaikioturt91Nuotekusurinki1" localSheetId="12">'Forma 13'!$J$142</definedName>
    <definedName name="VAS084_F_Ilgalaikioturt91Nuotekusurinki1">'Forma 13'!$J$142</definedName>
    <definedName name="VAS084_F_Ilgalaikioturt91Nuotekuvalymas1" localSheetId="12">'Forma 13'!$K$142</definedName>
    <definedName name="VAS084_F_Ilgalaikioturt91Nuotekuvalymas1">'Forma 13'!$K$142</definedName>
    <definedName name="VAS084_F_Ilgalaikioturt91Pavirsiniunuot1" localSheetId="12">'Forma 13'!$M$142</definedName>
    <definedName name="VAS084_F_Ilgalaikioturt91Pavirsiniunuot1">'Forma 13'!$M$142</definedName>
    <definedName name="VAS084_F_Ilgalaikioturt91Turtovienetask1" localSheetId="12">'Forma 13'!$F$142</definedName>
    <definedName name="VAS084_F_Ilgalaikioturt91Turtovienetask1">'Forma 13'!$F$142</definedName>
    <definedName name="VAS084_F_Ilgalaikioturt92Apskaitosveikla1" localSheetId="12">'Forma 13'!$N$143</definedName>
    <definedName name="VAS084_F_Ilgalaikioturt92Apskaitosveikla1">'Forma 13'!$N$143</definedName>
    <definedName name="VAS084_F_Ilgalaikioturt92Geriamojovande7" localSheetId="12">'Forma 13'!$G$143</definedName>
    <definedName name="VAS084_F_Ilgalaikioturt92Geriamojovande7">'Forma 13'!$G$143</definedName>
    <definedName name="VAS084_F_Ilgalaikioturt92Geriamojovande8" localSheetId="12">'Forma 13'!$H$143</definedName>
    <definedName name="VAS084_F_Ilgalaikioturt92Geriamojovande8">'Forma 13'!$H$143</definedName>
    <definedName name="VAS084_F_Ilgalaikioturt92Geriamojovande9" localSheetId="12">'Forma 13'!$I$143</definedName>
    <definedName name="VAS084_F_Ilgalaikioturt92Geriamojovande9">'Forma 13'!$I$143</definedName>
    <definedName name="VAS084_F_Ilgalaikioturt92Inventorinisnu1" localSheetId="12">'Forma 13'!$D$143</definedName>
    <definedName name="VAS084_F_Ilgalaikioturt92Inventorinisnu1">'Forma 13'!$D$143</definedName>
    <definedName name="VAS084_F_Ilgalaikioturt92Kitareguliuoja1" localSheetId="12">'Forma 13'!$O$143</definedName>
    <definedName name="VAS084_F_Ilgalaikioturt92Kitareguliuoja1">'Forma 13'!$O$143</definedName>
    <definedName name="VAS084_F_Ilgalaikioturt92Kitosveiklosne1" localSheetId="12">'Forma 13'!$P$143</definedName>
    <definedName name="VAS084_F_Ilgalaikioturt92Kitosveiklosne1">'Forma 13'!$P$143</definedName>
    <definedName name="VAS084_F_Ilgalaikioturt92Lrklimatokaito1" localSheetId="12">'Forma 13'!$E$143</definedName>
    <definedName name="VAS084_F_Ilgalaikioturt92Lrklimatokaito1">'Forma 13'!$E$143</definedName>
    <definedName name="VAS084_F_Ilgalaikioturt92Nuotekudumblot1" localSheetId="12">'Forma 13'!$L$143</definedName>
    <definedName name="VAS084_F_Ilgalaikioturt92Nuotekudumblot1">'Forma 13'!$L$143</definedName>
    <definedName name="VAS084_F_Ilgalaikioturt92Nuotekusurinki1" localSheetId="12">'Forma 13'!$J$143</definedName>
    <definedName name="VAS084_F_Ilgalaikioturt92Nuotekusurinki1">'Forma 13'!$J$143</definedName>
    <definedName name="VAS084_F_Ilgalaikioturt92Nuotekuvalymas1" localSheetId="12">'Forma 13'!$K$143</definedName>
    <definedName name="VAS084_F_Ilgalaikioturt92Nuotekuvalymas1">'Forma 13'!$K$143</definedName>
    <definedName name="VAS084_F_Ilgalaikioturt92Pavirsiniunuot1" localSheetId="12">'Forma 13'!$M$143</definedName>
    <definedName name="VAS084_F_Ilgalaikioturt92Pavirsiniunuot1">'Forma 13'!$M$143</definedName>
    <definedName name="VAS084_F_Ilgalaikioturt92Turtovienetask1" localSheetId="12">'Forma 13'!$F$143</definedName>
    <definedName name="VAS084_F_Ilgalaikioturt92Turtovienetask1">'Forma 13'!$F$143</definedName>
    <definedName name="VAS084_F_Ilgalaikioturt93Apskaitosveikla1" localSheetId="12">'Forma 13'!$N$144</definedName>
    <definedName name="VAS084_F_Ilgalaikioturt93Apskaitosveikla1">'Forma 13'!$N$144</definedName>
    <definedName name="VAS084_F_Ilgalaikioturt93Geriamojovande7" localSheetId="12">'Forma 13'!$G$144</definedName>
    <definedName name="VAS084_F_Ilgalaikioturt93Geriamojovande7">'Forma 13'!$G$144</definedName>
    <definedName name="VAS084_F_Ilgalaikioturt93Geriamojovande8" localSheetId="12">'Forma 13'!$H$144</definedName>
    <definedName name="VAS084_F_Ilgalaikioturt93Geriamojovande8">'Forma 13'!$H$144</definedName>
    <definedName name="VAS084_F_Ilgalaikioturt93Geriamojovande9" localSheetId="12">'Forma 13'!$I$144</definedName>
    <definedName name="VAS084_F_Ilgalaikioturt93Geriamojovande9">'Forma 13'!$I$144</definedName>
    <definedName name="VAS084_F_Ilgalaikioturt93Inventorinisnu1" localSheetId="12">'Forma 13'!$D$144</definedName>
    <definedName name="VAS084_F_Ilgalaikioturt93Inventorinisnu1">'Forma 13'!$D$144</definedName>
    <definedName name="VAS084_F_Ilgalaikioturt93Kitareguliuoja1" localSheetId="12">'Forma 13'!$O$144</definedName>
    <definedName name="VAS084_F_Ilgalaikioturt93Kitareguliuoja1">'Forma 13'!$O$144</definedName>
    <definedName name="VAS084_F_Ilgalaikioturt93Kitosveiklosne1" localSheetId="12">'Forma 13'!$P$144</definedName>
    <definedName name="VAS084_F_Ilgalaikioturt93Kitosveiklosne1">'Forma 13'!$P$144</definedName>
    <definedName name="VAS084_F_Ilgalaikioturt93Lrklimatokaito1" localSheetId="12">'Forma 13'!$E$144</definedName>
    <definedName name="VAS084_F_Ilgalaikioturt93Lrklimatokaito1">'Forma 13'!$E$144</definedName>
    <definedName name="VAS084_F_Ilgalaikioturt93Nuotekudumblot1" localSheetId="12">'Forma 13'!$L$144</definedName>
    <definedName name="VAS084_F_Ilgalaikioturt93Nuotekudumblot1">'Forma 13'!$L$144</definedName>
    <definedName name="VAS084_F_Ilgalaikioturt93Nuotekusurinki1" localSheetId="12">'Forma 13'!$J$144</definedName>
    <definedName name="VAS084_F_Ilgalaikioturt93Nuotekusurinki1">'Forma 13'!$J$144</definedName>
    <definedName name="VAS084_F_Ilgalaikioturt93Nuotekuvalymas1" localSheetId="12">'Forma 13'!$K$144</definedName>
    <definedName name="VAS084_F_Ilgalaikioturt93Nuotekuvalymas1">'Forma 13'!$K$144</definedName>
    <definedName name="VAS084_F_Ilgalaikioturt93Pavirsiniunuot1" localSheetId="12">'Forma 13'!$M$144</definedName>
    <definedName name="VAS084_F_Ilgalaikioturt93Pavirsiniunuot1">'Forma 13'!$M$144</definedName>
    <definedName name="VAS084_F_Ilgalaikioturt93Turtovienetask1" localSheetId="12">'Forma 13'!$F$144</definedName>
    <definedName name="VAS084_F_Ilgalaikioturt93Turtovienetask1">'Forma 13'!$F$144</definedName>
    <definedName name="VAS084_F_Ilgalaikioturt94Apskaitosveikla1" localSheetId="12">'Forma 13'!$N$146</definedName>
    <definedName name="VAS084_F_Ilgalaikioturt94Apskaitosveikla1">'Forma 13'!$N$146</definedName>
    <definedName name="VAS084_F_Ilgalaikioturt94Geriamojovande7" localSheetId="12">'Forma 13'!$G$146</definedName>
    <definedName name="VAS084_F_Ilgalaikioturt94Geriamojovande7">'Forma 13'!$G$146</definedName>
    <definedName name="VAS084_F_Ilgalaikioturt94Geriamojovande8" localSheetId="12">'Forma 13'!$H$146</definedName>
    <definedName name="VAS084_F_Ilgalaikioturt94Geriamojovande8">'Forma 13'!$H$146</definedName>
    <definedName name="VAS084_F_Ilgalaikioturt94Geriamojovande9" localSheetId="12">'Forma 13'!$I$146</definedName>
    <definedName name="VAS084_F_Ilgalaikioturt94Geriamojovande9">'Forma 13'!$I$146</definedName>
    <definedName name="VAS084_F_Ilgalaikioturt94Inventorinisnu1" localSheetId="12">'Forma 13'!$D$146</definedName>
    <definedName name="VAS084_F_Ilgalaikioturt94Inventorinisnu1">'Forma 13'!$D$146</definedName>
    <definedName name="VAS084_F_Ilgalaikioturt94Kitareguliuoja1" localSheetId="12">'Forma 13'!$O$146</definedName>
    <definedName name="VAS084_F_Ilgalaikioturt94Kitareguliuoja1">'Forma 13'!$O$146</definedName>
    <definedName name="VAS084_F_Ilgalaikioturt94Kitosveiklosne1" localSheetId="12">'Forma 13'!$P$146</definedName>
    <definedName name="VAS084_F_Ilgalaikioturt94Kitosveiklosne1">'Forma 13'!$P$146</definedName>
    <definedName name="VAS084_F_Ilgalaikioturt94Lrklimatokaito1" localSheetId="12">'Forma 13'!$E$146</definedName>
    <definedName name="VAS084_F_Ilgalaikioturt94Lrklimatokaito1">'Forma 13'!$E$146</definedName>
    <definedName name="VAS084_F_Ilgalaikioturt94Nuotekudumblot1" localSheetId="12">'Forma 13'!$L$146</definedName>
    <definedName name="VAS084_F_Ilgalaikioturt94Nuotekudumblot1">'Forma 13'!$L$146</definedName>
    <definedName name="VAS084_F_Ilgalaikioturt94Nuotekusurinki1" localSheetId="12">'Forma 13'!$J$146</definedName>
    <definedName name="VAS084_F_Ilgalaikioturt94Nuotekusurinki1">'Forma 13'!$J$146</definedName>
    <definedName name="VAS084_F_Ilgalaikioturt94Nuotekuvalymas1" localSheetId="12">'Forma 13'!$K$146</definedName>
    <definedName name="VAS084_F_Ilgalaikioturt94Nuotekuvalymas1">'Forma 13'!$K$146</definedName>
    <definedName name="VAS084_F_Ilgalaikioturt94Pavirsiniunuot1" localSheetId="12">'Forma 13'!$M$146</definedName>
    <definedName name="VAS084_F_Ilgalaikioturt94Pavirsiniunuot1">'Forma 13'!$M$146</definedName>
    <definedName name="VAS084_F_Ilgalaikioturt94Turtovienetask1" localSheetId="12">'Forma 13'!$F$146</definedName>
    <definedName name="VAS084_F_Ilgalaikioturt94Turtovienetask1">'Forma 13'!$F$146</definedName>
    <definedName name="VAS084_F_Ilgalaikioturt95Apskaitosveikla1" localSheetId="12">'Forma 13'!$N$147</definedName>
    <definedName name="VAS084_F_Ilgalaikioturt95Apskaitosveikla1">'Forma 13'!$N$147</definedName>
    <definedName name="VAS084_F_Ilgalaikioturt95Geriamojovande7" localSheetId="12">'Forma 13'!$G$147</definedName>
    <definedName name="VAS084_F_Ilgalaikioturt95Geriamojovande7">'Forma 13'!$G$147</definedName>
    <definedName name="VAS084_F_Ilgalaikioturt95Geriamojovande8" localSheetId="12">'Forma 13'!$H$147</definedName>
    <definedName name="VAS084_F_Ilgalaikioturt95Geriamojovande8">'Forma 13'!$H$147</definedName>
    <definedName name="VAS084_F_Ilgalaikioturt95Geriamojovande9" localSheetId="12">'Forma 13'!$I$147</definedName>
    <definedName name="VAS084_F_Ilgalaikioturt95Geriamojovande9">'Forma 13'!$I$147</definedName>
    <definedName name="VAS084_F_Ilgalaikioturt95Inventorinisnu1" localSheetId="12">'Forma 13'!$D$147</definedName>
    <definedName name="VAS084_F_Ilgalaikioturt95Inventorinisnu1">'Forma 13'!$D$147</definedName>
    <definedName name="VAS084_F_Ilgalaikioturt95Kitareguliuoja1" localSheetId="12">'Forma 13'!$O$147</definedName>
    <definedName name="VAS084_F_Ilgalaikioturt95Kitareguliuoja1">'Forma 13'!$O$147</definedName>
    <definedName name="VAS084_F_Ilgalaikioturt95Kitosveiklosne1" localSheetId="12">'Forma 13'!$P$147</definedName>
    <definedName name="VAS084_F_Ilgalaikioturt95Kitosveiklosne1">'Forma 13'!$P$147</definedName>
    <definedName name="VAS084_F_Ilgalaikioturt95Lrklimatokaito1" localSheetId="12">'Forma 13'!$E$147</definedName>
    <definedName name="VAS084_F_Ilgalaikioturt95Lrklimatokaito1">'Forma 13'!$E$147</definedName>
    <definedName name="VAS084_F_Ilgalaikioturt95Nuotekudumblot1" localSheetId="12">'Forma 13'!$L$147</definedName>
    <definedName name="VAS084_F_Ilgalaikioturt95Nuotekudumblot1">'Forma 13'!$L$147</definedName>
    <definedName name="VAS084_F_Ilgalaikioturt95Nuotekusurinki1" localSheetId="12">'Forma 13'!$J$147</definedName>
    <definedName name="VAS084_F_Ilgalaikioturt95Nuotekusurinki1">'Forma 13'!$J$147</definedName>
    <definedName name="VAS084_F_Ilgalaikioturt95Nuotekuvalymas1" localSheetId="12">'Forma 13'!$K$147</definedName>
    <definedName name="VAS084_F_Ilgalaikioturt95Nuotekuvalymas1">'Forma 13'!$K$147</definedName>
    <definedName name="VAS084_F_Ilgalaikioturt95Pavirsiniunuot1" localSheetId="12">'Forma 13'!$M$147</definedName>
    <definedName name="VAS084_F_Ilgalaikioturt95Pavirsiniunuot1">'Forma 13'!$M$147</definedName>
    <definedName name="VAS084_F_Ilgalaikioturt95Turtovienetask1" localSheetId="12">'Forma 13'!$F$147</definedName>
    <definedName name="VAS084_F_Ilgalaikioturt95Turtovienetask1">'Forma 13'!$F$147</definedName>
    <definedName name="VAS084_F_Ilgalaikioturt96Apskaitosveikla1" localSheetId="12">'Forma 13'!$N$148</definedName>
    <definedName name="VAS084_F_Ilgalaikioturt96Apskaitosveikla1">'Forma 13'!$N$148</definedName>
    <definedName name="VAS084_F_Ilgalaikioturt96Geriamojovande7" localSheetId="12">'Forma 13'!$G$148</definedName>
    <definedName name="VAS084_F_Ilgalaikioturt96Geriamojovande7">'Forma 13'!$G$148</definedName>
    <definedName name="VAS084_F_Ilgalaikioturt96Geriamojovande8" localSheetId="12">'Forma 13'!$H$148</definedName>
    <definedName name="VAS084_F_Ilgalaikioturt96Geriamojovande8">'Forma 13'!$H$148</definedName>
    <definedName name="VAS084_F_Ilgalaikioturt96Geriamojovande9" localSheetId="12">'Forma 13'!$I$148</definedName>
    <definedName name="VAS084_F_Ilgalaikioturt96Geriamojovande9">'Forma 13'!$I$148</definedName>
    <definedName name="VAS084_F_Ilgalaikioturt96Inventorinisnu1" localSheetId="12">'Forma 13'!$D$148</definedName>
    <definedName name="VAS084_F_Ilgalaikioturt96Inventorinisnu1">'Forma 13'!$D$148</definedName>
    <definedName name="VAS084_F_Ilgalaikioturt96Kitareguliuoja1" localSheetId="12">'Forma 13'!$O$148</definedName>
    <definedName name="VAS084_F_Ilgalaikioturt96Kitareguliuoja1">'Forma 13'!$O$148</definedName>
    <definedName name="VAS084_F_Ilgalaikioturt96Kitosveiklosne1" localSheetId="12">'Forma 13'!$P$148</definedName>
    <definedName name="VAS084_F_Ilgalaikioturt96Kitosveiklosne1">'Forma 13'!$P$148</definedName>
    <definedName name="VAS084_F_Ilgalaikioturt96Lrklimatokaito1" localSheetId="12">'Forma 13'!$E$148</definedName>
    <definedName name="VAS084_F_Ilgalaikioturt96Lrklimatokaito1">'Forma 13'!$E$148</definedName>
    <definedName name="VAS084_F_Ilgalaikioturt96Nuotekudumblot1" localSheetId="12">'Forma 13'!$L$148</definedName>
    <definedName name="VAS084_F_Ilgalaikioturt96Nuotekudumblot1">'Forma 13'!$L$148</definedName>
    <definedName name="VAS084_F_Ilgalaikioturt96Nuotekusurinki1" localSheetId="12">'Forma 13'!$J$148</definedName>
    <definedName name="VAS084_F_Ilgalaikioturt96Nuotekusurinki1">'Forma 13'!$J$148</definedName>
    <definedName name="VAS084_F_Ilgalaikioturt96Nuotekuvalymas1" localSheetId="12">'Forma 13'!$K$148</definedName>
    <definedName name="VAS084_F_Ilgalaikioturt96Nuotekuvalymas1">'Forma 13'!$K$148</definedName>
    <definedName name="VAS084_F_Ilgalaikioturt96Pavirsiniunuot1" localSheetId="12">'Forma 13'!$M$148</definedName>
    <definedName name="VAS084_F_Ilgalaikioturt96Pavirsiniunuot1">'Forma 13'!$M$148</definedName>
    <definedName name="VAS084_F_Ilgalaikioturt96Turtovienetask1" localSheetId="12">'Forma 13'!$F$148</definedName>
    <definedName name="VAS084_F_Ilgalaikioturt96Turtovienetask1">'Forma 13'!$F$148</definedName>
    <definedName name="VAS084_F_Ilgalaikioturt97Apskaitosveikla1" localSheetId="12">'Forma 13'!$N$150</definedName>
    <definedName name="VAS084_F_Ilgalaikioturt97Apskaitosveikla1">'Forma 13'!$N$150</definedName>
    <definedName name="VAS084_F_Ilgalaikioturt97Geriamojovande7" localSheetId="12">'Forma 13'!$G$150</definedName>
    <definedName name="VAS084_F_Ilgalaikioturt97Geriamojovande7">'Forma 13'!$G$150</definedName>
    <definedName name="VAS084_F_Ilgalaikioturt97Geriamojovande8" localSheetId="12">'Forma 13'!$H$150</definedName>
    <definedName name="VAS084_F_Ilgalaikioturt97Geriamojovande8">'Forma 13'!$H$150</definedName>
    <definedName name="VAS084_F_Ilgalaikioturt97Geriamojovande9" localSheetId="12">'Forma 13'!$I$150</definedName>
    <definedName name="VAS084_F_Ilgalaikioturt97Geriamojovande9">'Forma 13'!$I$150</definedName>
    <definedName name="VAS084_F_Ilgalaikioturt97Inventorinisnu1" localSheetId="12">'Forma 13'!$D$150</definedName>
    <definedName name="VAS084_F_Ilgalaikioturt97Inventorinisnu1">'Forma 13'!$D$150</definedName>
    <definedName name="VAS084_F_Ilgalaikioturt97Kitareguliuoja1" localSheetId="12">'Forma 13'!$O$150</definedName>
    <definedName name="VAS084_F_Ilgalaikioturt97Kitareguliuoja1">'Forma 13'!$O$150</definedName>
    <definedName name="VAS084_F_Ilgalaikioturt97Kitosveiklosne1" localSheetId="12">'Forma 13'!$P$150</definedName>
    <definedName name="VAS084_F_Ilgalaikioturt97Kitosveiklosne1">'Forma 13'!$P$150</definedName>
    <definedName name="VAS084_F_Ilgalaikioturt97Lrklimatokaito1" localSheetId="12">'Forma 13'!$E$150</definedName>
    <definedName name="VAS084_F_Ilgalaikioturt97Lrklimatokaito1">'Forma 13'!$E$150</definedName>
    <definedName name="VAS084_F_Ilgalaikioturt97Nuotekudumblot1" localSheetId="12">'Forma 13'!$L$150</definedName>
    <definedName name="VAS084_F_Ilgalaikioturt97Nuotekudumblot1">'Forma 13'!$L$150</definedName>
    <definedName name="VAS084_F_Ilgalaikioturt97Nuotekusurinki1" localSheetId="12">'Forma 13'!$J$150</definedName>
    <definedName name="VAS084_F_Ilgalaikioturt97Nuotekusurinki1">'Forma 13'!$J$150</definedName>
    <definedName name="VAS084_F_Ilgalaikioturt97Nuotekuvalymas1" localSheetId="12">'Forma 13'!$K$150</definedName>
    <definedName name="VAS084_F_Ilgalaikioturt97Nuotekuvalymas1">'Forma 13'!$K$150</definedName>
    <definedName name="VAS084_F_Ilgalaikioturt97Pavirsiniunuot1" localSheetId="12">'Forma 13'!$M$150</definedName>
    <definedName name="VAS084_F_Ilgalaikioturt97Pavirsiniunuot1">'Forma 13'!$M$150</definedName>
    <definedName name="VAS084_F_Ilgalaikioturt97Turtovienetask1" localSheetId="12">'Forma 13'!$F$150</definedName>
    <definedName name="VAS084_F_Ilgalaikioturt97Turtovienetask1">'Forma 13'!$F$150</definedName>
    <definedName name="VAS084_F_Ilgalaikioturt98Apskaitosveikla1" localSheetId="12">'Forma 13'!$N$151</definedName>
    <definedName name="VAS084_F_Ilgalaikioturt98Apskaitosveikla1">'Forma 13'!$N$151</definedName>
    <definedName name="VAS084_F_Ilgalaikioturt98Geriamojovande7" localSheetId="12">'Forma 13'!$G$151</definedName>
    <definedName name="VAS084_F_Ilgalaikioturt98Geriamojovande7">'Forma 13'!$G$151</definedName>
    <definedName name="VAS084_F_Ilgalaikioturt98Geriamojovande8" localSheetId="12">'Forma 13'!$H$151</definedName>
    <definedName name="VAS084_F_Ilgalaikioturt98Geriamojovande8">'Forma 13'!$H$151</definedName>
    <definedName name="VAS084_F_Ilgalaikioturt98Geriamojovande9" localSheetId="12">'Forma 13'!$I$151</definedName>
    <definedName name="VAS084_F_Ilgalaikioturt98Geriamojovande9">'Forma 13'!$I$151</definedName>
    <definedName name="VAS084_F_Ilgalaikioturt98Inventorinisnu1" localSheetId="12">'Forma 13'!$D$151</definedName>
    <definedName name="VAS084_F_Ilgalaikioturt98Inventorinisnu1">'Forma 13'!$D$151</definedName>
    <definedName name="VAS084_F_Ilgalaikioturt98Kitareguliuoja1" localSheetId="12">'Forma 13'!$O$151</definedName>
    <definedName name="VAS084_F_Ilgalaikioturt98Kitareguliuoja1">'Forma 13'!$O$151</definedName>
    <definedName name="VAS084_F_Ilgalaikioturt98Kitosveiklosne1" localSheetId="12">'Forma 13'!$P$151</definedName>
    <definedName name="VAS084_F_Ilgalaikioturt98Kitosveiklosne1">'Forma 13'!$P$151</definedName>
    <definedName name="VAS084_F_Ilgalaikioturt98Lrklimatokaito1" localSheetId="12">'Forma 13'!$E$151</definedName>
    <definedName name="VAS084_F_Ilgalaikioturt98Lrklimatokaito1">'Forma 13'!$E$151</definedName>
    <definedName name="VAS084_F_Ilgalaikioturt98Nuotekudumblot1" localSheetId="12">'Forma 13'!$L$151</definedName>
    <definedName name="VAS084_F_Ilgalaikioturt98Nuotekudumblot1">'Forma 13'!$L$151</definedName>
    <definedName name="VAS084_F_Ilgalaikioturt98Nuotekusurinki1" localSheetId="12">'Forma 13'!$J$151</definedName>
    <definedName name="VAS084_F_Ilgalaikioturt98Nuotekusurinki1">'Forma 13'!$J$151</definedName>
    <definedName name="VAS084_F_Ilgalaikioturt98Nuotekuvalymas1" localSheetId="12">'Forma 13'!$K$151</definedName>
    <definedName name="VAS084_F_Ilgalaikioturt98Nuotekuvalymas1">'Forma 13'!$K$151</definedName>
    <definedName name="VAS084_F_Ilgalaikioturt98Pavirsiniunuot1" localSheetId="12">'Forma 13'!$M$151</definedName>
    <definedName name="VAS084_F_Ilgalaikioturt98Pavirsiniunuot1">'Forma 13'!$M$151</definedName>
    <definedName name="VAS084_F_Ilgalaikioturt98Turtovienetask1" localSheetId="12">'Forma 13'!$F$151</definedName>
    <definedName name="VAS084_F_Ilgalaikioturt98Turtovienetask1">'Forma 13'!$F$151</definedName>
    <definedName name="VAS084_F_Ilgalaikioturt99Apskaitosveikla1" localSheetId="12">'Forma 13'!$N$152</definedName>
    <definedName name="VAS084_F_Ilgalaikioturt99Apskaitosveikla1">'Forma 13'!$N$152</definedName>
    <definedName name="VAS084_F_Ilgalaikioturt99Geriamojovande7" localSheetId="12">'Forma 13'!$G$152</definedName>
    <definedName name="VAS084_F_Ilgalaikioturt99Geriamojovande7">'Forma 13'!$G$152</definedName>
    <definedName name="VAS084_F_Ilgalaikioturt99Geriamojovande8" localSheetId="12">'Forma 13'!$H$152</definedName>
    <definedName name="VAS084_F_Ilgalaikioturt99Geriamojovande8">'Forma 13'!$H$152</definedName>
    <definedName name="VAS084_F_Ilgalaikioturt99Geriamojovande9" localSheetId="12">'Forma 13'!$I$152</definedName>
    <definedName name="VAS084_F_Ilgalaikioturt99Geriamojovande9">'Forma 13'!$I$152</definedName>
    <definedName name="VAS084_F_Ilgalaikioturt99Inventorinisnu1" localSheetId="12">'Forma 13'!$D$152</definedName>
    <definedName name="VAS084_F_Ilgalaikioturt99Inventorinisnu1">'Forma 13'!$D$152</definedName>
    <definedName name="VAS084_F_Ilgalaikioturt99Kitareguliuoja1" localSheetId="12">'Forma 13'!$O$152</definedName>
    <definedName name="VAS084_F_Ilgalaikioturt99Kitareguliuoja1">'Forma 13'!$O$152</definedName>
    <definedName name="VAS084_F_Ilgalaikioturt99Kitosveiklosne1" localSheetId="12">'Forma 13'!$P$152</definedName>
    <definedName name="VAS084_F_Ilgalaikioturt99Kitosveiklosne1">'Forma 13'!$P$152</definedName>
    <definedName name="VAS084_F_Ilgalaikioturt99Lrklimatokaito1" localSheetId="12">'Forma 13'!$E$152</definedName>
    <definedName name="VAS084_F_Ilgalaikioturt99Lrklimatokaito1">'Forma 13'!$E$152</definedName>
    <definedName name="VAS084_F_Ilgalaikioturt99Nuotekudumblot1" localSheetId="12">'Forma 13'!$L$152</definedName>
    <definedName name="VAS084_F_Ilgalaikioturt99Nuotekudumblot1">'Forma 13'!$L$152</definedName>
    <definedName name="VAS084_F_Ilgalaikioturt99Nuotekusurinki1" localSheetId="12">'Forma 13'!$J$152</definedName>
    <definedName name="VAS084_F_Ilgalaikioturt99Nuotekusurinki1">'Forma 13'!$J$152</definedName>
    <definedName name="VAS084_F_Ilgalaikioturt99Nuotekuvalymas1" localSheetId="12">'Forma 13'!$K$152</definedName>
    <definedName name="VAS084_F_Ilgalaikioturt99Nuotekuvalymas1">'Forma 13'!$K$152</definedName>
    <definedName name="VAS084_F_Ilgalaikioturt99Pavirsiniunuot1" localSheetId="12">'Forma 13'!$M$152</definedName>
    <definedName name="VAS084_F_Ilgalaikioturt99Pavirsiniunuot1">'Forma 13'!$M$152</definedName>
    <definedName name="VAS084_F_Ilgalaikioturt99Turtovienetask1" localSheetId="12">'Forma 13'!$F$152</definedName>
    <definedName name="VAS084_F_Ilgalaikioturt99Turtovienetask1">'Forma 13'!$F$152</definedName>
    <definedName name="VAS084_F_Ilgalaikioturt9Apskaitosveikla1" localSheetId="12">'Forma 13'!$N$23</definedName>
    <definedName name="VAS084_F_Ilgalaikioturt9Apskaitosveikla1">'Forma 13'!$N$23</definedName>
    <definedName name="VAS084_F_Ilgalaikioturt9Geriamojovande7" localSheetId="12">'Forma 13'!$G$23</definedName>
    <definedName name="VAS084_F_Ilgalaikioturt9Geriamojovande7">'Forma 13'!$G$23</definedName>
    <definedName name="VAS084_F_Ilgalaikioturt9Geriamojovande8" localSheetId="12">'Forma 13'!$H$23</definedName>
    <definedName name="VAS084_F_Ilgalaikioturt9Geriamojovande8">'Forma 13'!$H$23</definedName>
    <definedName name="VAS084_F_Ilgalaikioturt9Geriamojovande9" localSheetId="12">'Forma 13'!$I$23</definedName>
    <definedName name="VAS084_F_Ilgalaikioturt9Geriamojovande9">'Forma 13'!$I$23</definedName>
    <definedName name="VAS084_F_Ilgalaikioturt9Inventorinisnu1" localSheetId="12">'Forma 13'!$D$23</definedName>
    <definedName name="VAS084_F_Ilgalaikioturt9Inventorinisnu1">'Forma 13'!$D$23</definedName>
    <definedName name="VAS084_F_Ilgalaikioturt9Kitareguliuoja1" localSheetId="12">'Forma 13'!$O$23</definedName>
    <definedName name="VAS084_F_Ilgalaikioturt9Kitareguliuoja1">'Forma 13'!$O$23</definedName>
    <definedName name="VAS084_F_Ilgalaikioturt9Kitosveiklosne1" localSheetId="12">'Forma 13'!$P$23</definedName>
    <definedName name="VAS084_F_Ilgalaikioturt9Kitosveiklosne1">'Forma 13'!$P$23</definedName>
    <definedName name="VAS084_F_Ilgalaikioturt9Lrklimatokaito1" localSheetId="12">'Forma 13'!$E$23</definedName>
    <definedName name="VAS084_F_Ilgalaikioturt9Lrklimatokaito1">'Forma 13'!$E$23</definedName>
    <definedName name="VAS084_F_Ilgalaikioturt9Nuotekudumblot1" localSheetId="12">'Forma 13'!$L$23</definedName>
    <definedName name="VAS084_F_Ilgalaikioturt9Nuotekudumblot1">'Forma 13'!$L$23</definedName>
    <definedName name="VAS084_F_Ilgalaikioturt9Nuotekusurinki1" localSheetId="12">'Forma 13'!$J$23</definedName>
    <definedName name="VAS084_F_Ilgalaikioturt9Nuotekusurinki1">'Forma 13'!$J$23</definedName>
    <definedName name="VAS084_F_Ilgalaikioturt9Nuotekuvalymas1" localSheetId="12">'Forma 13'!$K$23</definedName>
    <definedName name="VAS084_F_Ilgalaikioturt9Nuotekuvalymas1">'Forma 13'!$K$23</definedName>
    <definedName name="VAS084_F_Ilgalaikioturt9Pavirsiniunuot1" localSheetId="12">'Forma 13'!$M$23</definedName>
    <definedName name="VAS084_F_Ilgalaikioturt9Pavirsiniunuot1">'Forma 13'!$M$23</definedName>
    <definedName name="VAS084_F_Ilgalaikioturt9Turtovienetask1" localSheetId="12">'Forma 13'!$F$23</definedName>
    <definedName name="VAS084_F_Ilgalaikioturt9Turtovienetask1">'Forma 13'!$F$23</definedName>
    <definedName name="VAS084_F_Irankiaimatavi1Apskaitosveikla1" localSheetId="12">'Forma 13'!$N$75</definedName>
    <definedName name="VAS084_F_Irankiaimatavi1Apskaitosveikla1">'Forma 13'!$N$75</definedName>
    <definedName name="VAS084_F_Irankiaimatavi1Geriamojovande7" localSheetId="12">'Forma 13'!$G$75</definedName>
    <definedName name="VAS084_F_Irankiaimatavi1Geriamojovande7">'Forma 13'!$G$75</definedName>
    <definedName name="VAS084_F_Irankiaimatavi1Geriamojovande8" localSheetId="12">'Forma 13'!$H$75</definedName>
    <definedName name="VAS084_F_Irankiaimatavi1Geriamojovande8">'Forma 13'!$H$75</definedName>
    <definedName name="VAS084_F_Irankiaimatavi1Geriamojovande9" localSheetId="12">'Forma 13'!$I$75</definedName>
    <definedName name="VAS084_F_Irankiaimatavi1Geriamojovande9">'Forma 13'!$I$75</definedName>
    <definedName name="VAS084_F_Irankiaimatavi1Kitareguliuoja1" localSheetId="12">'Forma 13'!$O$75</definedName>
    <definedName name="VAS084_F_Irankiaimatavi1Kitareguliuoja1">'Forma 13'!$O$75</definedName>
    <definedName name="VAS084_F_Irankiaimatavi1Kitosveiklosne1" localSheetId="12">'Forma 13'!$P$75</definedName>
    <definedName name="VAS084_F_Irankiaimatavi1Kitosveiklosne1">'Forma 13'!$P$75</definedName>
    <definedName name="VAS084_F_Irankiaimatavi1Nuotekudumblot1" localSheetId="12">'Forma 13'!$L$75</definedName>
    <definedName name="VAS084_F_Irankiaimatavi1Nuotekudumblot1">'Forma 13'!$L$75</definedName>
    <definedName name="VAS084_F_Irankiaimatavi1Nuotekusurinki1" localSheetId="12">'Forma 13'!$J$75</definedName>
    <definedName name="VAS084_F_Irankiaimatavi1Nuotekusurinki1">'Forma 13'!$J$75</definedName>
    <definedName name="VAS084_F_Irankiaimatavi1Nuotekuvalymas1" localSheetId="12">'Forma 13'!$K$75</definedName>
    <definedName name="VAS084_F_Irankiaimatavi1Nuotekuvalymas1">'Forma 13'!$K$75</definedName>
    <definedName name="VAS084_F_Irankiaimatavi1Pavirsiniunuot1" localSheetId="12">'Forma 13'!$M$75</definedName>
    <definedName name="VAS084_F_Irankiaimatavi1Pavirsiniunuot1">'Forma 13'!$M$75</definedName>
    <definedName name="VAS084_F_Irankiaimatavi2Apskaitosveikla1" localSheetId="12">'Forma 13'!$N$157</definedName>
    <definedName name="VAS084_F_Irankiaimatavi2Apskaitosveikla1">'Forma 13'!$N$157</definedName>
    <definedName name="VAS084_F_Irankiaimatavi2Geriamojovande7" localSheetId="12">'Forma 13'!$G$157</definedName>
    <definedName name="VAS084_F_Irankiaimatavi2Geriamojovande7">'Forma 13'!$G$157</definedName>
    <definedName name="VAS084_F_Irankiaimatavi2Geriamojovande8" localSheetId="12">'Forma 13'!$H$157</definedName>
    <definedName name="VAS084_F_Irankiaimatavi2Geriamojovande8">'Forma 13'!$H$157</definedName>
    <definedName name="VAS084_F_Irankiaimatavi2Geriamojovande9" localSheetId="12">'Forma 13'!$I$157</definedName>
    <definedName name="VAS084_F_Irankiaimatavi2Geriamojovande9">'Forma 13'!$I$157</definedName>
    <definedName name="VAS084_F_Irankiaimatavi2Kitareguliuoja1" localSheetId="12">'Forma 13'!$O$157</definedName>
    <definedName name="VAS084_F_Irankiaimatavi2Kitareguliuoja1">'Forma 13'!$O$157</definedName>
    <definedName name="VAS084_F_Irankiaimatavi2Kitosveiklosne1" localSheetId="12">'Forma 13'!$P$157</definedName>
    <definedName name="VAS084_F_Irankiaimatavi2Kitosveiklosne1">'Forma 13'!$P$157</definedName>
    <definedName name="VAS084_F_Irankiaimatavi2Nuotekudumblot1" localSheetId="12">'Forma 13'!$L$157</definedName>
    <definedName name="VAS084_F_Irankiaimatavi2Nuotekudumblot1">'Forma 13'!$L$157</definedName>
    <definedName name="VAS084_F_Irankiaimatavi2Nuotekusurinki1" localSheetId="12">'Forma 13'!$J$157</definedName>
    <definedName name="VAS084_F_Irankiaimatavi2Nuotekusurinki1">'Forma 13'!$J$157</definedName>
    <definedName name="VAS084_F_Irankiaimatavi2Nuotekuvalymas1" localSheetId="12">'Forma 13'!$K$157</definedName>
    <definedName name="VAS084_F_Irankiaimatavi2Nuotekuvalymas1">'Forma 13'!$K$157</definedName>
    <definedName name="VAS084_F_Irankiaimatavi2Pavirsiniunuot1" localSheetId="12">'Forma 13'!$M$157</definedName>
    <definedName name="VAS084_F_Irankiaimatavi2Pavirsiniunuot1">'Forma 13'!$M$157</definedName>
    <definedName name="VAS084_F_Irankiaimatavi3Apskaitosveikla1" localSheetId="12">'Forma 13'!$N$239</definedName>
    <definedName name="VAS084_F_Irankiaimatavi3Apskaitosveikla1">'Forma 13'!$N$239</definedName>
    <definedName name="VAS084_F_Irankiaimatavi3Geriamojovande7" localSheetId="12">'Forma 13'!$G$239</definedName>
    <definedName name="VAS084_F_Irankiaimatavi3Geriamojovande7">'Forma 13'!$G$239</definedName>
    <definedName name="VAS084_F_Irankiaimatavi3Geriamojovande8" localSheetId="12">'Forma 13'!$H$239</definedName>
    <definedName name="VAS084_F_Irankiaimatavi3Geriamojovande8">'Forma 13'!$H$239</definedName>
    <definedName name="VAS084_F_Irankiaimatavi3Geriamojovande9" localSheetId="12">'Forma 13'!$I$239</definedName>
    <definedName name="VAS084_F_Irankiaimatavi3Geriamojovande9">'Forma 13'!$I$239</definedName>
    <definedName name="VAS084_F_Irankiaimatavi3Kitareguliuoja1" localSheetId="12">'Forma 13'!$O$239</definedName>
    <definedName name="VAS084_F_Irankiaimatavi3Kitareguliuoja1">'Forma 13'!$O$239</definedName>
    <definedName name="VAS084_F_Irankiaimatavi3Kitosveiklosne1" localSheetId="12">'Forma 13'!$P$239</definedName>
    <definedName name="VAS084_F_Irankiaimatavi3Kitosveiklosne1">'Forma 13'!$P$239</definedName>
    <definedName name="VAS084_F_Irankiaimatavi3Nuotekudumblot1" localSheetId="12">'Forma 13'!$L$239</definedName>
    <definedName name="VAS084_F_Irankiaimatavi3Nuotekudumblot1">'Forma 13'!$L$239</definedName>
    <definedName name="VAS084_F_Irankiaimatavi3Nuotekusurinki1" localSheetId="12">'Forma 13'!$J$239</definedName>
    <definedName name="VAS084_F_Irankiaimatavi3Nuotekusurinki1">'Forma 13'!$J$239</definedName>
    <definedName name="VAS084_F_Irankiaimatavi3Nuotekuvalymas1" localSheetId="12">'Forma 13'!$K$239</definedName>
    <definedName name="VAS084_F_Irankiaimatavi3Nuotekuvalymas1">'Forma 13'!$K$239</definedName>
    <definedName name="VAS084_F_Irankiaimatavi3Pavirsiniunuot1" localSheetId="12">'Forma 13'!$M$239</definedName>
    <definedName name="VAS084_F_Irankiaimatavi3Pavirsiniunuot1">'Forma 13'!$M$239</definedName>
    <definedName name="VAS084_F_Irasyti1Apskaitosveikla1" localSheetId="12">'Forma 13'!$N$253</definedName>
    <definedName name="VAS084_F_Irasyti1Apskaitosveikla1">'Forma 13'!$N$253</definedName>
    <definedName name="VAS084_F_Irasyti1Geriamojovande7" localSheetId="12">'Forma 13'!$G$253</definedName>
    <definedName name="VAS084_F_Irasyti1Geriamojovande7">'Forma 13'!$G$253</definedName>
    <definedName name="VAS084_F_Irasyti1Geriamojovande8" localSheetId="12">'Forma 13'!$H$253</definedName>
    <definedName name="VAS084_F_Irasyti1Geriamojovande8">'Forma 13'!$H$253</definedName>
    <definedName name="VAS084_F_Irasyti1Geriamojovande9" localSheetId="12">'Forma 13'!$I$253</definedName>
    <definedName name="VAS084_F_Irasyti1Geriamojovande9">'Forma 13'!$I$253</definedName>
    <definedName name="VAS084_F_Irasyti1Inventorinisnu1" localSheetId="12">'Forma 13'!$D$253</definedName>
    <definedName name="VAS084_F_Irasyti1Inventorinisnu1">'Forma 13'!$D$253</definedName>
    <definedName name="VAS084_F_Irasyti1Kitareguliuoja1" localSheetId="12">'Forma 13'!$O$253</definedName>
    <definedName name="VAS084_F_Irasyti1Kitareguliuoja1">'Forma 13'!$O$253</definedName>
    <definedName name="VAS084_F_Irasyti1Kitosveiklosne1" localSheetId="12">'Forma 13'!$P$253</definedName>
    <definedName name="VAS084_F_Irasyti1Kitosveiklosne1">'Forma 13'!$P$253</definedName>
    <definedName name="VAS084_F_Irasyti1Lrklimatokaito1" localSheetId="12">'Forma 13'!$E$253</definedName>
    <definedName name="VAS084_F_Irasyti1Lrklimatokaito1">'Forma 13'!$E$253</definedName>
    <definedName name="VAS084_F_Irasyti1Nuotekudumblot1" localSheetId="12">'Forma 13'!$L$253</definedName>
    <definedName name="VAS084_F_Irasyti1Nuotekudumblot1">'Forma 13'!$L$253</definedName>
    <definedName name="VAS084_F_Irasyti1Nuotekusurinki1" localSheetId="12">'Forma 13'!$J$253</definedName>
    <definedName name="VAS084_F_Irasyti1Nuotekusurinki1">'Forma 13'!$J$253</definedName>
    <definedName name="VAS084_F_Irasyti1Nuotekuvalymas1" localSheetId="12">'Forma 13'!$K$253</definedName>
    <definedName name="VAS084_F_Irasyti1Nuotekuvalymas1">'Forma 13'!$K$253</definedName>
    <definedName name="VAS084_F_Irasyti1Pavirsiniunuot1" localSheetId="12">'Forma 13'!$M$253</definedName>
    <definedName name="VAS084_F_Irasyti1Pavirsiniunuot1">'Forma 13'!$M$253</definedName>
    <definedName name="VAS084_F_Irasyti1Turtovienetask1" localSheetId="12">'Forma 13'!$F$253</definedName>
    <definedName name="VAS084_F_Irasyti1Turtovienetask1">'Forma 13'!$F$253</definedName>
    <definedName name="VAS084_F_Irasyti2Apskaitosveikla1" localSheetId="12">'Forma 13'!$N$254</definedName>
    <definedName name="VAS084_F_Irasyti2Apskaitosveikla1">'Forma 13'!$N$254</definedName>
    <definedName name="VAS084_F_Irasyti2Geriamojovande7" localSheetId="12">'Forma 13'!$G$254</definedName>
    <definedName name="VAS084_F_Irasyti2Geriamojovande7">'Forma 13'!$G$254</definedName>
    <definedName name="VAS084_F_Irasyti2Geriamojovande8" localSheetId="12">'Forma 13'!$H$254</definedName>
    <definedName name="VAS084_F_Irasyti2Geriamojovande8">'Forma 13'!$H$254</definedName>
    <definedName name="VAS084_F_Irasyti2Geriamojovande9" localSheetId="12">'Forma 13'!$I$254</definedName>
    <definedName name="VAS084_F_Irasyti2Geriamojovande9">'Forma 13'!$I$254</definedName>
    <definedName name="VAS084_F_Irasyti2Inventorinisnu1" localSheetId="12">'Forma 13'!$D$254</definedName>
    <definedName name="VAS084_F_Irasyti2Inventorinisnu1">'Forma 13'!$D$254</definedName>
    <definedName name="VAS084_F_Irasyti2Kitareguliuoja1" localSheetId="12">'Forma 13'!$O$254</definedName>
    <definedName name="VAS084_F_Irasyti2Kitareguliuoja1">'Forma 13'!$O$254</definedName>
    <definedName name="VAS084_F_Irasyti2Kitosveiklosne1" localSheetId="12">'Forma 13'!$P$254</definedName>
    <definedName name="VAS084_F_Irasyti2Kitosveiklosne1">'Forma 13'!$P$254</definedName>
    <definedName name="VAS084_F_Irasyti2Lrklimatokaito1" localSheetId="12">'Forma 13'!$E$254</definedName>
    <definedName name="VAS084_F_Irasyti2Lrklimatokaito1">'Forma 13'!$E$254</definedName>
    <definedName name="VAS084_F_Irasyti2Nuotekudumblot1" localSheetId="12">'Forma 13'!$L$254</definedName>
    <definedName name="VAS084_F_Irasyti2Nuotekudumblot1">'Forma 13'!$L$254</definedName>
    <definedName name="VAS084_F_Irasyti2Nuotekusurinki1" localSheetId="12">'Forma 13'!$J$254</definedName>
    <definedName name="VAS084_F_Irasyti2Nuotekusurinki1">'Forma 13'!$J$254</definedName>
    <definedName name="VAS084_F_Irasyti2Nuotekuvalymas1" localSheetId="12">'Forma 13'!$K$254</definedName>
    <definedName name="VAS084_F_Irasyti2Nuotekuvalymas1">'Forma 13'!$K$254</definedName>
    <definedName name="VAS084_F_Irasyti2Pavirsiniunuot1" localSheetId="12">'Forma 13'!$M$254</definedName>
    <definedName name="VAS084_F_Irasyti2Pavirsiniunuot1">'Forma 13'!$M$254</definedName>
    <definedName name="VAS084_F_Irasyti2Turtovienetask1" localSheetId="12">'Forma 13'!$F$254</definedName>
    <definedName name="VAS084_F_Irasyti2Turtovienetask1">'Forma 13'!$F$254</definedName>
    <definedName name="VAS084_F_Irasyti3Apskaitosveikla1" localSheetId="12">'Forma 13'!$N$255</definedName>
    <definedName name="VAS084_F_Irasyti3Apskaitosveikla1">'Forma 13'!$N$255</definedName>
    <definedName name="VAS084_F_Irasyti3Geriamojovande7" localSheetId="12">'Forma 13'!$G$255</definedName>
    <definedName name="VAS084_F_Irasyti3Geriamojovande7">'Forma 13'!$G$255</definedName>
    <definedName name="VAS084_F_Irasyti3Geriamojovande8" localSheetId="12">'Forma 13'!$H$255</definedName>
    <definedName name="VAS084_F_Irasyti3Geriamojovande8">'Forma 13'!$H$255</definedName>
    <definedName name="VAS084_F_Irasyti3Geriamojovande9" localSheetId="12">'Forma 13'!$I$255</definedName>
    <definedName name="VAS084_F_Irasyti3Geriamojovande9">'Forma 13'!$I$255</definedName>
    <definedName name="VAS084_F_Irasyti3Inventorinisnu1" localSheetId="12">'Forma 13'!$D$255</definedName>
    <definedName name="VAS084_F_Irasyti3Inventorinisnu1">'Forma 13'!$D$255</definedName>
    <definedName name="VAS084_F_Irasyti3Kitareguliuoja1" localSheetId="12">'Forma 13'!$O$255</definedName>
    <definedName name="VAS084_F_Irasyti3Kitareguliuoja1">'Forma 13'!$O$255</definedName>
    <definedName name="VAS084_F_Irasyti3Kitosveiklosne1" localSheetId="12">'Forma 13'!$P$255</definedName>
    <definedName name="VAS084_F_Irasyti3Kitosveiklosne1">'Forma 13'!$P$255</definedName>
    <definedName name="VAS084_F_Irasyti3Lrklimatokaito1" localSheetId="12">'Forma 13'!$E$255</definedName>
    <definedName name="VAS084_F_Irasyti3Lrklimatokaito1">'Forma 13'!$E$255</definedName>
    <definedName name="VAS084_F_Irasyti3Nuotekudumblot1" localSheetId="12">'Forma 13'!$L$255</definedName>
    <definedName name="VAS084_F_Irasyti3Nuotekudumblot1">'Forma 13'!$L$255</definedName>
    <definedName name="VAS084_F_Irasyti3Nuotekusurinki1" localSheetId="12">'Forma 13'!$J$255</definedName>
    <definedName name="VAS084_F_Irasyti3Nuotekusurinki1">'Forma 13'!$J$255</definedName>
    <definedName name="VAS084_F_Irasyti3Nuotekuvalymas1" localSheetId="12">'Forma 13'!$K$255</definedName>
    <definedName name="VAS084_F_Irasyti3Nuotekuvalymas1">'Forma 13'!$K$255</definedName>
    <definedName name="VAS084_F_Irasyti3Pavirsiniunuot1" localSheetId="12">'Forma 13'!$M$255</definedName>
    <definedName name="VAS084_F_Irasyti3Pavirsiniunuot1">'Forma 13'!$M$255</definedName>
    <definedName name="VAS084_F_Irasyti3Turtovienetask1" localSheetId="12">'Forma 13'!$F$255</definedName>
    <definedName name="VAS084_F_Irasyti3Turtovienetask1">'Forma 13'!$F$255</definedName>
    <definedName name="VAS084_F_Keliaiaikstele1Apskaitosveikla1" localSheetId="12">'Forma 13'!$N$29</definedName>
    <definedName name="VAS084_F_Keliaiaikstele1Apskaitosveikla1">'Forma 13'!$N$29</definedName>
    <definedName name="VAS084_F_Keliaiaikstele1Geriamojovande7" localSheetId="12">'Forma 13'!$G$29</definedName>
    <definedName name="VAS084_F_Keliaiaikstele1Geriamojovande7">'Forma 13'!$G$29</definedName>
    <definedName name="VAS084_F_Keliaiaikstele1Geriamojovande8" localSheetId="12">'Forma 13'!$H$29</definedName>
    <definedName name="VAS084_F_Keliaiaikstele1Geriamojovande8">'Forma 13'!$H$29</definedName>
    <definedName name="VAS084_F_Keliaiaikstele1Geriamojovande9" localSheetId="12">'Forma 13'!$I$29</definedName>
    <definedName name="VAS084_F_Keliaiaikstele1Geriamojovande9">'Forma 13'!$I$29</definedName>
    <definedName name="VAS084_F_Keliaiaikstele1Kitareguliuoja1" localSheetId="12">'Forma 13'!$O$29</definedName>
    <definedName name="VAS084_F_Keliaiaikstele1Kitareguliuoja1">'Forma 13'!$O$29</definedName>
    <definedName name="VAS084_F_Keliaiaikstele1Kitosveiklosne1" localSheetId="12">'Forma 13'!$P$29</definedName>
    <definedName name="VAS084_F_Keliaiaikstele1Kitosveiklosne1">'Forma 13'!$P$29</definedName>
    <definedName name="VAS084_F_Keliaiaikstele1Nuotekudumblot1" localSheetId="12">'Forma 13'!$L$29</definedName>
    <definedName name="VAS084_F_Keliaiaikstele1Nuotekudumblot1">'Forma 13'!$L$29</definedName>
    <definedName name="VAS084_F_Keliaiaikstele1Nuotekusurinki1" localSheetId="12">'Forma 13'!$J$29</definedName>
    <definedName name="VAS084_F_Keliaiaikstele1Nuotekusurinki1">'Forma 13'!$J$29</definedName>
    <definedName name="VAS084_F_Keliaiaikstele1Nuotekuvalymas1" localSheetId="12">'Forma 13'!$K$29</definedName>
    <definedName name="VAS084_F_Keliaiaikstele1Nuotekuvalymas1">'Forma 13'!$K$29</definedName>
    <definedName name="VAS084_F_Keliaiaikstele1Pavirsiniunuot1" localSheetId="12">'Forma 13'!$M$29</definedName>
    <definedName name="VAS084_F_Keliaiaikstele1Pavirsiniunuot1">'Forma 13'!$M$29</definedName>
    <definedName name="VAS084_F_Keliaiaikstele2Apskaitosveikla1" localSheetId="12">'Forma 13'!$N$111</definedName>
    <definedName name="VAS084_F_Keliaiaikstele2Apskaitosveikla1">'Forma 13'!$N$111</definedName>
    <definedName name="VAS084_F_Keliaiaikstele2Geriamojovande7" localSheetId="12">'Forma 13'!$G$111</definedName>
    <definedName name="VAS084_F_Keliaiaikstele2Geriamojovande7">'Forma 13'!$G$111</definedName>
    <definedName name="VAS084_F_Keliaiaikstele2Geriamojovande8" localSheetId="12">'Forma 13'!$H$111</definedName>
    <definedName name="VAS084_F_Keliaiaikstele2Geriamojovande8">'Forma 13'!$H$111</definedName>
    <definedName name="VAS084_F_Keliaiaikstele2Geriamojovande9" localSheetId="12">'Forma 13'!$I$111</definedName>
    <definedName name="VAS084_F_Keliaiaikstele2Geriamojovande9">'Forma 13'!$I$111</definedName>
    <definedName name="VAS084_F_Keliaiaikstele2Kitareguliuoja1" localSheetId="12">'Forma 13'!$O$111</definedName>
    <definedName name="VAS084_F_Keliaiaikstele2Kitareguliuoja1">'Forma 13'!$O$111</definedName>
    <definedName name="VAS084_F_Keliaiaikstele2Kitosveiklosne1" localSheetId="12">'Forma 13'!$P$111</definedName>
    <definedName name="VAS084_F_Keliaiaikstele2Kitosveiklosne1">'Forma 13'!$P$111</definedName>
    <definedName name="VAS084_F_Keliaiaikstele2Nuotekudumblot1" localSheetId="12">'Forma 13'!$L$111</definedName>
    <definedName name="VAS084_F_Keliaiaikstele2Nuotekudumblot1">'Forma 13'!$L$111</definedName>
    <definedName name="VAS084_F_Keliaiaikstele2Nuotekusurinki1" localSheetId="12">'Forma 13'!$J$111</definedName>
    <definedName name="VAS084_F_Keliaiaikstele2Nuotekusurinki1">'Forma 13'!$J$111</definedName>
    <definedName name="VAS084_F_Keliaiaikstele2Nuotekuvalymas1" localSheetId="12">'Forma 13'!$K$111</definedName>
    <definedName name="VAS084_F_Keliaiaikstele2Nuotekuvalymas1">'Forma 13'!$K$111</definedName>
    <definedName name="VAS084_F_Keliaiaikstele2Pavirsiniunuot1" localSheetId="12">'Forma 13'!$M$111</definedName>
    <definedName name="VAS084_F_Keliaiaikstele2Pavirsiniunuot1">'Forma 13'!$M$111</definedName>
    <definedName name="VAS084_F_Keliaiaikstele3Apskaitosveikla1" localSheetId="12">'Forma 13'!$N$193</definedName>
    <definedName name="VAS084_F_Keliaiaikstele3Apskaitosveikla1">'Forma 13'!$N$193</definedName>
    <definedName name="VAS084_F_Keliaiaikstele3Geriamojovande7" localSheetId="12">'Forma 13'!$G$193</definedName>
    <definedName name="VAS084_F_Keliaiaikstele3Geriamojovande7">'Forma 13'!$G$193</definedName>
    <definedName name="VAS084_F_Keliaiaikstele3Geriamojovande8" localSheetId="12">'Forma 13'!$H$193</definedName>
    <definedName name="VAS084_F_Keliaiaikstele3Geriamojovande8">'Forma 13'!$H$193</definedName>
    <definedName name="VAS084_F_Keliaiaikstele3Geriamojovande9" localSheetId="12">'Forma 13'!$I$193</definedName>
    <definedName name="VAS084_F_Keliaiaikstele3Geriamojovande9">'Forma 13'!$I$193</definedName>
    <definedName name="VAS084_F_Keliaiaikstele3Kitareguliuoja1" localSheetId="12">'Forma 13'!$O$193</definedName>
    <definedName name="VAS084_F_Keliaiaikstele3Kitareguliuoja1">'Forma 13'!$O$193</definedName>
    <definedName name="VAS084_F_Keliaiaikstele3Kitosveiklosne1" localSheetId="12">'Forma 13'!$P$193</definedName>
    <definedName name="VAS084_F_Keliaiaikstele3Kitosveiklosne1">'Forma 13'!$P$193</definedName>
    <definedName name="VAS084_F_Keliaiaikstele3Nuotekudumblot1" localSheetId="12">'Forma 13'!$L$193</definedName>
    <definedName name="VAS084_F_Keliaiaikstele3Nuotekudumblot1">'Forma 13'!$L$193</definedName>
    <definedName name="VAS084_F_Keliaiaikstele3Nuotekusurinki1" localSheetId="12">'Forma 13'!$J$193</definedName>
    <definedName name="VAS084_F_Keliaiaikstele3Nuotekusurinki1">'Forma 13'!$J$193</definedName>
    <definedName name="VAS084_F_Keliaiaikstele3Nuotekuvalymas1" localSheetId="12">'Forma 13'!$K$193</definedName>
    <definedName name="VAS084_F_Keliaiaikstele3Nuotekuvalymas1">'Forma 13'!$K$193</definedName>
    <definedName name="VAS084_F_Keliaiaikstele3Pavirsiniunuot1" localSheetId="12">'Forma 13'!$M$193</definedName>
    <definedName name="VAS084_F_Keliaiaikstele3Pavirsiniunuot1">'Forma 13'!$M$193</definedName>
    <definedName name="VAS084_F_Kitasilgalaiki1Apskaitosveikla1" localSheetId="12">'Forma 13'!$N$88</definedName>
    <definedName name="VAS084_F_Kitasilgalaiki1Apskaitosveikla1">'Forma 13'!$N$88</definedName>
    <definedName name="VAS084_F_Kitasilgalaiki1Geriamojovande7" localSheetId="12">'Forma 13'!$G$88</definedName>
    <definedName name="VAS084_F_Kitasilgalaiki1Geriamojovande7">'Forma 13'!$G$88</definedName>
    <definedName name="VAS084_F_Kitasilgalaiki1Geriamojovande8" localSheetId="12">'Forma 13'!$H$88</definedName>
    <definedName name="VAS084_F_Kitasilgalaiki1Geriamojovande8">'Forma 13'!$H$88</definedName>
    <definedName name="VAS084_F_Kitasilgalaiki1Geriamojovande9" localSheetId="12">'Forma 13'!$I$88</definedName>
    <definedName name="VAS084_F_Kitasilgalaiki1Geriamojovande9">'Forma 13'!$I$88</definedName>
    <definedName name="VAS084_F_Kitasilgalaiki1Kitareguliuoja1" localSheetId="12">'Forma 13'!$O$88</definedName>
    <definedName name="VAS084_F_Kitasilgalaiki1Kitareguliuoja1">'Forma 13'!$O$88</definedName>
    <definedName name="VAS084_F_Kitasilgalaiki1Kitosveiklosne1" localSheetId="12">'Forma 13'!$P$88</definedName>
    <definedName name="VAS084_F_Kitasilgalaiki1Kitosveiklosne1">'Forma 13'!$P$88</definedName>
    <definedName name="VAS084_F_Kitasilgalaiki1Nuotekudumblot1" localSheetId="12">'Forma 13'!$L$88</definedName>
    <definedName name="VAS084_F_Kitasilgalaiki1Nuotekudumblot1">'Forma 13'!$L$88</definedName>
    <definedName name="VAS084_F_Kitasilgalaiki1Nuotekusurinki1" localSheetId="12">'Forma 13'!$J$88</definedName>
    <definedName name="VAS084_F_Kitasilgalaiki1Nuotekusurinki1">'Forma 13'!$J$88</definedName>
    <definedName name="VAS084_F_Kitasilgalaiki1Nuotekuvalymas1" localSheetId="12">'Forma 13'!$K$88</definedName>
    <definedName name="VAS084_F_Kitasilgalaiki1Nuotekuvalymas1">'Forma 13'!$K$88</definedName>
    <definedName name="VAS084_F_Kitasilgalaiki1Pavirsiniunuot1" localSheetId="12">'Forma 13'!$M$88</definedName>
    <definedName name="VAS084_F_Kitasilgalaiki1Pavirsiniunuot1">'Forma 13'!$M$88</definedName>
    <definedName name="VAS084_F_Kitasilgalaiki2Apskaitosveikla1" localSheetId="12">'Forma 13'!$N$170</definedName>
    <definedName name="VAS084_F_Kitasilgalaiki2Apskaitosveikla1">'Forma 13'!$N$170</definedName>
    <definedName name="VAS084_F_Kitasilgalaiki2Geriamojovande7" localSheetId="12">'Forma 13'!$G$170</definedName>
    <definedName name="VAS084_F_Kitasilgalaiki2Geriamojovande7">'Forma 13'!$G$170</definedName>
    <definedName name="VAS084_F_Kitasilgalaiki2Geriamojovande8" localSheetId="12">'Forma 13'!$H$170</definedName>
    <definedName name="VAS084_F_Kitasilgalaiki2Geriamojovande8">'Forma 13'!$H$170</definedName>
    <definedName name="VAS084_F_Kitasilgalaiki2Geriamojovande9" localSheetId="12">'Forma 13'!$I$170</definedName>
    <definedName name="VAS084_F_Kitasilgalaiki2Geriamojovande9">'Forma 13'!$I$170</definedName>
    <definedName name="VAS084_F_Kitasilgalaiki2Kitareguliuoja1" localSheetId="12">'Forma 13'!$O$170</definedName>
    <definedName name="VAS084_F_Kitasilgalaiki2Kitareguliuoja1">'Forma 13'!$O$170</definedName>
    <definedName name="VAS084_F_Kitasilgalaiki2Kitosveiklosne1" localSheetId="12">'Forma 13'!$P$170</definedName>
    <definedName name="VAS084_F_Kitasilgalaiki2Kitosveiklosne1">'Forma 13'!$P$170</definedName>
    <definedName name="VAS084_F_Kitasilgalaiki2Nuotekudumblot1" localSheetId="12">'Forma 13'!$L$170</definedName>
    <definedName name="VAS084_F_Kitasilgalaiki2Nuotekudumblot1">'Forma 13'!$L$170</definedName>
    <definedName name="VAS084_F_Kitasilgalaiki2Nuotekusurinki1" localSheetId="12">'Forma 13'!$J$170</definedName>
    <definedName name="VAS084_F_Kitasilgalaiki2Nuotekusurinki1">'Forma 13'!$J$170</definedName>
    <definedName name="VAS084_F_Kitasilgalaiki2Nuotekuvalymas1" localSheetId="12">'Forma 13'!$K$170</definedName>
    <definedName name="VAS084_F_Kitasilgalaiki2Nuotekuvalymas1">'Forma 13'!$K$170</definedName>
    <definedName name="VAS084_F_Kitasilgalaiki2Pavirsiniunuot1" localSheetId="12">'Forma 13'!$M$170</definedName>
    <definedName name="VAS084_F_Kitasilgalaiki2Pavirsiniunuot1">'Forma 13'!$M$170</definedName>
    <definedName name="VAS084_F_Kitasilgalaiki3Apskaitosveikla1" localSheetId="12">'Forma 13'!$N$252</definedName>
    <definedName name="VAS084_F_Kitasilgalaiki3Apskaitosveikla1">'Forma 13'!$N$252</definedName>
    <definedName name="VAS084_F_Kitasilgalaiki3Geriamojovande7" localSheetId="12">'Forma 13'!$G$252</definedName>
    <definedName name="VAS084_F_Kitasilgalaiki3Geriamojovande7">'Forma 13'!$G$252</definedName>
    <definedName name="VAS084_F_Kitasilgalaiki3Geriamojovande8" localSheetId="12">'Forma 13'!$H$252</definedName>
    <definedName name="VAS084_F_Kitasilgalaiki3Geriamojovande8">'Forma 13'!$H$252</definedName>
    <definedName name="VAS084_F_Kitasilgalaiki3Geriamojovande9" localSheetId="12">'Forma 13'!$I$252</definedName>
    <definedName name="VAS084_F_Kitasilgalaiki3Geriamojovande9">'Forma 13'!$I$252</definedName>
    <definedName name="VAS084_F_Kitasilgalaiki3Kitareguliuoja1" localSheetId="12">'Forma 13'!$O$252</definedName>
    <definedName name="VAS084_F_Kitasilgalaiki3Kitareguliuoja1">'Forma 13'!$O$252</definedName>
    <definedName name="VAS084_F_Kitasilgalaiki3Kitosveiklosne1" localSheetId="12">'Forma 13'!$P$252</definedName>
    <definedName name="VAS084_F_Kitasilgalaiki3Kitosveiklosne1">'Forma 13'!$P$252</definedName>
    <definedName name="VAS084_F_Kitasilgalaiki3Nuotekudumblot1" localSheetId="12">'Forma 13'!$L$252</definedName>
    <definedName name="VAS084_F_Kitasilgalaiki3Nuotekudumblot1">'Forma 13'!$L$252</definedName>
    <definedName name="VAS084_F_Kitasilgalaiki3Nuotekusurinki1" localSheetId="12">'Forma 13'!$J$252</definedName>
    <definedName name="VAS084_F_Kitasilgalaiki3Nuotekusurinki1">'Forma 13'!$J$252</definedName>
    <definedName name="VAS084_F_Kitasilgalaiki3Nuotekuvalymas1" localSheetId="12">'Forma 13'!$K$252</definedName>
    <definedName name="VAS084_F_Kitasilgalaiki3Nuotekuvalymas1">'Forma 13'!$K$252</definedName>
    <definedName name="VAS084_F_Kitasilgalaiki3Pavirsiniunuot1" localSheetId="12">'Forma 13'!$M$252</definedName>
    <definedName name="VAS084_F_Kitasilgalaiki3Pavirsiniunuot1">'Forma 13'!$M$252</definedName>
    <definedName name="VAS084_F_Kitasnemateria1Apskaitosveikla1" localSheetId="12">'Forma 13'!$N$20</definedName>
    <definedName name="VAS084_F_Kitasnemateria1Apskaitosveikla1">'Forma 13'!$N$20</definedName>
    <definedName name="VAS084_F_Kitasnemateria1Geriamojovande7" localSheetId="12">'Forma 13'!$G$20</definedName>
    <definedName name="VAS084_F_Kitasnemateria1Geriamojovande7">'Forma 13'!$G$20</definedName>
    <definedName name="VAS084_F_Kitasnemateria1Geriamojovande8" localSheetId="12">'Forma 13'!$H$20</definedName>
    <definedName name="VAS084_F_Kitasnemateria1Geriamojovande8">'Forma 13'!$H$20</definedName>
    <definedName name="VAS084_F_Kitasnemateria1Geriamojovande9" localSheetId="12">'Forma 13'!$I$20</definedName>
    <definedName name="VAS084_F_Kitasnemateria1Geriamojovande9">'Forma 13'!$I$20</definedName>
    <definedName name="VAS084_F_Kitasnemateria1Kitareguliuoja1" localSheetId="12">'Forma 13'!$O$20</definedName>
    <definedName name="VAS084_F_Kitasnemateria1Kitareguliuoja1">'Forma 13'!$O$20</definedName>
    <definedName name="VAS084_F_Kitasnemateria1Kitosveiklosne1" localSheetId="12">'Forma 13'!$P$20</definedName>
    <definedName name="VAS084_F_Kitasnemateria1Kitosveiklosne1">'Forma 13'!$P$20</definedName>
    <definedName name="VAS084_F_Kitasnemateria1Nuotekudumblot1" localSheetId="12">'Forma 13'!$L$20</definedName>
    <definedName name="VAS084_F_Kitasnemateria1Nuotekudumblot1">'Forma 13'!$L$20</definedName>
    <definedName name="VAS084_F_Kitasnemateria1Nuotekusurinki1" localSheetId="12">'Forma 13'!$J$20</definedName>
    <definedName name="VAS084_F_Kitasnemateria1Nuotekusurinki1">'Forma 13'!$J$20</definedName>
    <definedName name="VAS084_F_Kitasnemateria1Nuotekuvalymas1" localSheetId="12">'Forma 13'!$K$20</definedName>
    <definedName name="VAS084_F_Kitasnemateria1Nuotekuvalymas1">'Forma 13'!$K$20</definedName>
    <definedName name="VAS084_F_Kitasnemateria1Pavirsiniunuot1" localSheetId="12">'Forma 13'!$M$20</definedName>
    <definedName name="VAS084_F_Kitasnemateria1Pavirsiniunuot1">'Forma 13'!$M$20</definedName>
    <definedName name="VAS084_F_Kitasnemateria2Apskaitosveikla1" localSheetId="12">'Forma 13'!$N$102</definedName>
    <definedName name="VAS084_F_Kitasnemateria2Apskaitosveikla1">'Forma 13'!$N$102</definedName>
    <definedName name="VAS084_F_Kitasnemateria2Geriamojovande7" localSheetId="12">'Forma 13'!$G$102</definedName>
    <definedName name="VAS084_F_Kitasnemateria2Geriamojovande7">'Forma 13'!$G$102</definedName>
    <definedName name="VAS084_F_Kitasnemateria2Geriamojovande8" localSheetId="12">'Forma 13'!$H$102</definedName>
    <definedName name="VAS084_F_Kitasnemateria2Geriamojovande8">'Forma 13'!$H$102</definedName>
    <definedName name="VAS084_F_Kitasnemateria2Geriamojovande9" localSheetId="12">'Forma 13'!$I$102</definedName>
    <definedName name="VAS084_F_Kitasnemateria2Geriamojovande9">'Forma 13'!$I$102</definedName>
    <definedName name="VAS084_F_Kitasnemateria2Kitareguliuoja1" localSheetId="12">'Forma 13'!$O$102</definedName>
    <definedName name="VAS084_F_Kitasnemateria2Kitareguliuoja1">'Forma 13'!$O$102</definedName>
    <definedName name="VAS084_F_Kitasnemateria2Kitosveiklosne1" localSheetId="12">'Forma 13'!$P$102</definedName>
    <definedName name="VAS084_F_Kitasnemateria2Kitosveiklosne1">'Forma 13'!$P$102</definedName>
    <definedName name="VAS084_F_Kitasnemateria2Nuotekudumblot1" localSheetId="12">'Forma 13'!$L$102</definedName>
    <definedName name="VAS084_F_Kitasnemateria2Nuotekudumblot1">'Forma 13'!$L$102</definedName>
    <definedName name="VAS084_F_Kitasnemateria2Nuotekusurinki1" localSheetId="12">'Forma 13'!$J$102</definedName>
    <definedName name="VAS084_F_Kitasnemateria2Nuotekusurinki1">'Forma 13'!$J$102</definedName>
    <definedName name="VAS084_F_Kitasnemateria2Nuotekuvalymas1" localSheetId="12">'Forma 13'!$K$102</definedName>
    <definedName name="VAS084_F_Kitasnemateria2Nuotekuvalymas1">'Forma 13'!$K$102</definedName>
    <definedName name="VAS084_F_Kitasnemateria2Pavirsiniunuot1" localSheetId="12">'Forma 13'!$M$102</definedName>
    <definedName name="VAS084_F_Kitasnemateria2Pavirsiniunuot1">'Forma 13'!$M$102</definedName>
    <definedName name="VAS084_F_Kitasnemateria3Apskaitosveikla1" localSheetId="12">'Forma 13'!$N$184</definedName>
    <definedName name="VAS084_F_Kitasnemateria3Apskaitosveikla1">'Forma 13'!$N$184</definedName>
    <definedName name="VAS084_F_Kitasnemateria3Geriamojovande7" localSheetId="12">'Forma 13'!$G$184</definedName>
    <definedName name="VAS084_F_Kitasnemateria3Geriamojovande7">'Forma 13'!$G$184</definedName>
    <definedName name="VAS084_F_Kitasnemateria3Geriamojovande8" localSheetId="12">'Forma 13'!$H$184</definedName>
    <definedName name="VAS084_F_Kitasnemateria3Geriamojovande8">'Forma 13'!$H$184</definedName>
    <definedName name="VAS084_F_Kitasnemateria3Geriamojovande9" localSheetId="12">'Forma 13'!$I$184</definedName>
    <definedName name="VAS084_F_Kitasnemateria3Geriamojovande9">'Forma 13'!$I$184</definedName>
    <definedName name="VAS084_F_Kitasnemateria3Kitareguliuoja1" localSheetId="12">'Forma 13'!$O$184</definedName>
    <definedName name="VAS084_F_Kitasnemateria3Kitareguliuoja1">'Forma 13'!$O$184</definedName>
    <definedName name="VAS084_F_Kitasnemateria3Kitosveiklosne1" localSheetId="12">'Forma 13'!$P$184</definedName>
    <definedName name="VAS084_F_Kitasnemateria3Kitosveiklosne1">'Forma 13'!$P$184</definedName>
    <definedName name="VAS084_F_Kitasnemateria3Nuotekudumblot1" localSheetId="12">'Forma 13'!$L$184</definedName>
    <definedName name="VAS084_F_Kitasnemateria3Nuotekudumblot1">'Forma 13'!$L$184</definedName>
    <definedName name="VAS084_F_Kitasnemateria3Nuotekusurinki1" localSheetId="12">'Forma 13'!$J$184</definedName>
    <definedName name="VAS084_F_Kitasnemateria3Nuotekusurinki1">'Forma 13'!$J$184</definedName>
    <definedName name="VAS084_F_Kitasnemateria3Nuotekuvalymas1" localSheetId="12">'Forma 13'!$K$184</definedName>
    <definedName name="VAS084_F_Kitasnemateria3Nuotekuvalymas1">'Forma 13'!$K$184</definedName>
    <definedName name="VAS084_F_Kitasnemateria3Pavirsiniunuot1" localSheetId="12">'Forma 13'!$M$184</definedName>
    <definedName name="VAS084_F_Kitasnemateria3Pavirsiniunuot1">'Forma 13'!$M$184</definedName>
    <definedName name="VAS084_F_Kitigeriamojov1Apskaitosveikla1" localSheetId="12">'Forma 13'!$N$71</definedName>
    <definedName name="VAS084_F_Kitigeriamojov1Apskaitosveikla1">'Forma 13'!$N$71</definedName>
    <definedName name="VAS084_F_Kitigeriamojov1Geriamojovande7" localSheetId="12">'Forma 13'!$G$71</definedName>
    <definedName name="VAS084_F_Kitigeriamojov1Geriamojovande7">'Forma 13'!$G$71</definedName>
    <definedName name="VAS084_F_Kitigeriamojov1Geriamojovande8" localSheetId="12">'Forma 13'!$H$71</definedName>
    <definedName name="VAS084_F_Kitigeriamojov1Geriamojovande8">'Forma 13'!$H$71</definedName>
    <definedName name="VAS084_F_Kitigeriamojov1Geriamojovande9" localSheetId="12">'Forma 13'!$I$71</definedName>
    <definedName name="VAS084_F_Kitigeriamojov1Geriamojovande9">'Forma 13'!$I$71</definedName>
    <definedName name="VAS084_F_Kitigeriamojov1Kitareguliuoja1" localSheetId="12">'Forma 13'!$O$71</definedName>
    <definedName name="VAS084_F_Kitigeriamojov1Kitareguliuoja1">'Forma 13'!$O$71</definedName>
    <definedName name="VAS084_F_Kitigeriamojov1Kitosveiklosne1" localSheetId="12">'Forma 13'!$P$71</definedName>
    <definedName name="VAS084_F_Kitigeriamojov1Kitosveiklosne1">'Forma 13'!$P$71</definedName>
    <definedName name="VAS084_F_Kitigeriamojov1Nuotekudumblot1" localSheetId="12">'Forma 13'!$L$71</definedName>
    <definedName name="VAS084_F_Kitigeriamojov1Nuotekudumblot1">'Forma 13'!$L$71</definedName>
    <definedName name="VAS084_F_Kitigeriamojov1Nuotekusurinki1" localSheetId="12">'Forma 13'!$J$71</definedName>
    <definedName name="VAS084_F_Kitigeriamojov1Nuotekusurinki1">'Forma 13'!$J$71</definedName>
    <definedName name="VAS084_F_Kitigeriamojov1Nuotekuvalymas1" localSheetId="12">'Forma 13'!$K$71</definedName>
    <definedName name="VAS084_F_Kitigeriamojov1Nuotekuvalymas1">'Forma 13'!$K$71</definedName>
    <definedName name="VAS084_F_Kitigeriamojov1Pavirsiniunuot1" localSheetId="12">'Forma 13'!$M$71</definedName>
    <definedName name="VAS084_F_Kitigeriamojov1Pavirsiniunuot1">'Forma 13'!$M$71</definedName>
    <definedName name="VAS084_F_Kitigeriamojov2Apskaitosveikla1" localSheetId="12">'Forma 13'!$N$153</definedName>
    <definedName name="VAS084_F_Kitigeriamojov2Apskaitosveikla1">'Forma 13'!$N$153</definedName>
    <definedName name="VAS084_F_Kitigeriamojov2Geriamojovande7" localSheetId="12">'Forma 13'!$G$153</definedName>
    <definedName name="VAS084_F_Kitigeriamojov2Geriamojovande7">'Forma 13'!$G$153</definedName>
    <definedName name="VAS084_F_Kitigeriamojov2Geriamojovande8" localSheetId="12">'Forma 13'!$H$153</definedName>
    <definedName name="VAS084_F_Kitigeriamojov2Geriamojovande8">'Forma 13'!$H$153</definedName>
    <definedName name="VAS084_F_Kitigeriamojov2Geriamojovande9" localSheetId="12">'Forma 13'!$I$153</definedName>
    <definedName name="VAS084_F_Kitigeriamojov2Geriamojovande9">'Forma 13'!$I$153</definedName>
    <definedName name="VAS084_F_Kitigeriamojov2Kitareguliuoja1" localSheetId="12">'Forma 13'!$O$153</definedName>
    <definedName name="VAS084_F_Kitigeriamojov2Kitareguliuoja1">'Forma 13'!$O$153</definedName>
    <definedName name="VAS084_F_Kitigeriamojov2Kitosveiklosne1" localSheetId="12">'Forma 13'!$P$153</definedName>
    <definedName name="VAS084_F_Kitigeriamojov2Kitosveiklosne1">'Forma 13'!$P$153</definedName>
    <definedName name="VAS084_F_Kitigeriamojov2Nuotekudumblot1" localSheetId="12">'Forma 13'!$L$153</definedName>
    <definedName name="VAS084_F_Kitigeriamojov2Nuotekudumblot1">'Forma 13'!$L$153</definedName>
    <definedName name="VAS084_F_Kitigeriamojov2Nuotekusurinki1" localSheetId="12">'Forma 13'!$J$153</definedName>
    <definedName name="VAS084_F_Kitigeriamojov2Nuotekusurinki1">'Forma 13'!$J$153</definedName>
    <definedName name="VAS084_F_Kitigeriamojov2Nuotekuvalymas1" localSheetId="12">'Forma 13'!$K$153</definedName>
    <definedName name="VAS084_F_Kitigeriamojov2Nuotekuvalymas1">'Forma 13'!$K$153</definedName>
    <definedName name="VAS084_F_Kitigeriamojov2Pavirsiniunuot1" localSheetId="12">'Forma 13'!$M$153</definedName>
    <definedName name="VAS084_F_Kitigeriamojov2Pavirsiniunuot1">'Forma 13'!$M$153</definedName>
    <definedName name="VAS084_F_Kitigeriamojov3Apskaitosveikla1" localSheetId="12">'Forma 13'!$N$235</definedName>
    <definedName name="VAS084_F_Kitigeriamojov3Apskaitosveikla1">'Forma 13'!$N$235</definedName>
    <definedName name="VAS084_F_Kitigeriamojov3Geriamojovande7" localSheetId="12">'Forma 13'!$G$235</definedName>
    <definedName name="VAS084_F_Kitigeriamojov3Geriamojovande7">'Forma 13'!$G$235</definedName>
    <definedName name="VAS084_F_Kitigeriamojov3Geriamojovande8" localSheetId="12">'Forma 13'!$H$235</definedName>
    <definedName name="VAS084_F_Kitigeriamojov3Geriamojovande8">'Forma 13'!$H$235</definedName>
    <definedName name="VAS084_F_Kitigeriamojov3Geriamojovande9" localSheetId="12">'Forma 13'!$I$235</definedName>
    <definedName name="VAS084_F_Kitigeriamojov3Geriamojovande9">'Forma 13'!$I$235</definedName>
    <definedName name="VAS084_F_Kitigeriamojov3Kitareguliuoja1" localSheetId="12">'Forma 13'!$O$235</definedName>
    <definedName name="VAS084_F_Kitigeriamojov3Kitareguliuoja1">'Forma 13'!$O$235</definedName>
    <definedName name="VAS084_F_Kitigeriamojov3Kitosveiklosne1" localSheetId="12">'Forma 13'!$P$235</definedName>
    <definedName name="VAS084_F_Kitigeriamojov3Kitosveiklosne1">'Forma 13'!$P$235</definedName>
    <definedName name="VAS084_F_Kitigeriamojov3Nuotekudumblot1" localSheetId="12">'Forma 13'!$L$235</definedName>
    <definedName name="VAS084_F_Kitigeriamojov3Nuotekudumblot1">'Forma 13'!$L$235</definedName>
    <definedName name="VAS084_F_Kitigeriamojov3Nuotekusurinki1" localSheetId="12">'Forma 13'!$J$235</definedName>
    <definedName name="VAS084_F_Kitigeriamojov3Nuotekusurinki1">'Forma 13'!$J$235</definedName>
    <definedName name="VAS084_F_Kitigeriamojov3Nuotekuvalymas1" localSheetId="12">'Forma 13'!$K$235</definedName>
    <definedName name="VAS084_F_Kitigeriamojov3Nuotekuvalymas1">'Forma 13'!$K$235</definedName>
    <definedName name="VAS084_F_Kitigeriamojov3Pavirsiniunuot1" localSheetId="12">'Forma 13'!$M$235</definedName>
    <definedName name="VAS084_F_Kitigeriamojov3Pavirsiniunuot1">'Forma 13'!$M$235</definedName>
    <definedName name="VAS084_F_Kitiirenginiai1Apskaitosveikla1" localSheetId="12">'Forma 13'!$N$45</definedName>
    <definedName name="VAS084_F_Kitiirenginiai1Apskaitosveikla1">'Forma 13'!$N$45</definedName>
    <definedName name="VAS084_F_Kitiirenginiai1Geriamojovande7" localSheetId="12">'Forma 13'!$G$45</definedName>
    <definedName name="VAS084_F_Kitiirenginiai1Geriamojovande7">'Forma 13'!$G$45</definedName>
    <definedName name="VAS084_F_Kitiirenginiai1Geriamojovande8" localSheetId="12">'Forma 13'!$H$45</definedName>
    <definedName name="VAS084_F_Kitiirenginiai1Geriamojovande8">'Forma 13'!$H$45</definedName>
    <definedName name="VAS084_F_Kitiirenginiai1Geriamojovande9" localSheetId="12">'Forma 13'!$I$45</definedName>
    <definedName name="VAS084_F_Kitiirenginiai1Geriamojovande9">'Forma 13'!$I$45</definedName>
    <definedName name="VAS084_F_Kitiirenginiai1Kitareguliuoja1" localSheetId="12">'Forma 13'!$O$45</definedName>
    <definedName name="VAS084_F_Kitiirenginiai1Kitareguliuoja1">'Forma 13'!$O$45</definedName>
    <definedName name="VAS084_F_Kitiirenginiai1Kitosveiklosne1" localSheetId="12">'Forma 13'!$P$45</definedName>
    <definedName name="VAS084_F_Kitiirenginiai1Kitosveiklosne1">'Forma 13'!$P$45</definedName>
    <definedName name="VAS084_F_Kitiirenginiai1Nuotekudumblot1" localSheetId="12">'Forma 13'!$L$45</definedName>
    <definedName name="VAS084_F_Kitiirenginiai1Nuotekudumblot1">'Forma 13'!$L$45</definedName>
    <definedName name="VAS084_F_Kitiirenginiai1Nuotekusurinki1" localSheetId="12">'Forma 13'!$J$45</definedName>
    <definedName name="VAS084_F_Kitiirenginiai1Nuotekusurinki1">'Forma 13'!$J$45</definedName>
    <definedName name="VAS084_F_Kitiirenginiai1Nuotekuvalymas1" localSheetId="12">'Forma 13'!$K$45</definedName>
    <definedName name="VAS084_F_Kitiirenginiai1Nuotekuvalymas1">'Forma 13'!$K$45</definedName>
    <definedName name="VAS084_F_Kitiirenginiai1Pavirsiniunuot1" localSheetId="12">'Forma 13'!$M$45</definedName>
    <definedName name="VAS084_F_Kitiirenginiai1Pavirsiniunuot1">'Forma 13'!$M$45</definedName>
    <definedName name="VAS084_F_Kitiirenginiai2Apskaitosveikla1" localSheetId="12">'Forma 13'!$N$58</definedName>
    <definedName name="VAS084_F_Kitiirenginiai2Apskaitosveikla1">'Forma 13'!$N$58</definedName>
    <definedName name="VAS084_F_Kitiirenginiai2Geriamojovande7" localSheetId="12">'Forma 13'!$G$58</definedName>
    <definedName name="VAS084_F_Kitiirenginiai2Geriamojovande7">'Forma 13'!$G$58</definedName>
    <definedName name="VAS084_F_Kitiirenginiai2Geriamojovande8" localSheetId="12">'Forma 13'!$H$58</definedName>
    <definedName name="VAS084_F_Kitiirenginiai2Geriamojovande8">'Forma 13'!$H$58</definedName>
    <definedName name="VAS084_F_Kitiirenginiai2Geriamojovande9" localSheetId="12">'Forma 13'!$I$58</definedName>
    <definedName name="VAS084_F_Kitiirenginiai2Geriamojovande9">'Forma 13'!$I$58</definedName>
    <definedName name="VAS084_F_Kitiirenginiai2Kitareguliuoja1" localSheetId="12">'Forma 13'!$O$58</definedName>
    <definedName name="VAS084_F_Kitiirenginiai2Kitareguliuoja1">'Forma 13'!$O$58</definedName>
    <definedName name="VAS084_F_Kitiirenginiai2Kitosveiklosne1" localSheetId="12">'Forma 13'!$P$58</definedName>
    <definedName name="VAS084_F_Kitiirenginiai2Kitosveiklosne1">'Forma 13'!$P$58</definedName>
    <definedName name="VAS084_F_Kitiirenginiai2Nuotekudumblot1" localSheetId="12">'Forma 13'!$L$58</definedName>
    <definedName name="VAS084_F_Kitiirenginiai2Nuotekudumblot1">'Forma 13'!$L$58</definedName>
    <definedName name="VAS084_F_Kitiirenginiai2Nuotekusurinki1" localSheetId="12">'Forma 13'!$J$58</definedName>
    <definedName name="VAS084_F_Kitiirenginiai2Nuotekusurinki1">'Forma 13'!$J$58</definedName>
    <definedName name="VAS084_F_Kitiirenginiai2Nuotekuvalymas1" localSheetId="12">'Forma 13'!$K$58</definedName>
    <definedName name="VAS084_F_Kitiirenginiai2Nuotekuvalymas1">'Forma 13'!$K$58</definedName>
    <definedName name="VAS084_F_Kitiirenginiai2Pavirsiniunuot1" localSheetId="12">'Forma 13'!$M$58</definedName>
    <definedName name="VAS084_F_Kitiirenginiai2Pavirsiniunuot1">'Forma 13'!$M$58</definedName>
    <definedName name="VAS084_F_Kitiirenginiai3Apskaitosveikla1" localSheetId="12">'Forma 13'!$N$127</definedName>
    <definedName name="VAS084_F_Kitiirenginiai3Apskaitosveikla1">'Forma 13'!$N$127</definedName>
    <definedName name="VAS084_F_Kitiirenginiai3Geriamojovande7" localSheetId="12">'Forma 13'!$G$127</definedName>
    <definedName name="VAS084_F_Kitiirenginiai3Geriamojovande7">'Forma 13'!$G$127</definedName>
    <definedName name="VAS084_F_Kitiirenginiai3Geriamojovande8" localSheetId="12">'Forma 13'!$H$127</definedName>
    <definedName name="VAS084_F_Kitiirenginiai3Geriamojovande8">'Forma 13'!$H$127</definedName>
    <definedName name="VAS084_F_Kitiirenginiai3Geriamojovande9" localSheetId="12">'Forma 13'!$I$127</definedName>
    <definedName name="VAS084_F_Kitiirenginiai3Geriamojovande9">'Forma 13'!$I$127</definedName>
    <definedName name="VAS084_F_Kitiirenginiai3Kitareguliuoja1" localSheetId="12">'Forma 13'!$O$127</definedName>
    <definedName name="VAS084_F_Kitiirenginiai3Kitareguliuoja1">'Forma 13'!$O$127</definedName>
    <definedName name="VAS084_F_Kitiirenginiai3Kitosveiklosne1" localSheetId="12">'Forma 13'!$P$127</definedName>
    <definedName name="VAS084_F_Kitiirenginiai3Kitosveiklosne1">'Forma 13'!$P$127</definedName>
    <definedName name="VAS084_F_Kitiirenginiai3Nuotekudumblot1" localSheetId="12">'Forma 13'!$L$127</definedName>
    <definedName name="VAS084_F_Kitiirenginiai3Nuotekudumblot1">'Forma 13'!$L$127</definedName>
    <definedName name="VAS084_F_Kitiirenginiai3Nuotekusurinki1" localSheetId="12">'Forma 13'!$J$127</definedName>
    <definedName name="VAS084_F_Kitiirenginiai3Nuotekusurinki1">'Forma 13'!$J$127</definedName>
    <definedName name="VAS084_F_Kitiirenginiai3Nuotekuvalymas1" localSheetId="12">'Forma 13'!$K$127</definedName>
    <definedName name="VAS084_F_Kitiirenginiai3Nuotekuvalymas1">'Forma 13'!$K$127</definedName>
    <definedName name="VAS084_F_Kitiirenginiai3Pavirsiniunuot1" localSheetId="12">'Forma 13'!$M$127</definedName>
    <definedName name="VAS084_F_Kitiirenginiai3Pavirsiniunuot1">'Forma 13'!$M$127</definedName>
    <definedName name="VAS084_F_Kitiirenginiai4Apskaitosveikla1" localSheetId="12">'Forma 13'!$N$140</definedName>
    <definedName name="VAS084_F_Kitiirenginiai4Apskaitosveikla1">'Forma 13'!$N$140</definedName>
    <definedName name="VAS084_F_Kitiirenginiai4Geriamojovande7" localSheetId="12">'Forma 13'!$G$140</definedName>
    <definedName name="VAS084_F_Kitiirenginiai4Geriamojovande7">'Forma 13'!$G$140</definedName>
    <definedName name="VAS084_F_Kitiirenginiai4Geriamojovande8" localSheetId="12">'Forma 13'!$H$140</definedName>
    <definedName name="VAS084_F_Kitiirenginiai4Geriamojovande8">'Forma 13'!$H$140</definedName>
    <definedName name="VAS084_F_Kitiirenginiai4Geriamojovande9" localSheetId="12">'Forma 13'!$I$140</definedName>
    <definedName name="VAS084_F_Kitiirenginiai4Geriamojovande9">'Forma 13'!$I$140</definedName>
    <definedName name="VAS084_F_Kitiirenginiai4Kitareguliuoja1" localSheetId="12">'Forma 13'!$O$140</definedName>
    <definedName name="VAS084_F_Kitiirenginiai4Kitareguliuoja1">'Forma 13'!$O$140</definedName>
    <definedName name="VAS084_F_Kitiirenginiai4Kitosveiklosne1" localSheetId="12">'Forma 13'!$P$140</definedName>
    <definedName name="VAS084_F_Kitiirenginiai4Kitosveiklosne1">'Forma 13'!$P$140</definedName>
    <definedName name="VAS084_F_Kitiirenginiai4Nuotekudumblot1" localSheetId="12">'Forma 13'!$L$140</definedName>
    <definedName name="VAS084_F_Kitiirenginiai4Nuotekudumblot1">'Forma 13'!$L$140</definedName>
    <definedName name="VAS084_F_Kitiirenginiai4Nuotekusurinki1" localSheetId="12">'Forma 13'!$J$140</definedName>
    <definedName name="VAS084_F_Kitiirenginiai4Nuotekusurinki1">'Forma 13'!$J$140</definedName>
    <definedName name="VAS084_F_Kitiirenginiai4Nuotekuvalymas1" localSheetId="12">'Forma 13'!$K$140</definedName>
    <definedName name="VAS084_F_Kitiirenginiai4Nuotekuvalymas1">'Forma 13'!$K$140</definedName>
    <definedName name="VAS084_F_Kitiirenginiai4Pavirsiniunuot1" localSheetId="12">'Forma 13'!$M$140</definedName>
    <definedName name="VAS084_F_Kitiirenginiai4Pavirsiniunuot1">'Forma 13'!$M$140</definedName>
    <definedName name="VAS084_F_Kitiirenginiai5Apskaitosveikla1" localSheetId="12">'Forma 13'!$N$209</definedName>
    <definedName name="VAS084_F_Kitiirenginiai5Apskaitosveikla1">'Forma 13'!$N$209</definedName>
    <definedName name="VAS084_F_Kitiirenginiai5Geriamojovande7" localSheetId="12">'Forma 13'!$G$209</definedName>
    <definedName name="VAS084_F_Kitiirenginiai5Geriamojovande7">'Forma 13'!$G$209</definedName>
    <definedName name="VAS084_F_Kitiirenginiai5Geriamojovande8" localSheetId="12">'Forma 13'!$H$209</definedName>
    <definedName name="VAS084_F_Kitiirenginiai5Geriamojovande8">'Forma 13'!$H$209</definedName>
    <definedName name="VAS084_F_Kitiirenginiai5Geriamojovande9" localSheetId="12">'Forma 13'!$I$209</definedName>
    <definedName name="VAS084_F_Kitiirenginiai5Geriamojovande9">'Forma 13'!$I$209</definedName>
    <definedName name="VAS084_F_Kitiirenginiai5Kitareguliuoja1" localSheetId="12">'Forma 13'!$O$209</definedName>
    <definedName name="VAS084_F_Kitiirenginiai5Kitareguliuoja1">'Forma 13'!$O$209</definedName>
    <definedName name="VAS084_F_Kitiirenginiai5Kitosveiklosne1" localSheetId="12">'Forma 13'!$P$209</definedName>
    <definedName name="VAS084_F_Kitiirenginiai5Kitosveiklosne1">'Forma 13'!$P$209</definedName>
    <definedName name="VAS084_F_Kitiirenginiai5Nuotekudumblot1" localSheetId="12">'Forma 13'!$L$209</definedName>
    <definedName name="VAS084_F_Kitiirenginiai5Nuotekudumblot1">'Forma 13'!$L$209</definedName>
    <definedName name="VAS084_F_Kitiirenginiai5Nuotekusurinki1" localSheetId="12">'Forma 13'!$J$209</definedName>
    <definedName name="VAS084_F_Kitiirenginiai5Nuotekusurinki1">'Forma 13'!$J$209</definedName>
    <definedName name="VAS084_F_Kitiirenginiai5Nuotekuvalymas1" localSheetId="12">'Forma 13'!$K$209</definedName>
    <definedName name="VAS084_F_Kitiirenginiai5Nuotekuvalymas1">'Forma 13'!$K$209</definedName>
    <definedName name="VAS084_F_Kitiirenginiai5Pavirsiniunuot1" localSheetId="12">'Forma 13'!$M$209</definedName>
    <definedName name="VAS084_F_Kitiirenginiai5Pavirsiniunuot1">'Forma 13'!$M$209</definedName>
    <definedName name="VAS084_F_Kitiirenginiai6Apskaitosveikla1" localSheetId="12">'Forma 13'!$N$222</definedName>
    <definedName name="VAS084_F_Kitiirenginiai6Apskaitosveikla1">'Forma 13'!$N$222</definedName>
    <definedName name="VAS084_F_Kitiirenginiai6Geriamojovande7" localSheetId="12">'Forma 13'!$G$222</definedName>
    <definedName name="VAS084_F_Kitiirenginiai6Geriamojovande7">'Forma 13'!$G$222</definedName>
    <definedName name="VAS084_F_Kitiirenginiai6Geriamojovande8" localSheetId="12">'Forma 13'!$H$222</definedName>
    <definedName name="VAS084_F_Kitiirenginiai6Geriamojovande8">'Forma 13'!$H$222</definedName>
    <definedName name="VAS084_F_Kitiirenginiai6Geriamojovande9" localSheetId="12">'Forma 13'!$I$222</definedName>
    <definedName name="VAS084_F_Kitiirenginiai6Geriamojovande9">'Forma 13'!$I$222</definedName>
    <definedName name="VAS084_F_Kitiirenginiai6Kitareguliuoja1" localSheetId="12">'Forma 13'!$O$222</definedName>
    <definedName name="VAS084_F_Kitiirenginiai6Kitareguliuoja1">'Forma 13'!$O$222</definedName>
    <definedName name="VAS084_F_Kitiirenginiai6Kitosveiklosne1" localSheetId="12">'Forma 13'!$P$222</definedName>
    <definedName name="VAS084_F_Kitiirenginiai6Kitosveiklosne1">'Forma 13'!$P$222</definedName>
    <definedName name="VAS084_F_Kitiirenginiai6Nuotekudumblot1" localSheetId="12">'Forma 13'!$L$222</definedName>
    <definedName name="VAS084_F_Kitiirenginiai6Nuotekudumblot1">'Forma 13'!$L$222</definedName>
    <definedName name="VAS084_F_Kitiirenginiai6Nuotekusurinki1" localSheetId="12">'Forma 13'!$J$222</definedName>
    <definedName name="VAS084_F_Kitiirenginiai6Nuotekusurinki1">'Forma 13'!$J$222</definedName>
    <definedName name="VAS084_F_Kitiirenginiai6Nuotekuvalymas1" localSheetId="12">'Forma 13'!$K$222</definedName>
    <definedName name="VAS084_F_Kitiirenginiai6Nuotekuvalymas1">'Forma 13'!$K$222</definedName>
    <definedName name="VAS084_F_Kitiirenginiai6Pavirsiniunuot1" localSheetId="12">'Forma 13'!$M$222</definedName>
    <definedName name="VAS084_F_Kitiirenginiai6Pavirsiniunuot1">'Forma 13'!$M$222</definedName>
    <definedName name="VAS084_F_Kitostransport1Apskaitosveikla1" localSheetId="12">'Forma 13'!$N$84</definedName>
    <definedName name="VAS084_F_Kitostransport1Apskaitosveikla1">'Forma 13'!$N$84</definedName>
    <definedName name="VAS084_F_Kitostransport1Geriamojovande7" localSheetId="12">'Forma 13'!$G$84</definedName>
    <definedName name="VAS084_F_Kitostransport1Geriamojovande7">'Forma 13'!$G$84</definedName>
    <definedName name="VAS084_F_Kitostransport1Geriamojovande8" localSheetId="12">'Forma 13'!$H$84</definedName>
    <definedName name="VAS084_F_Kitostransport1Geriamojovande8">'Forma 13'!$H$84</definedName>
    <definedName name="VAS084_F_Kitostransport1Geriamojovande9" localSheetId="12">'Forma 13'!$I$84</definedName>
    <definedName name="VAS084_F_Kitostransport1Geriamojovande9">'Forma 13'!$I$84</definedName>
    <definedName name="VAS084_F_Kitostransport1Kitareguliuoja1" localSheetId="12">'Forma 13'!$O$84</definedName>
    <definedName name="VAS084_F_Kitostransport1Kitareguliuoja1">'Forma 13'!$O$84</definedName>
    <definedName name="VAS084_F_Kitostransport1Kitosveiklosne1" localSheetId="12">'Forma 13'!$P$84</definedName>
    <definedName name="VAS084_F_Kitostransport1Kitosveiklosne1">'Forma 13'!$P$84</definedName>
    <definedName name="VAS084_F_Kitostransport1Nuotekudumblot1" localSheetId="12">'Forma 13'!$L$84</definedName>
    <definedName name="VAS084_F_Kitostransport1Nuotekudumblot1">'Forma 13'!$L$84</definedName>
    <definedName name="VAS084_F_Kitostransport1Nuotekusurinki1" localSheetId="12">'Forma 13'!$J$84</definedName>
    <definedName name="VAS084_F_Kitostransport1Nuotekusurinki1">'Forma 13'!$J$84</definedName>
    <definedName name="VAS084_F_Kitostransport1Nuotekuvalymas1" localSheetId="12">'Forma 13'!$K$84</definedName>
    <definedName name="VAS084_F_Kitostransport1Nuotekuvalymas1">'Forma 13'!$K$84</definedName>
    <definedName name="VAS084_F_Kitostransport1Pavirsiniunuot1" localSheetId="12">'Forma 13'!$M$84</definedName>
    <definedName name="VAS084_F_Kitostransport1Pavirsiniunuot1">'Forma 13'!$M$84</definedName>
    <definedName name="VAS084_F_Kitostransport2Apskaitosveikla1" localSheetId="12">'Forma 13'!$N$166</definedName>
    <definedName name="VAS084_F_Kitostransport2Apskaitosveikla1">'Forma 13'!$N$166</definedName>
    <definedName name="VAS084_F_Kitostransport2Geriamojovande7" localSheetId="12">'Forma 13'!$G$166</definedName>
    <definedName name="VAS084_F_Kitostransport2Geriamojovande7">'Forma 13'!$G$166</definedName>
    <definedName name="VAS084_F_Kitostransport2Geriamojovande8" localSheetId="12">'Forma 13'!$H$166</definedName>
    <definedName name="VAS084_F_Kitostransport2Geriamojovande8">'Forma 13'!$H$166</definedName>
    <definedName name="VAS084_F_Kitostransport2Geriamojovande9" localSheetId="12">'Forma 13'!$I$166</definedName>
    <definedName name="VAS084_F_Kitostransport2Geriamojovande9">'Forma 13'!$I$166</definedName>
    <definedName name="VAS084_F_Kitostransport2Kitareguliuoja1" localSheetId="12">'Forma 13'!$O$166</definedName>
    <definedName name="VAS084_F_Kitostransport2Kitareguliuoja1">'Forma 13'!$O$166</definedName>
    <definedName name="VAS084_F_Kitostransport2Kitosveiklosne1" localSheetId="12">'Forma 13'!$P$166</definedName>
    <definedName name="VAS084_F_Kitostransport2Kitosveiklosne1">'Forma 13'!$P$166</definedName>
    <definedName name="VAS084_F_Kitostransport2Nuotekudumblot1" localSheetId="12">'Forma 13'!$L$166</definedName>
    <definedName name="VAS084_F_Kitostransport2Nuotekudumblot1">'Forma 13'!$L$166</definedName>
    <definedName name="VAS084_F_Kitostransport2Nuotekusurinki1" localSheetId="12">'Forma 13'!$J$166</definedName>
    <definedName name="VAS084_F_Kitostransport2Nuotekusurinki1">'Forma 13'!$J$166</definedName>
    <definedName name="VAS084_F_Kitostransport2Nuotekuvalymas1" localSheetId="12">'Forma 13'!$K$166</definedName>
    <definedName name="VAS084_F_Kitostransport2Nuotekuvalymas1">'Forma 13'!$K$166</definedName>
    <definedName name="VAS084_F_Kitostransport2Pavirsiniunuot1" localSheetId="12">'Forma 13'!$M$166</definedName>
    <definedName name="VAS084_F_Kitostransport2Pavirsiniunuot1">'Forma 13'!$M$166</definedName>
    <definedName name="VAS084_F_Kitostransport3Apskaitosveikla1" localSheetId="12">'Forma 13'!$N$248</definedName>
    <definedName name="VAS084_F_Kitostransport3Apskaitosveikla1">'Forma 13'!$N$248</definedName>
    <definedName name="VAS084_F_Kitostransport3Geriamojovande7" localSheetId="12">'Forma 13'!$G$248</definedName>
    <definedName name="VAS084_F_Kitostransport3Geriamojovande7">'Forma 13'!$G$248</definedName>
    <definedName name="VAS084_F_Kitostransport3Geriamojovande8" localSheetId="12">'Forma 13'!$H$248</definedName>
    <definedName name="VAS084_F_Kitostransport3Geriamojovande8">'Forma 13'!$H$248</definedName>
    <definedName name="VAS084_F_Kitostransport3Geriamojovande9" localSheetId="12">'Forma 13'!$I$248</definedName>
    <definedName name="VAS084_F_Kitostransport3Geriamojovande9">'Forma 13'!$I$248</definedName>
    <definedName name="VAS084_F_Kitostransport3Kitareguliuoja1" localSheetId="12">'Forma 13'!$O$248</definedName>
    <definedName name="VAS084_F_Kitostransport3Kitareguliuoja1">'Forma 13'!$O$248</definedName>
    <definedName name="VAS084_F_Kitostransport3Kitosveiklosne1" localSheetId="12">'Forma 13'!$P$248</definedName>
    <definedName name="VAS084_F_Kitostransport3Kitosveiklosne1">'Forma 13'!$P$248</definedName>
    <definedName name="VAS084_F_Kitostransport3Nuotekudumblot1" localSheetId="12">'Forma 13'!$L$248</definedName>
    <definedName name="VAS084_F_Kitostransport3Nuotekudumblot1">'Forma 13'!$L$248</definedName>
    <definedName name="VAS084_F_Kitostransport3Nuotekusurinki1" localSheetId="12">'Forma 13'!$J$248</definedName>
    <definedName name="VAS084_F_Kitostransport3Nuotekusurinki1">'Forma 13'!$J$248</definedName>
    <definedName name="VAS084_F_Kitostransport3Nuotekuvalymas1" localSheetId="12">'Forma 13'!$K$248</definedName>
    <definedName name="VAS084_F_Kitostransport3Nuotekuvalymas1">'Forma 13'!$K$248</definedName>
    <definedName name="VAS084_F_Kitostransport3Pavirsiniunuot1" localSheetId="12">'Forma 13'!$M$248</definedName>
    <definedName name="VAS084_F_Kitostransport3Pavirsiniunuot1">'Forma 13'!$M$248</definedName>
    <definedName name="VAS084_F_Lengviejiautom1Apskaitosveikla1" localSheetId="12">'Forma 13'!$N$80</definedName>
    <definedName name="VAS084_F_Lengviejiautom1Apskaitosveikla1">'Forma 13'!$N$80</definedName>
    <definedName name="VAS084_F_Lengviejiautom1Geriamojovande7" localSheetId="12">'Forma 13'!$G$80</definedName>
    <definedName name="VAS084_F_Lengviejiautom1Geriamojovande7">'Forma 13'!$G$80</definedName>
    <definedName name="VAS084_F_Lengviejiautom1Geriamojovande8" localSheetId="12">'Forma 13'!$H$80</definedName>
    <definedName name="VAS084_F_Lengviejiautom1Geriamojovande8">'Forma 13'!$H$80</definedName>
    <definedName name="VAS084_F_Lengviejiautom1Geriamojovande9" localSheetId="12">'Forma 13'!$I$80</definedName>
    <definedName name="VAS084_F_Lengviejiautom1Geriamojovande9">'Forma 13'!$I$80</definedName>
    <definedName name="VAS084_F_Lengviejiautom1Kitareguliuoja1" localSheetId="12">'Forma 13'!$O$80</definedName>
    <definedName name="VAS084_F_Lengviejiautom1Kitareguliuoja1">'Forma 13'!$O$80</definedName>
    <definedName name="VAS084_F_Lengviejiautom1Kitosveiklosne1" localSheetId="12">'Forma 13'!$P$80</definedName>
    <definedName name="VAS084_F_Lengviejiautom1Kitosveiklosne1">'Forma 13'!$P$80</definedName>
    <definedName name="VAS084_F_Lengviejiautom1Nuotekudumblot1" localSheetId="12">'Forma 13'!$L$80</definedName>
    <definedName name="VAS084_F_Lengviejiautom1Nuotekudumblot1">'Forma 13'!$L$80</definedName>
    <definedName name="VAS084_F_Lengviejiautom1Nuotekusurinki1" localSheetId="12">'Forma 13'!$J$80</definedName>
    <definedName name="VAS084_F_Lengviejiautom1Nuotekusurinki1">'Forma 13'!$J$80</definedName>
    <definedName name="VAS084_F_Lengviejiautom1Nuotekuvalymas1" localSheetId="12">'Forma 13'!$K$80</definedName>
    <definedName name="VAS084_F_Lengviejiautom1Nuotekuvalymas1">'Forma 13'!$K$80</definedName>
    <definedName name="VAS084_F_Lengviejiautom1Pavirsiniunuot1" localSheetId="12">'Forma 13'!$M$80</definedName>
    <definedName name="VAS084_F_Lengviejiautom1Pavirsiniunuot1">'Forma 13'!$M$80</definedName>
    <definedName name="VAS084_F_Lengviejiautom2Apskaitosveikla1" localSheetId="12">'Forma 13'!$N$162</definedName>
    <definedName name="VAS084_F_Lengviejiautom2Apskaitosveikla1">'Forma 13'!$N$162</definedName>
    <definedName name="VAS084_F_Lengviejiautom2Geriamojovande7" localSheetId="12">'Forma 13'!$G$162</definedName>
    <definedName name="VAS084_F_Lengviejiautom2Geriamojovande7">'Forma 13'!$G$162</definedName>
    <definedName name="VAS084_F_Lengviejiautom2Geriamojovande8" localSheetId="12">'Forma 13'!$H$162</definedName>
    <definedName name="VAS084_F_Lengviejiautom2Geriamojovande8">'Forma 13'!$H$162</definedName>
    <definedName name="VAS084_F_Lengviejiautom2Geriamojovande9" localSheetId="12">'Forma 13'!$I$162</definedName>
    <definedName name="VAS084_F_Lengviejiautom2Geriamojovande9">'Forma 13'!$I$162</definedName>
    <definedName name="VAS084_F_Lengviejiautom2Kitareguliuoja1" localSheetId="12">'Forma 13'!$O$162</definedName>
    <definedName name="VAS084_F_Lengviejiautom2Kitareguliuoja1">'Forma 13'!$O$162</definedName>
    <definedName name="VAS084_F_Lengviejiautom2Kitosveiklosne1" localSheetId="12">'Forma 13'!$P$162</definedName>
    <definedName name="VAS084_F_Lengviejiautom2Kitosveiklosne1">'Forma 13'!$P$162</definedName>
    <definedName name="VAS084_F_Lengviejiautom2Nuotekudumblot1" localSheetId="12">'Forma 13'!$L$162</definedName>
    <definedName name="VAS084_F_Lengviejiautom2Nuotekudumblot1">'Forma 13'!$L$162</definedName>
    <definedName name="VAS084_F_Lengviejiautom2Nuotekusurinki1" localSheetId="12">'Forma 13'!$J$162</definedName>
    <definedName name="VAS084_F_Lengviejiautom2Nuotekusurinki1">'Forma 13'!$J$162</definedName>
    <definedName name="VAS084_F_Lengviejiautom2Nuotekuvalymas1" localSheetId="12">'Forma 13'!$K$162</definedName>
    <definedName name="VAS084_F_Lengviejiautom2Nuotekuvalymas1">'Forma 13'!$K$162</definedName>
    <definedName name="VAS084_F_Lengviejiautom2Pavirsiniunuot1" localSheetId="12">'Forma 13'!$M$162</definedName>
    <definedName name="VAS084_F_Lengviejiautom2Pavirsiniunuot1">'Forma 13'!$M$162</definedName>
    <definedName name="VAS084_F_Lengviejiautom3Apskaitosveikla1" localSheetId="12">'Forma 13'!$N$244</definedName>
    <definedName name="VAS084_F_Lengviejiautom3Apskaitosveikla1">'Forma 13'!$N$244</definedName>
    <definedName name="VAS084_F_Lengviejiautom3Geriamojovande7" localSheetId="12">'Forma 13'!$G$244</definedName>
    <definedName name="VAS084_F_Lengviejiautom3Geriamojovande7">'Forma 13'!$G$244</definedName>
    <definedName name="VAS084_F_Lengviejiautom3Geriamojovande8" localSheetId="12">'Forma 13'!$H$244</definedName>
    <definedName name="VAS084_F_Lengviejiautom3Geriamojovande8">'Forma 13'!$H$244</definedName>
    <definedName name="VAS084_F_Lengviejiautom3Geriamojovande9" localSheetId="12">'Forma 13'!$I$244</definedName>
    <definedName name="VAS084_F_Lengviejiautom3Geriamojovande9">'Forma 13'!$I$244</definedName>
    <definedName name="VAS084_F_Lengviejiautom3Kitareguliuoja1" localSheetId="12">'Forma 13'!$O$244</definedName>
    <definedName name="VAS084_F_Lengviejiautom3Kitareguliuoja1">'Forma 13'!$O$244</definedName>
    <definedName name="VAS084_F_Lengviejiautom3Kitosveiklosne1" localSheetId="12">'Forma 13'!$P$244</definedName>
    <definedName name="VAS084_F_Lengviejiautom3Kitosveiklosne1">'Forma 13'!$P$244</definedName>
    <definedName name="VAS084_F_Lengviejiautom3Nuotekudumblot1" localSheetId="12">'Forma 13'!$L$244</definedName>
    <definedName name="VAS084_F_Lengviejiautom3Nuotekudumblot1">'Forma 13'!$L$244</definedName>
    <definedName name="VAS084_F_Lengviejiautom3Nuotekusurinki1" localSheetId="12">'Forma 13'!$J$244</definedName>
    <definedName name="VAS084_F_Lengviejiautom3Nuotekusurinki1">'Forma 13'!$J$244</definedName>
    <definedName name="VAS084_F_Lengviejiautom3Nuotekuvalymas1" localSheetId="12">'Forma 13'!$K$244</definedName>
    <definedName name="VAS084_F_Lengviejiautom3Nuotekuvalymas1">'Forma 13'!$K$244</definedName>
    <definedName name="VAS084_F_Lengviejiautom3Pavirsiniunuot1" localSheetId="12">'Forma 13'!$M$244</definedName>
    <definedName name="VAS084_F_Lengviejiautom3Pavirsiniunuot1">'Forma 13'!$M$244</definedName>
    <definedName name="VAS084_F_Masinosiriranga1Apskaitosveikla1" localSheetId="12">'Forma 13'!$N$49</definedName>
    <definedName name="VAS084_F_Masinosiriranga1Apskaitosveikla1">'Forma 13'!$N$49</definedName>
    <definedName name="VAS084_F_Masinosiriranga1Geriamojovande7" localSheetId="12">'Forma 13'!$G$49</definedName>
    <definedName name="VAS084_F_Masinosiriranga1Geriamojovande7">'Forma 13'!$G$49</definedName>
    <definedName name="VAS084_F_Masinosiriranga1Geriamojovande8" localSheetId="12">'Forma 13'!$H$49</definedName>
    <definedName name="VAS084_F_Masinosiriranga1Geriamojovande8">'Forma 13'!$H$49</definedName>
    <definedName name="VAS084_F_Masinosiriranga1Geriamojovande9" localSheetId="12">'Forma 13'!$I$49</definedName>
    <definedName name="VAS084_F_Masinosiriranga1Geriamojovande9">'Forma 13'!$I$49</definedName>
    <definedName name="VAS084_F_Masinosiriranga1Kitareguliuoja1" localSheetId="12">'Forma 13'!$O$49</definedName>
    <definedName name="VAS084_F_Masinosiriranga1Kitareguliuoja1">'Forma 13'!$O$49</definedName>
    <definedName name="VAS084_F_Masinosiriranga1Kitosveiklosne1" localSheetId="12">'Forma 13'!$P$49</definedName>
    <definedName name="VAS084_F_Masinosiriranga1Kitosveiklosne1">'Forma 13'!$P$49</definedName>
    <definedName name="VAS084_F_Masinosiriranga1Nuotekudumblot1" localSheetId="12">'Forma 13'!$L$49</definedName>
    <definedName name="VAS084_F_Masinosiriranga1Nuotekudumblot1">'Forma 13'!$L$49</definedName>
    <definedName name="VAS084_F_Masinosiriranga1Nuotekusurinki1" localSheetId="12">'Forma 13'!$J$49</definedName>
    <definedName name="VAS084_F_Masinosiriranga1Nuotekusurinki1">'Forma 13'!$J$49</definedName>
    <definedName name="VAS084_F_Masinosiriranga1Nuotekuvalymas1" localSheetId="12">'Forma 13'!$K$49</definedName>
    <definedName name="VAS084_F_Masinosiriranga1Nuotekuvalymas1">'Forma 13'!$K$49</definedName>
    <definedName name="VAS084_F_Masinosiriranga1Pavirsiniunuot1" localSheetId="12">'Forma 13'!$M$49</definedName>
    <definedName name="VAS084_F_Masinosiriranga1Pavirsiniunuot1">'Forma 13'!$M$49</definedName>
    <definedName name="VAS084_F_Masinosiriranga2Apskaitosveikla1" localSheetId="12">'Forma 13'!$N$131</definedName>
    <definedName name="VAS084_F_Masinosiriranga2Apskaitosveikla1">'Forma 13'!$N$131</definedName>
    <definedName name="VAS084_F_Masinosiriranga2Geriamojovande7" localSheetId="12">'Forma 13'!$G$131</definedName>
    <definedName name="VAS084_F_Masinosiriranga2Geriamojovande7">'Forma 13'!$G$131</definedName>
    <definedName name="VAS084_F_Masinosiriranga2Geriamojovande8" localSheetId="12">'Forma 13'!$H$131</definedName>
    <definedName name="VAS084_F_Masinosiriranga2Geriamojovande8">'Forma 13'!$H$131</definedName>
    <definedName name="VAS084_F_Masinosiriranga2Geriamojovande9" localSheetId="12">'Forma 13'!$I$131</definedName>
    <definedName name="VAS084_F_Masinosiriranga2Geriamojovande9">'Forma 13'!$I$131</definedName>
    <definedName name="VAS084_F_Masinosiriranga2Kitareguliuoja1" localSheetId="12">'Forma 13'!$O$131</definedName>
    <definedName name="VAS084_F_Masinosiriranga2Kitareguliuoja1">'Forma 13'!$O$131</definedName>
    <definedName name="VAS084_F_Masinosiriranga2Kitosveiklosne1" localSheetId="12">'Forma 13'!$P$131</definedName>
    <definedName name="VAS084_F_Masinosiriranga2Kitosveiklosne1">'Forma 13'!$P$131</definedName>
    <definedName name="VAS084_F_Masinosiriranga2Nuotekudumblot1" localSheetId="12">'Forma 13'!$L$131</definedName>
    <definedName name="VAS084_F_Masinosiriranga2Nuotekudumblot1">'Forma 13'!$L$131</definedName>
    <definedName name="VAS084_F_Masinosiriranga2Nuotekusurinki1" localSheetId="12">'Forma 13'!$J$131</definedName>
    <definedName name="VAS084_F_Masinosiriranga2Nuotekusurinki1">'Forma 13'!$J$131</definedName>
    <definedName name="VAS084_F_Masinosiriranga2Nuotekuvalymas1" localSheetId="12">'Forma 13'!$K$131</definedName>
    <definedName name="VAS084_F_Masinosiriranga2Nuotekuvalymas1">'Forma 13'!$K$131</definedName>
    <definedName name="VAS084_F_Masinosiriranga2Pavirsiniunuot1" localSheetId="12">'Forma 13'!$M$131</definedName>
    <definedName name="VAS084_F_Masinosiriranga2Pavirsiniunuot1">'Forma 13'!$M$131</definedName>
    <definedName name="VAS084_F_Masinosiriranga3Apskaitosveikla1" localSheetId="12">'Forma 13'!$N$213</definedName>
    <definedName name="VAS084_F_Masinosiriranga3Apskaitosveikla1">'Forma 13'!$N$213</definedName>
    <definedName name="VAS084_F_Masinosiriranga3Geriamojovande7" localSheetId="12">'Forma 13'!$G$213</definedName>
    <definedName name="VAS084_F_Masinosiriranga3Geriamojovande7">'Forma 13'!$G$213</definedName>
    <definedName name="VAS084_F_Masinosiriranga3Geriamojovande8" localSheetId="12">'Forma 13'!$H$213</definedName>
    <definedName name="VAS084_F_Masinosiriranga3Geriamojovande8">'Forma 13'!$H$213</definedName>
    <definedName name="VAS084_F_Masinosiriranga3Geriamojovande9" localSheetId="12">'Forma 13'!$I$213</definedName>
    <definedName name="VAS084_F_Masinosiriranga3Geriamojovande9">'Forma 13'!$I$213</definedName>
    <definedName name="VAS084_F_Masinosiriranga3Kitareguliuoja1" localSheetId="12">'Forma 13'!$O$213</definedName>
    <definedName name="VAS084_F_Masinosiriranga3Kitareguliuoja1">'Forma 13'!$O$213</definedName>
    <definedName name="VAS084_F_Masinosiriranga3Kitosveiklosne1" localSheetId="12">'Forma 13'!$P$213</definedName>
    <definedName name="VAS084_F_Masinosiriranga3Kitosveiklosne1">'Forma 13'!$P$213</definedName>
    <definedName name="VAS084_F_Masinosiriranga3Nuotekudumblot1" localSheetId="12">'Forma 13'!$L$213</definedName>
    <definedName name="VAS084_F_Masinosiriranga3Nuotekudumblot1">'Forma 13'!$L$213</definedName>
    <definedName name="VAS084_F_Masinosiriranga3Nuotekusurinki1" localSheetId="12">'Forma 13'!$J$213</definedName>
    <definedName name="VAS084_F_Masinosiriranga3Nuotekusurinki1">'Forma 13'!$J$213</definedName>
    <definedName name="VAS084_F_Masinosiriranga3Nuotekuvalymas1" localSheetId="12">'Forma 13'!$K$213</definedName>
    <definedName name="VAS084_F_Masinosiriranga3Nuotekuvalymas1">'Forma 13'!$K$213</definedName>
    <definedName name="VAS084_F_Masinosiriranga3Pavirsiniunuot1" localSheetId="12">'Forma 13'!$M$213</definedName>
    <definedName name="VAS084_F_Masinosiriranga3Pavirsiniunuot1">'Forma 13'!$M$213</definedName>
    <definedName name="VAS084_F_Nematerialusis1Apskaitosveikla1" localSheetId="12">'Forma 13'!$N$11</definedName>
    <definedName name="VAS084_F_Nematerialusis1Apskaitosveikla1">'Forma 13'!$N$11</definedName>
    <definedName name="VAS084_F_Nematerialusis1Geriamojovande7" localSheetId="12">'Forma 13'!$G$11</definedName>
    <definedName name="VAS084_F_Nematerialusis1Geriamojovande7">'Forma 13'!$G$11</definedName>
    <definedName name="VAS084_F_Nematerialusis1Geriamojovande8" localSheetId="12">'Forma 13'!$H$11</definedName>
    <definedName name="VAS084_F_Nematerialusis1Geriamojovande8">'Forma 13'!$H$11</definedName>
    <definedName name="VAS084_F_Nematerialusis1Geriamojovande9" localSheetId="12">'Forma 13'!$I$11</definedName>
    <definedName name="VAS084_F_Nematerialusis1Geriamojovande9">'Forma 13'!$I$11</definedName>
    <definedName name="VAS084_F_Nematerialusis1Kitareguliuoja1" localSheetId="12">'Forma 13'!$O$11</definedName>
    <definedName name="VAS084_F_Nematerialusis1Kitareguliuoja1">'Forma 13'!$O$11</definedName>
    <definedName name="VAS084_F_Nematerialusis1Kitosveiklosne1" localSheetId="12">'Forma 13'!$P$11</definedName>
    <definedName name="VAS084_F_Nematerialusis1Kitosveiklosne1">'Forma 13'!$P$11</definedName>
    <definedName name="VAS084_F_Nematerialusis1Nuotekudumblot1" localSheetId="12">'Forma 13'!$L$11</definedName>
    <definedName name="VAS084_F_Nematerialusis1Nuotekudumblot1">'Forma 13'!$L$11</definedName>
    <definedName name="VAS084_F_Nematerialusis1Nuotekusurinki1" localSheetId="12">'Forma 13'!$J$11</definedName>
    <definedName name="VAS084_F_Nematerialusis1Nuotekusurinki1">'Forma 13'!$J$11</definedName>
    <definedName name="VAS084_F_Nematerialusis1Nuotekuvalymas1" localSheetId="12">'Forma 13'!$K$11</definedName>
    <definedName name="VAS084_F_Nematerialusis1Nuotekuvalymas1">'Forma 13'!$K$11</definedName>
    <definedName name="VAS084_F_Nematerialusis1Pavirsiniunuot1" localSheetId="12">'Forma 13'!$M$11</definedName>
    <definedName name="VAS084_F_Nematerialusis1Pavirsiniunuot1">'Forma 13'!$M$11</definedName>
    <definedName name="VAS084_F_Nematerialusis2Apskaitosveikla1" localSheetId="12">'Forma 13'!$N$93</definedName>
    <definedName name="VAS084_F_Nematerialusis2Apskaitosveikla1">'Forma 13'!$N$93</definedName>
    <definedName name="VAS084_F_Nematerialusis2Geriamojovande7" localSheetId="12">'Forma 13'!$G$93</definedName>
    <definedName name="VAS084_F_Nematerialusis2Geriamojovande7">'Forma 13'!$G$93</definedName>
    <definedName name="VAS084_F_Nematerialusis2Geriamojovande8" localSheetId="12">'Forma 13'!$H$93</definedName>
    <definedName name="VAS084_F_Nematerialusis2Geriamojovande8">'Forma 13'!$H$93</definedName>
    <definedName name="VAS084_F_Nematerialusis2Geriamojovande9" localSheetId="12">'Forma 13'!$I$93</definedName>
    <definedName name="VAS084_F_Nematerialusis2Geriamojovande9">'Forma 13'!$I$93</definedName>
    <definedName name="VAS084_F_Nematerialusis2Kitareguliuoja1" localSheetId="12">'Forma 13'!$O$93</definedName>
    <definedName name="VAS084_F_Nematerialusis2Kitareguliuoja1">'Forma 13'!$O$93</definedName>
    <definedName name="VAS084_F_Nematerialusis2Kitosveiklosne1" localSheetId="12">'Forma 13'!$P$93</definedName>
    <definedName name="VAS084_F_Nematerialusis2Kitosveiklosne1">'Forma 13'!$P$93</definedName>
    <definedName name="VAS084_F_Nematerialusis2Nuotekudumblot1" localSheetId="12">'Forma 13'!$L$93</definedName>
    <definedName name="VAS084_F_Nematerialusis2Nuotekudumblot1">'Forma 13'!$L$93</definedName>
    <definedName name="VAS084_F_Nematerialusis2Nuotekusurinki1" localSheetId="12">'Forma 13'!$J$93</definedName>
    <definedName name="VAS084_F_Nematerialusis2Nuotekusurinki1">'Forma 13'!$J$93</definedName>
    <definedName name="VAS084_F_Nematerialusis2Nuotekuvalymas1" localSheetId="12">'Forma 13'!$K$93</definedName>
    <definedName name="VAS084_F_Nematerialusis2Nuotekuvalymas1">'Forma 13'!$K$93</definedName>
    <definedName name="VAS084_F_Nematerialusis2Pavirsiniunuot1" localSheetId="12">'Forma 13'!$M$93</definedName>
    <definedName name="VAS084_F_Nematerialusis2Pavirsiniunuot1">'Forma 13'!$M$93</definedName>
    <definedName name="VAS084_F_Nematerialusis3Apskaitosveikla1" localSheetId="12">'Forma 13'!$N$175</definedName>
    <definedName name="VAS084_F_Nematerialusis3Apskaitosveikla1">'Forma 13'!$N$175</definedName>
    <definedName name="VAS084_F_Nematerialusis3Geriamojovande7" localSheetId="12">'Forma 13'!$G$175</definedName>
    <definedName name="VAS084_F_Nematerialusis3Geriamojovande7">'Forma 13'!$G$175</definedName>
    <definedName name="VAS084_F_Nematerialusis3Geriamojovande8" localSheetId="12">'Forma 13'!$H$175</definedName>
    <definedName name="VAS084_F_Nematerialusis3Geriamojovande8">'Forma 13'!$H$175</definedName>
    <definedName name="VAS084_F_Nematerialusis3Geriamojovande9" localSheetId="12">'Forma 13'!$I$175</definedName>
    <definedName name="VAS084_F_Nematerialusis3Geriamojovande9">'Forma 13'!$I$175</definedName>
    <definedName name="VAS084_F_Nematerialusis3Kitareguliuoja1" localSheetId="12">'Forma 13'!$O$175</definedName>
    <definedName name="VAS084_F_Nematerialusis3Kitareguliuoja1">'Forma 13'!$O$175</definedName>
    <definedName name="VAS084_F_Nematerialusis3Kitosveiklosne1" localSheetId="12">'Forma 13'!$P$175</definedName>
    <definedName name="VAS084_F_Nematerialusis3Kitosveiklosne1">'Forma 13'!$P$175</definedName>
    <definedName name="VAS084_F_Nematerialusis3Nuotekudumblot1" localSheetId="12">'Forma 13'!$L$175</definedName>
    <definedName name="VAS084_F_Nematerialusis3Nuotekudumblot1">'Forma 13'!$L$175</definedName>
    <definedName name="VAS084_F_Nematerialusis3Nuotekusurinki1" localSheetId="12">'Forma 13'!$J$175</definedName>
    <definedName name="VAS084_F_Nematerialusis3Nuotekusurinki1">'Forma 13'!$J$175</definedName>
    <definedName name="VAS084_F_Nematerialusis3Nuotekuvalymas1" localSheetId="12">'Forma 13'!$K$175</definedName>
    <definedName name="VAS084_F_Nematerialusis3Nuotekuvalymas1">'Forma 13'!$K$175</definedName>
    <definedName name="VAS084_F_Nematerialusis3Pavirsiniunuot1" localSheetId="12">'Forma 13'!$M$175</definedName>
    <definedName name="VAS084_F_Nematerialusis3Pavirsiniunuot1">'Forma 13'!$M$175</definedName>
    <definedName name="VAS084_F_Netiesiogiaipa1Apskaitosveikla1" localSheetId="12">'Forma 13'!$N$92</definedName>
    <definedName name="VAS084_F_Netiesiogiaipa1Apskaitosveikla1">'Forma 13'!$N$92</definedName>
    <definedName name="VAS084_F_Netiesiogiaipa1Geriamojovande7" localSheetId="12">'Forma 13'!$G$92</definedName>
    <definedName name="VAS084_F_Netiesiogiaipa1Geriamojovande7">'Forma 13'!$G$92</definedName>
    <definedName name="VAS084_F_Netiesiogiaipa1Geriamojovande8" localSheetId="12">'Forma 13'!$H$92</definedName>
    <definedName name="VAS084_F_Netiesiogiaipa1Geriamojovande8">'Forma 13'!$H$92</definedName>
    <definedName name="VAS084_F_Netiesiogiaipa1Geriamojovande9" localSheetId="12">'Forma 13'!$I$92</definedName>
    <definedName name="VAS084_F_Netiesiogiaipa1Geriamojovande9">'Forma 13'!$I$92</definedName>
    <definedName name="VAS084_F_Netiesiogiaipa1Kitareguliuoja1" localSheetId="12">'Forma 13'!$O$92</definedName>
    <definedName name="VAS084_F_Netiesiogiaipa1Kitareguliuoja1">'Forma 13'!$O$92</definedName>
    <definedName name="VAS084_F_Netiesiogiaipa1Kitosveiklosne1" localSheetId="12">'Forma 13'!$P$92</definedName>
    <definedName name="VAS084_F_Netiesiogiaipa1Kitosveiklosne1">'Forma 13'!$P$92</definedName>
    <definedName name="VAS084_F_Netiesiogiaipa1Nuotekudumblot1" localSheetId="12">'Forma 13'!$L$92</definedName>
    <definedName name="VAS084_F_Netiesiogiaipa1Nuotekudumblot1">'Forma 13'!$L$92</definedName>
    <definedName name="VAS084_F_Netiesiogiaipa1Nuotekusurinki1" localSheetId="12">'Forma 13'!$J$92</definedName>
    <definedName name="VAS084_F_Netiesiogiaipa1Nuotekusurinki1">'Forma 13'!$J$92</definedName>
    <definedName name="VAS084_F_Netiesiogiaipa1Nuotekuvalymas1" localSheetId="12">'Forma 13'!$K$92</definedName>
    <definedName name="VAS084_F_Netiesiogiaipa1Nuotekuvalymas1">'Forma 13'!$K$92</definedName>
    <definedName name="VAS084_F_Netiesiogiaipa1Pavirsiniunuot1" localSheetId="12">'Forma 13'!$M$92</definedName>
    <definedName name="VAS084_F_Netiesiogiaipa1Pavirsiniunuot1">'Forma 13'!$M$92</definedName>
    <definedName name="VAS084_F_Nuotekuirdumbl1Apskaitosveikla1" localSheetId="12">'Forma 13'!$N$54</definedName>
    <definedName name="VAS084_F_Nuotekuirdumbl1Apskaitosveikla1">'Forma 13'!$N$54</definedName>
    <definedName name="VAS084_F_Nuotekuirdumbl1Geriamojovande7" localSheetId="12">'Forma 13'!$G$54</definedName>
    <definedName name="VAS084_F_Nuotekuirdumbl1Geriamojovande7">'Forma 13'!$G$54</definedName>
    <definedName name="VAS084_F_Nuotekuirdumbl1Geriamojovande8" localSheetId="12">'Forma 13'!$H$54</definedName>
    <definedName name="VAS084_F_Nuotekuirdumbl1Geriamojovande8">'Forma 13'!$H$54</definedName>
    <definedName name="VAS084_F_Nuotekuirdumbl1Geriamojovande9" localSheetId="12">'Forma 13'!$I$54</definedName>
    <definedName name="VAS084_F_Nuotekuirdumbl1Geriamojovande9">'Forma 13'!$I$54</definedName>
    <definedName name="VAS084_F_Nuotekuirdumbl1Kitareguliuoja1" localSheetId="12">'Forma 13'!$O$54</definedName>
    <definedName name="VAS084_F_Nuotekuirdumbl1Kitareguliuoja1">'Forma 13'!$O$54</definedName>
    <definedName name="VAS084_F_Nuotekuirdumbl1Kitosveiklosne1" localSheetId="12">'Forma 13'!$P$54</definedName>
    <definedName name="VAS084_F_Nuotekuirdumbl1Kitosveiklosne1">'Forma 13'!$P$54</definedName>
    <definedName name="VAS084_F_Nuotekuirdumbl1Nuotekudumblot1" localSheetId="12">'Forma 13'!$L$54</definedName>
    <definedName name="VAS084_F_Nuotekuirdumbl1Nuotekudumblot1">'Forma 13'!$L$54</definedName>
    <definedName name="VAS084_F_Nuotekuirdumbl1Nuotekusurinki1" localSheetId="12">'Forma 13'!$J$54</definedName>
    <definedName name="VAS084_F_Nuotekuirdumbl1Nuotekusurinki1">'Forma 13'!$J$54</definedName>
    <definedName name="VAS084_F_Nuotekuirdumbl1Nuotekuvalymas1" localSheetId="12">'Forma 13'!$K$54</definedName>
    <definedName name="VAS084_F_Nuotekuirdumbl1Nuotekuvalymas1">'Forma 13'!$K$54</definedName>
    <definedName name="VAS084_F_Nuotekuirdumbl1Pavirsiniunuot1" localSheetId="12">'Forma 13'!$M$54</definedName>
    <definedName name="VAS084_F_Nuotekuirdumbl1Pavirsiniunuot1">'Forma 13'!$M$54</definedName>
    <definedName name="VAS084_F_Nuotekuirdumbl2Apskaitosveikla1" localSheetId="12">'Forma 13'!$N$136</definedName>
    <definedName name="VAS084_F_Nuotekuirdumbl2Apskaitosveikla1">'Forma 13'!$N$136</definedName>
    <definedName name="VAS084_F_Nuotekuirdumbl2Geriamojovande7" localSheetId="12">'Forma 13'!$G$136</definedName>
    <definedName name="VAS084_F_Nuotekuirdumbl2Geriamojovande7">'Forma 13'!$G$136</definedName>
    <definedName name="VAS084_F_Nuotekuirdumbl2Geriamojovande8" localSheetId="12">'Forma 13'!$H$136</definedName>
    <definedName name="VAS084_F_Nuotekuirdumbl2Geriamojovande8">'Forma 13'!$H$136</definedName>
    <definedName name="VAS084_F_Nuotekuirdumbl2Geriamojovande9" localSheetId="12">'Forma 13'!$I$136</definedName>
    <definedName name="VAS084_F_Nuotekuirdumbl2Geriamojovande9">'Forma 13'!$I$136</definedName>
    <definedName name="VAS084_F_Nuotekuirdumbl2Kitareguliuoja1" localSheetId="12">'Forma 13'!$O$136</definedName>
    <definedName name="VAS084_F_Nuotekuirdumbl2Kitareguliuoja1">'Forma 13'!$O$136</definedName>
    <definedName name="VAS084_F_Nuotekuirdumbl2Kitosveiklosne1" localSheetId="12">'Forma 13'!$P$136</definedName>
    <definedName name="VAS084_F_Nuotekuirdumbl2Kitosveiklosne1">'Forma 13'!$P$136</definedName>
    <definedName name="VAS084_F_Nuotekuirdumbl2Nuotekudumblot1" localSheetId="12">'Forma 13'!$L$136</definedName>
    <definedName name="VAS084_F_Nuotekuirdumbl2Nuotekudumblot1">'Forma 13'!$L$136</definedName>
    <definedName name="VAS084_F_Nuotekuirdumbl2Nuotekusurinki1" localSheetId="12">'Forma 13'!$J$136</definedName>
    <definedName name="VAS084_F_Nuotekuirdumbl2Nuotekusurinki1">'Forma 13'!$J$136</definedName>
    <definedName name="VAS084_F_Nuotekuirdumbl2Nuotekuvalymas1" localSheetId="12">'Forma 13'!$K$136</definedName>
    <definedName name="VAS084_F_Nuotekuirdumbl2Nuotekuvalymas1">'Forma 13'!$K$136</definedName>
    <definedName name="VAS084_F_Nuotekuirdumbl2Pavirsiniunuot1" localSheetId="12">'Forma 13'!$M$136</definedName>
    <definedName name="VAS084_F_Nuotekuirdumbl2Pavirsiniunuot1">'Forma 13'!$M$136</definedName>
    <definedName name="VAS084_F_Nuotekuirdumbl3Apskaitosveikla1" localSheetId="12">'Forma 13'!$N$218</definedName>
    <definedName name="VAS084_F_Nuotekuirdumbl3Apskaitosveikla1">'Forma 13'!$N$218</definedName>
    <definedName name="VAS084_F_Nuotekuirdumbl3Geriamojovande7" localSheetId="12">'Forma 13'!$G$218</definedName>
    <definedName name="VAS084_F_Nuotekuirdumbl3Geriamojovande7">'Forma 13'!$G$218</definedName>
    <definedName name="VAS084_F_Nuotekuirdumbl3Geriamojovande8" localSheetId="12">'Forma 13'!$H$218</definedName>
    <definedName name="VAS084_F_Nuotekuirdumbl3Geriamojovande8">'Forma 13'!$H$218</definedName>
    <definedName name="VAS084_F_Nuotekuirdumbl3Geriamojovande9" localSheetId="12">'Forma 13'!$I$218</definedName>
    <definedName name="VAS084_F_Nuotekuirdumbl3Geriamojovande9">'Forma 13'!$I$218</definedName>
    <definedName name="VAS084_F_Nuotekuirdumbl3Kitareguliuoja1" localSheetId="12">'Forma 13'!$O$218</definedName>
    <definedName name="VAS084_F_Nuotekuirdumbl3Kitareguliuoja1">'Forma 13'!$O$218</definedName>
    <definedName name="VAS084_F_Nuotekuirdumbl3Kitosveiklosne1" localSheetId="12">'Forma 13'!$P$218</definedName>
    <definedName name="VAS084_F_Nuotekuirdumbl3Kitosveiklosne1">'Forma 13'!$P$218</definedName>
    <definedName name="VAS084_F_Nuotekuirdumbl3Nuotekudumblot1" localSheetId="12">'Forma 13'!$L$218</definedName>
    <definedName name="VAS084_F_Nuotekuirdumbl3Nuotekudumblot1">'Forma 13'!$L$218</definedName>
    <definedName name="VAS084_F_Nuotekuirdumbl3Nuotekusurinki1" localSheetId="12">'Forma 13'!$J$218</definedName>
    <definedName name="VAS084_F_Nuotekuirdumbl3Nuotekusurinki1">'Forma 13'!$J$218</definedName>
    <definedName name="VAS084_F_Nuotekuirdumbl3Nuotekuvalymas1" localSheetId="12">'Forma 13'!$K$218</definedName>
    <definedName name="VAS084_F_Nuotekuirdumbl3Nuotekuvalymas1">'Forma 13'!$K$218</definedName>
    <definedName name="VAS084_F_Nuotekuirdumbl3Pavirsiniunuot1" localSheetId="12">'Forma 13'!$M$218</definedName>
    <definedName name="VAS084_F_Nuotekuirdumbl3Pavirsiniunuot1">'Forma 13'!$M$218</definedName>
    <definedName name="VAS084_F_Pastataiadmini1Apskaitosveikla1" localSheetId="12">'Forma 13'!$N$25</definedName>
    <definedName name="VAS084_F_Pastataiadmini1Apskaitosveikla1">'Forma 13'!$N$25</definedName>
    <definedName name="VAS084_F_Pastataiadmini1Geriamojovande7" localSheetId="12">'Forma 13'!$G$25</definedName>
    <definedName name="VAS084_F_Pastataiadmini1Geriamojovande7">'Forma 13'!$G$25</definedName>
    <definedName name="VAS084_F_Pastataiadmini1Geriamojovande8" localSheetId="12">'Forma 13'!$H$25</definedName>
    <definedName name="VAS084_F_Pastataiadmini1Geriamojovande8">'Forma 13'!$H$25</definedName>
    <definedName name="VAS084_F_Pastataiadmini1Geriamojovande9" localSheetId="12">'Forma 13'!$I$25</definedName>
    <definedName name="VAS084_F_Pastataiadmini1Geriamojovande9">'Forma 13'!$I$25</definedName>
    <definedName name="VAS084_F_Pastataiadmini1Kitareguliuoja1" localSheetId="12">'Forma 13'!$O$25</definedName>
    <definedName name="VAS084_F_Pastataiadmini1Kitareguliuoja1">'Forma 13'!$O$25</definedName>
    <definedName name="VAS084_F_Pastataiadmini1Kitosveiklosne1" localSheetId="12">'Forma 13'!$P$25</definedName>
    <definedName name="VAS084_F_Pastataiadmini1Kitosveiklosne1">'Forma 13'!$P$25</definedName>
    <definedName name="VAS084_F_Pastataiadmini1Nuotekudumblot1" localSheetId="12">'Forma 13'!$L$25</definedName>
    <definedName name="VAS084_F_Pastataiadmini1Nuotekudumblot1">'Forma 13'!$L$25</definedName>
    <definedName name="VAS084_F_Pastataiadmini1Nuotekusurinki1" localSheetId="12">'Forma 13'!$J$25</definedName>
    <definedName name="VAS084_F_Pastataiadmini1Nuotekusurinki1">'Forma 13'!$J$25</definedName>
    <definedName name="VAS084_F_Pastataiadmini1Nuotekuvalymas1" localSheetId="12">'Forma 13'!$K$25</definedName>
    <definedName name="VAS084_F_Pastataiadmini1Nuotekuvalymas1">'Forma 13'!$K$25</definedName>
    <definedName name="VAS084_F_Pastataiadmini1Pavirsiniunuot1" localSheetId="12">'Forma 13'!$M$25</definedName>
    <definedName name="VAS084_F_Pastataiadmini1Pavirsiniunuot1">'Forma 13'!$M$25</definedName>
    <definedName name="VAS084_F_Pastataiadmini2Apskaitosveikla1" localSheetId="12">'Forma 13'!$N$107</definedName>
    <definedName name="VAS084_F_Pastataiadmini2Apskaitosveikla1">'Forma 13'!$N$107</definedName>
    <definedName name="VAS084_F_Pastataiadmini2Geriamojovande7" localSheetId="12">'Forma 13'!$G$107</definedName>
    <definedName name="VAS084_F_Pastataiadmini2Geriamojovande7">'Forma 13'!$G$107</definedName>
    <definedName name="VAS084_F_Pastataiadmini2Geriamojovande8" localSheetId="12">'Forma 13'!$H$107</definedName>
    <definedName name="VAS084_F_Pastataiadmini2Geriamojovande8">'Forma 13'!$H$107</definedName>
    <definedName name="VAS084_F_Pastataiadmini2Geriamojovande9" localSheetId="12">'Forma 13'!$I$107</definedName>
    <definedName name="VAS084_F_Pastataiadmini2Geriamojovande9">'Forma 13'!$I$107</definedName>
    <definedName name="VAS084_F_Pastataiadmini2Kitareguliuoja1" localSheetId="12">'Forma 13'!$O$107</definedName>
    <definedName name="VAS084_F_Pastataiadmini2Kitareguliuoja1">'Forma 13'!$O$107</definedName>
    <definedName name="VAS084_F_Pastataiadmini2Kitosveiklosne1" localSheetId="12">'Forma 13'!$P$107</definedName>
    <definedName name="VAS084_F_Pastataiadmini2Kitosveiklosne1">'Forma 13'!$P$107</definedName>
    <definedName name="VAS084_F_Pastataiadmini2Nuotekudumblot1" localSheetId="12">'Forma 13'!$L$107</definedName>
    <definedName name="VAS084_F_Pastataiadmini2Nuotekudumblot1">'Forma 13'!$L$107</definedName>
    <definedName name="VAS084_F_Pastataiadmini2Nuotekusurinki1" localSheetId="12">'Forma 13'!$J$107</definedName>
    <definedName name="VAS084_F_Pastataiadmini2Nuotekusurinki1">'Forma 13'!$J$107</definedName>
    <definedName name="VAS084_F_Pastataiadmini2Nuotekuvalymas1" localSheetId="12">'Forma 13'!$K$107</definedName>
    <definedName name="VAS084_F_Pastataiadmini2Nuotekuvalymas1">'Forma 13'!$K$107</definedName>
    <definedName name="VAS084_F_Pastataiadmini2Pavirsiniunuot1" localSheetId="12">'Forma 13'!$M$107</definedName>
    <definedName name="VAS084_F_Pastataiadmini2Pavirsiniunuot1">'Forma 13'!$M$107</definedName>
    <definedName name="VAS084_F_Pastataiadmini3Apskaitosveikla1" localSheetId="12">'Forma 13'!$N$189</definedName>
    <definedName name="VAS084_F_Pastataiadmini3Apskaitosveikla1">'Forma 13'!$N$189</definedName>
    <definedName name="VAS084_F_Pastataiadmini3Geriamojovande7" localSheetId="12">'Forma 13'!$G$189</definedName>
    <definedName name="VAS084_F_Pastataiadmini3Geriamojovande7">'Forma 13'!$G$189</definedName>
    <definedName name="VAS084_F_Pastataiadmini3Geriamojovande8" localSheetId="12">'Forma 13'!$H$189</definedName>
    <definedName name="VAS084_F_Pastataiadmini3Geriamojovande8">'Forma 13'!$H$189</definedName>
    <definedName name="VAS084_F_Pastataiadmini3Geriamojovande9" localSheetId="12">'Forma 13'!$I$189</definedName>
    <definedName name="VAS084_F_Pastataiadmini3Geriamojovande9">'Forma 13'!$I$189</definedName>
    <definedName name="VAS084_F_Pastataiadmini3Kitareguliuoja1" localSheetId="12">'Forma 13'!$O$189</definedName>
    <definedName name="VAS084_F_Pastataiadmini3Kitareguliuoja1">'Forma 13'!$O$189</definedName>
    <definedName name="VAS084_F_Pastataiadmini3Kitosveiklosne1" localSheetId="12">'Forma 13'!$P$189</definedName>
    <definedName name="VAS084_F_Pastataiadmini3Kitosveiklosne1">'Forma 13'!$P$189</definedName>
    <definedName name="VAS084_F_Pastataiadmini3Nuotekudumblot1" localSheetId="12">'Forma 13'!$L$189</definedName>
    <definedName name="VAS084_F_Pastataiadmini3Nuotekudumblot1">'Forma 13'!$L$189</definedName>
    <definedName name="VAS084_F_Pastataiadmini3Nuotekusurinki1" localSheetId="12">'Forma 13'!$J$189</definedName>
    <definedName name="VAS084_F_Pastataiadmini3Nuotekusurinki1">'Forma 13'!$J$189</definedName>
    <definedName name="VAS084_F_Pastataiadmini3Nuotekuvalymas1" localSheetId="12">'Forma 13'!$K$189</definedName>
    <definedName name="VAS084_F_Pastataiadmini3Nuotekuvalymas1">'Forma 13'!$K$189</definedName>
    <definedName name="VAS084_F_Pastataiadmini3Pavirsiniunuot1" localSheetId="12">'Forma 13'!$M$189</definedName>
    <definedName name="VAS084_F_Pastataiadmini3Pavirsiniunuot1">'Forma 13'!$M$189</definedName>
    <definedName name="VAS084_F_Pastataiirstat1Apskaitosveikla1" localSheetId="12">'Forma 13'!$N$24</definedName>
    <definedName name="VAS084_F_Pastataiirstat1Apskaitosveikla1">'Forma 13'!$N$24</definedName>
    <definedName name="VAS084_F_Pastataiirstat1Geriamojovande7" localSheetId="12">'Forma 13'!$G$24</definedName>
    <definedName name="VAS084_F_Pastataiirstat1Geriamojovande7">'Forma 13'!$G$24</definedName>
    <definedName name="VAS084_F_Pastataiirstat1Geriamojovande8" localSheetId="12">'Forma 13'!$H$24</definedName>
    <definedName name="VAS084_F_Pastataiirstat1Geriamojovande8">'Forma 13'!$H$24</definedName>
    <definedName name="VAS084_F_Pastataiirstat1Geriamojovande9" localSheetId="12">'Forma 13'!$I$24</definedName>
    <definedName name="VAS084_F_Pastataiirstat1Geriamojovande9">'Forma 13'!$I$24</definedName>
    <definedName name="VAS084_F_Pastataiirstat1Kitareguliuoja1" localSheetId="12">'Forma 13'!$O$24</definedName>
    <definedName name="VAS084_F_Pastataiirstat1Kitareguliuoja1">'Forma 13'!$O$24</definedName>
    <definedName name="VAS084_F_Pastataiirstat1Kitosveiklosne1" localSheetId="12">'Forma 13'!$P$24</definedName>
    <definedName name="VAS084_F_Pastataiirstat1Kitosveiklosne1">'Forma 13'!$P$24</definedName>
    <definedName name="VAS084_F_Pastataiirstat1Nuotekudumblot1" localSheetId="12">'Forma 13'!$L$24</definedName>
    <definedName name="VAS084_F_Pastataiirstat1Nuotekudumblot1">'Forma 13'!$L$24</definedName>
    <definedName name="VAS084_F_Pastataiirstat1Nuotekusurinki1" localSheetId="12">'Forma 13'!$J$24</definedName>
    <definedName name="VAS084_F_Pastataiirstat1Nuotekusurinki1">'Forma 13'!$J$24</definedName>
    <definedName name="VAS084_F_Pastataiirstat1Nuotekuvalymas1" localSheetId="12">'Forma 13'!$K$24</definedName>
    <definedName name="VAS084_F_Pastataiirstat1Nuotekuvalymas1">'Forma 13'!$K$24</definedName>
    <definedName name="VAS084_F_Pastataiirstat1Pavirsiniunuot1" localSheetId="12">'Forma 13'!$M$24</definedName>
    <definedName name="VAS084_F_Pastataiirstat1Pavirsiniunuot1">'Forma 13'!$M$24</definedName>
    <definedName name="VAS084_F_Pastataiirstat2Apskaitosveikla1" localSheetId="12">'Forma 13'!$N$106</definedName>
    <definedName name="VAS084_F_Pastataiirstat2Apskaitosveikla1">'Forma 13'!$N$106</definedName>
    <definedName name="VAS084_F_Pastataiirstat2Geriamojovande7" localSheetId="12">'Forma 13'!$G$106</definedName>
    <definedName name="VAS084_F_Pastataiirstat2Geriamojovande7">'Forma 13'!$G$106</definedName>
    <definedName name="VAS084_F_Pastataiirstat2Geriamojovande8" localSheetId="12">'Forma 13'!$H$106</definedName>
    <definedName name="VAS084_F_Pastataiirstat2Geriamojovande8">'Forma 13'!$H$106</definedName>
    <definedName name="VAS084_F_Pastataiirstat2Geriamojovande9" localSheetId="12">'Forma 13'!$I$106</definedName>
    <definedName name="VAS084_F_Pastataiirstat2Geriamojovande9">'Forma 13'!$I$106</definedName>
    <definedName name="VAS084_F_Pastataiirstat2Kitareguliuoja1" localSheetId="12">'Forma 13'!$O$106</definedName>
    <definedName name="VAS084_F_Pastataiirstat2Kitareguliuoja1">'Forma 13'!$O$106</definedName>
    <definedName name="VAS084_F_Pastataiirstat2Kitosveiklosne1" localSheetId="12">'Forma 13'!$P$106</definedName>
    <definedName name="VAS084_F_Pastataiirstat2Kitosveiklosne1">'Forma 13'!$P$106</definedName>
    <definedName name="VAS084_F_Pastataiirstat2Nuotekudumblot1" localSheetId="12">'Forma 13'!$L$106</definedName>
    <definedName name="VAS084_F_Pastataiirstat2Nuotekudumblot1">'Forma 13'!$L$106</definedName>
    <definedName name="VAS084_F_Pastataiirstat2Nuotekusurinki1" localSheetId="12">'Forma 13'!$J$106</definedName>
    <definedName name="VAS084_F_Pastataiirstat2Nuotekusurinki1">'Forma 13'!$J$106</definedName>
    <definedName name="VAS084_F_Pastataiirstat2Nuotekuvalymas1" localSheetId="12">'Forma 13'!$K$106</definedName>
    <definedName name="VAS084_F_Pastataiirstat2Nuotekuvalymas1">'Forma 13'!$K$106</definedName>
    <definedName name="VAS084_F_Pastataiirstat2Pavirsiniunuot1" localSheetId="12">'Forma 13'!$M$106</definedName>
    <definedName name="VAS084_F_Pastataiirstat2Pavirsiniunuot1">'Forma 13'!$M$106</definedName>
    <definedName name="VAS084_F_Pastataiirstat3Apskaitosveikla1" localSheetId="12">'Forma 13'!$N$188</definedName>
    <definedName name="VAS084_F_Pastataiirstat3Apskaitosveikla1">'Forma 13'!$N$188</definedName>
    <definedName name="VAS084_F_Pastataiirstat3Geriamojovande7" localSheetId="12">'Forma 13'!$G$188</definedName>
    <definedName name="VAS084_F_Pastataiirstat3Geriamojovande7">'Forma 13'!$G$188</definedName>
    <definedName name="VAS084_F_Pastataiirstat3Geriamojovande8" localSheetId="12">'Forma 13'!$H$188</definedName>
    <definedName name="VAS084_F_Pastataiirstat3Geriamojovande8">'Forma 13'!$H$188</definedName>
    <definedName name="VAS084_F_Pastataiirstat3Geriamojovande9" localSheetId="12">'Forma 13'!$I$188</definedName>
    <definedName name="VAS084_F_Pastataiirstat3Geriamojovande9">'Forma 13'!$I$188</definedName>
    <definedName name="VAS084_F_Pastataiirstat3Kitareguliuoja1" localSheetId="12">'Forma 13'!$O$188</definedName>
    <definedName name="VAS084_F_Pastataiirstat3Kitareguliuoja1">'Forma 13'!$O$188</definedName>
    <definedName name="VAS084_F_Pastataiirstat3Kitosveiklosne1" localSheetId="12">'Forma 13'!$P$188</definedName>
    <definedName name="VAS084_F_Pastataiirstat3Kitosveiklosne1">'Forma 13'!$P$188</definedName>
    <definedName name="VAS084_F_Pastataiirstat3Nuotekudumblot1" localSheetId="12">'Forma 13'!$L$188</definedName>
    <definedName name="VAS084_F_Pastataiirstat3Nuotekudumblot1">'Forma 13'!$L$188</definedName>
    <definedName name="VAS084_F_Pastataiirstat3Nuotekusurinki1" localSheetId="12">'Forma 13'!$J$188</definedName>
    <definedName name="VAS084_F_Pastataiirstat3Nuotekusurinki1">'Forma 13'!$J$188</definedName>
    <definedName name="VAS084_F_Pastataiirstat3Nuotekuvalymas1" localSheetId="12">'Forma 13'!$K$188</definedName>
    <definedName name="VAS084_F_Pastataiirstat3Nuotekuvalymas1">'Forma 13'!$K$188</definedName>
    <definedName name="VAS084_F_Pastataiirstat3Pavirsiniunuot1" localSheetId="12">'Forma 13'!$M$188</definedName>
    <definedName name="VAS084_F_Pastataiirstat3Pavirsiniunuot1">'Forma 13'!$M$188</definedName>
    <definedName name="VAS084_F_Saulessviesose1Apskaitosveikla1" localSheetId="12">'Forma 13'!$N$41</definedName>
    <definedName name="VAS084_F_Saulessviesose1Apskaitosveikla1">'Forma 13'!$N$41</definedName>
    <definedName name="VAS084_F_Saulessviesose1Geriamojovande7" localSheetId="12">'Forma 13'!$G$41</definedName>
    <definedName name="VAS084_F_Saulessviesose1Geriamojovande7">'Forma 13'!$G$41</definedName>
    <definedName name="VAS084_F_Saulessviesose1Geriamojovande8" localSheetId="12">'Forma 13'!$H$41</definedName>
    <definedName name="VAS084_F_Saulessviesose1Geriamojovande8">'Forma 13'!$H$41</definedName>
    <definedName name="VAS084_F_Saulessviesose1Geriamojovande9" localSheetId="12">'Forma 13'!$I$41</definedName>
    <definedName name="VAS084_F_Saulessviesose1Geriamojovande9">'Forma 13'!$I$41</definedName>
    <definedName name="VAS084_F_Saulessviesose1Kitareguliuoja1" localSheetId="12">'Forma 13'!$O$41</definedName>
    <definedName name="VAS084_F_Saulessviesose1Kitareguliuoja1">'Forma 13'!$O$41</definedName>
    <definedName name="VAS084_F_Saulessviesose1Kitosveiklosne1" localSheetId="12">'Forma 13'!$P$41</definedName>
    <definedName name="VAS084_F_Saulessviesose1Kitosveiklosne1">'Forma 13'!$P$41</definedName>
    <definedName name="VAS084_F_Saulessviesose1Nuotekudumblot1" localSheetId="12">'Forma 13'!$L$41</definedName>
    <definedName name="VAS084_F_Saulessviesose1Nuotekudumblot1">'Forma 13'!$L$41</definedName>
    <definedName name="VAS084_F_Saulessviesose1Nuotekusurinki1" localSheetId="12">'Forma 13'!$J$41</definedName>
    <definedName name="VAS084_F_Saulessviesose1Nuotekusurinki1">'Forma 13'!$J$41</definedName>
    <definedName name="VAS084_F_Saulessviesose1Nuotekuvalymas1" localSheetId="12">'Forma 13'!$K$41</definedName>
    <definedName name="VAS084_F_Saulessviesose1Nuotekuvalymas1">'Forma 13'!$K$41</definedName>
    <definedName name="VAS084_F_Saulessviesose1Pavirsiniunuot1" localSheetId="12">'Forma 13'!$M$41</definedName>
    <definedName name="VAS084_F_Saulessviesose1Pavirsiniunuot1">'Forma 13'!$M$41</definedName>
    <definedName name="VAS084_F_Saulessviesose2Apskaitosveikla1" localSheetId="12">'Forma 13'!$N$123</definedName>
    <definedName name="VAS084_F_Saulessviesose2Apskaitosveikla1">'Forma 13'!$N$123</definedName>
    <definedName name="VAS084_F_Saulessviesose2Geriamojovande7" localSheetId="12">'Forma 13'!$G$123</definedName>
    <definedName name="VAS084_F_Saulessviesose2Geriamojovande7">'Forma 13'!$G$123</definedName>
    <definedName name="VAS084_F_Saulessviesose2Geriamojovande8" localSheetId="12">'Forma 13'!$H$123</definedName>
    <definedName name="VAS084_F_Saulessviesose2Geriamojovande8">'Forma 13'!$H$123</definedName>
    <definedName name="VAS084_F_Saulessviesose2Geriamojovande9" localSheetId="12">'Forma 13'!$I$123</definedName>
    <definedName name="VAS084_F_Saulessviesose2Geriamojovande9">'Forma 13'!$I$123</definedName>
    <definedName name="VAS084_F_Saulessviesose2Kitareguliuoja1" localSheetId="12">'Forma 13'!$O$123</definedName>
    <definedName name="VAS084_F_Saulessviesose2Kitareguliuoja1">'Forma 13'!$O$123</definedName>
    <definedName name="VAS084_F_Saulessviesose2Kitosveiklosne1" localSheetId="12">'Forma 13'!$P$123</definedName>
    <definedName name="VAS084_F_Saulessviesose2Kitosveiklosne1">'Forma 13'!$P$123</definedName>
    <definedName name="VAS084_F_Saulessviesose2Nuotekudumblot1" localSheetId="12">'Forma 13'!$L$123</definedName>
    <definedName name="VAS084_F_Saulessviesose2Nuotekudumblot1">'Forma 13'!$L$123</definedName>
    <definedName name="VAS084_F_Saulessviesose2Nuotekusurinki1" localSheetId="12">'Forma 13'!$J$123</definedName>
    <definedName name="VAS084_F_Saulessviesose2Nuotekusurinki1">'Forma 13'!$J$123</definedName>
    <definedName name="VAS084_F_Saulessviesose2Nuotekuvalymas1" localSheetId="12">'Forma 13'!$K$123</definedName>
    <definedName name="VAS084_F_Saulessviesose2Nuotekuvalymas1">'Forma 13'!$K$123</definedName>
    <definedName name="VAS084_F_Saulessviesose2Pavirsiniunuot1" localSheetId="12">'Forma 13'!$M$123</definedName>
    <definedName name="VAS084_F_Saulessviesose2Pavirsiniunuot1">'Forma 13'!$M$123</definedName>
    <definedName name="VAS084_F_Saulessviesose3Apskaitosveikla1" localSheetId="12">'Forma 13'!$N$205</definedName>
    <definedName name="VAS084_F_Saulessviesose3Apskaitosveikla1">'Forma 13'!$N$205</definedName>
    <definedName name="VAS084_F_Saulessviesose3Geriamojovande7" localSheetId="12">'Forma 13'!$G$205</definedName>
    <definedName name="VAS084_F_Saulessviesose3Geriamojovande7">'Forma 13'!$G$205</definedName>
    <definedName name="VAS084_F_Saulessviesose3Geriamojovande8" localSheetId="12">'Forma 13'!$H$205</definedName>
    <definedName name="VAS084_F_Saulessviesose3Geriamojovande8">'Forma 13'!$H$205</definedName>
    <definedName name="VAS084_F_Saulessviesose3Geriamojovande9" localSheetId="12">'Forma 13'!$I$205</definedName>
    <definedName name="VAS084_F_Saulessviesose3Geriamojovande9">'Forma 13'!$I$205</definedName>
    <definedName name="VAS084_F_Saulessviesose3Kitareguliuoja1" localSheetId="12">'Forma 13'!$O$205</definedName>
    <definedName name="VAS084_F_Saulessviesose3Kitareguliuoja1">'Forma 13'!$O$205</definedName>
    <definedName name="VAS084_F_Saulessviesose3Kitosveiklosne1" localSheetId="12">'Forma 13'!$P$205</definedName>
    <definedName name="VAS084_F_Saulessviesose3Kitosveiklosne1">'Forma 13'!$P$205</definedName>
    <definedName name="VAS084_F_Saulessviesose3Nuotekudumblot1" localSheetId="12">'Forma 13'!$L$205</definedName>
    <definedName name="VAS084_F_Saulessviesose3Nuotekudumblot1">'Forma 13'!$L$205</definedName>
    <definedName name="VAS084_F_Saulessviesose3Nuotekusurinki1" localSheetId="12">'Forma 13'!$J$205</definedName>
    <definedName name="VAS084_F_Saulessviesose3Nuotekusurinki1">'Forma 13'!$J$205</definedName>
    <definedName name="VAS084_F_Saulessviesose3Nuotekuvalymas1" localSheetId="12">'Forma 13'!$K$205</definedName>
    <definedName name="VAS084_F_Saulessviesose3Nuotekuvalymas1">'Forma 13'!$K$205</definedName>
    <definedName name="VAS084_F_Saulessviesose3Pavirsiniunuot1" localSheetId="12">'Forma 13'!$M$205</definedName>
    <definedName name="VAS084_F_Saulessviesose3Pavirsiniunuot1">'Forma 13'!$M$205</definedName>
    <definedName name="VAS084_F_Silumosatsiska1Apskaitosveikla1" localSheetId="12">'Forma 13'!$N$67</definedName>
    <definedName name="VAS084_F_Silumosatsiska1Apskaitosveikla1">'Forma 13'!$N$67</definedName>
    <definedName name="VAS084_F_Silumosatsiska1Geriamojovande7" localSheetId="12">'Forma 13'!$G$67</definedName>
    <definedName name="VAS084_F_Silumosatsiska1Geriamojovande7">'Forma 13'!$G$67</definedName>
    <definedName name="VAS084_F_Silumosatsiska1Geriamojovande8" localSheetId="12">'Forma 13'!$H$67</definedName>
    <definedName name="VAS084_F_Silumosatsiska1Geriamojovande8">'Forma 13'!$H$67</definedName>
    <definedName name="VAS084_F_Silumosatsiska1Geriamojovande9" localSheetId="12">'Forma 13'!$I$67</definedName>
    <definedName name="VAS084_F_Silumosatsiska1Geriamojovande9">'Forma 13'!$I$67</definedName>
    <definedName name="VAS084_F_Silumosatsiska1Kitareguliuoja1" localSheetId="12">'Forma 13'!$O$67</definedName>
    <definedName name="VAS084_F_Silumosatsiska1Kitareguliuoja1">'Forma 13'!$O$67</definedName>
    <definedName name="VAS084_F_Silumosatsiska1Kitosveiklosne1" localSheetId="12">'Forma 13'!$P$67</definedName>
    <definedName name="VAS084_F_Silumosatsiska1Kitosveiklosne1">'Forma 13'!$P$67</definedName>
    <definedName name="VAS084_F_Silumosatsiska1Nuotekudumblot1" localSheetId="12">'Forma 13'!$L$67</definedName>
    <definedName name="VAS084_F_Silumosatsiska1Nuotekudumblot1">'Forma 13'!$L$67</definedName>
    <definedName name="VAS084_F_Silumosatsiska1Nuotekusurinki1" localSheetId="12">'Forma 13'!$J$67</definedName>
    <definedName name="VAS084_F_Silumosatsiska1Nuotekusurinki1">'Forma 13'!$J$67</definedName>
    <definedName name="VAS084_F_Silumosatsiska1Nuotekuvalymas1" localSheetId="12">'Forma 13'!$K$67</definedName>
    <definedName name="VAS084_F_Silumosatsiska1Nuotekuvalymas1">'Forma 13'!$K$67</definedName>
    <definedName name="VAS084_F_Silumosatsiska1Pavirsiniunuot1" localSheetId="12">'Forma 13'!$M$67</definedName>
    <definedName name="VAS084_F_Silumosatsiska1Pavirsiniunuot1">'Forma 13'!$M$67</definedName>
    <definedName name="VAS084_F_Silumosatsiska2Apskaitosveikla1" localSheetId="12">'Forma 13'!$N$149</definedName>
    <definedName name="VAS084_F_Silumosatsiska2Apskaitosveikla1">'Forma 13'!$N$149</definedName>
    <definedName name="VAS084_F_Silumosatsiska2Geriamojovande7" localSheetId="12">'Forma 13'!$G$149</definedName>
    <definedName name="VAS084_F_Silumosatsiska2Geriamojovande7">'Forma 13'!$G$149</definedName>
    <definedName name="VAS084_F_Silumosatsiska2Geriamojovande8" localSheetId="12">'Forma 13'!$H$149</definedName>
    <definedName name="VAS084_F_Silumosatsiska2Geriamojovande8">'Forma 13'!$H$149</definedName>
    <definedName name="VAS084_F_Silumosatsiska2Geriamojovande9" localSheetId="12">'Forma 13'!$I$149</definedName>
    <definedName name="VAS084_F_Silumosatsiska2Geriamojovande9">'Forma 13'!$I$149</definedName>
    <definedName name="VAS084_F_Silumosatsiska2Kitareguliuoja1" localSheetId="12">'Forma 13'!$O$149</definedName>
    <definedName name="VAS084_F_Silumosatsiska2Kitareguliuoja1">'Forma 13'!$O$149</definedName>
    <definedName name="VAS084_F_Silumosatsiska2Kitosveiklosne1" localSheetId="12">'Forma 13'!$P$149</definedName>
    <definedName name="VAS084_F_Silumosatsiska2Kitosveiklosne1">'Forma 13'!$P$149</definedName>
    <definedName name="VAS084_F_Silumosatsiska2Nuotekudumblot1" localSheetId="12">'Forma 13'!$L$149</definedName>
    <definedName name="VAS084_F_Silumosatsiska2Nuotekudumblot1">'Forma 13'!$L$149</definedName>
    <definedName name="VAS084_F_Silumosatsiska2Nuotekusurinki1" localSheetId="12">'Forma 13'!$J$149</definedName>
    <definedName name="VAS084_F_Silumosatsiska2Nuotekusurinki1">'Forma 13'!$J$149</definedName>
    <definedName name="VAS084_F_Silumosatsiska2Nuotekuvalymas1" localSheetId="12">'Forma 13'!$K$149</definedName>
    <definedName name="VAS084_F_Silumosatsiska2Nuotekuvalymas1">'Forma 13'!$K$149</definedName>
    <definedName name="VAS084_F_Silumosatsiska2Pavirsiniunuot1" localSheetId="12">'Forma 13'!$M$149</definedName>
    <definedName name="VAS084_F_Silumosatsiska2Pavirsiniunuot1">'Forma 13'!$M$149</definedName>
    <definedName name="VAS084_F_Silumosatsiska3Apskaitosveikla1" localSheetId="12">'Forma 13'!$N$231</definedName>
    <definedName name="VAS084_F_Silumosatsiska3Apskaitosveikla1">'Forma 13'!$N$231</definedName>
    <definedName name="VAS084_F_Silumosatsiska3Geriamojovande7" localSheetId="12">'Forma 13'!$G$231</definedName>
    <definedName name="VAS084_F_Silumosatsiska3Geriamojovande7">'Forma 13'!$G$231</definedName>
    <definedName name="VAS084_F_Silumosatsiska3Geriamojovande8" localSheetId="12">'Forma 13'!$H$231</definedName>
    <definedName name="VAS084_F_Silumosatsiska3Geriamojovande8">'Forma 13'!$H$231</definedName>
    <definedName name="VAS084_F_Silumosatsiska3Geriamojovande9" localSheetId="12">'Forma 13'!$I$231</definedName>
    <definedName name="VAS084_F_Silumosatsiska3Geriamojovande9">'Forma 13'!$I$231</definedName>
    <definedName name="VAS084_F_Silumosatsiska3Kitareguliuoja1" localSheetId="12">'Forma 13'!$O$231</definedName>
    <definedName name="VAS084_F_Silumosatsiska3Kitareguliuoja1">'Forma 13'!$O$231</definedName>
    <definedName name="VAS084_F_Silumosatsiska3Kitosveiklosne1" localSheetId="12">'Forma 13'!$P$231</definedName>
    <definedName name="VAS084_F_Silumosatsiska3Kitosveiklosne1">'Forma 13'!$P$231</definedName>
    <definedName name="VAS084_F_Silumosatsiska3Nuotekudumblot1" localSheetId="12">'Forma 13'!$L$231</definedName>
    <definedName name="VAS084_F_Silumosatsiska3Nuotekudumblot1">'Forma 13'!$L$231</definedName>
    <definedName name="VAS084_F_Silumosatsiska3Nuotekusurinki1" localSheetId="12">'Forma 13'!$J$231</definedName>
    <definedName name="VAS084_F_Silumosatsiska3Nuotekusurinki1">'Forma 13'!$J$231</definedName>
    <definedName name="VAS084_F_Silumosatsiska3Nuotekuvalymas1" localSheetId="12">'Forma 13'!$K$231</definedName>
    <definedName name="VAS084_F_Silumosatsiska3Nuotekuvalymas1">'Forma 13'!$K$231</definedName>
    <definedName name="VAS084_F_Silumosatsiska3Pavirsiniunuot1" localSheetId="12">'Forma 13'!$M$231</definedName>
    <definedName name="VAS084_F_Silumosatsiska3Pavirsiniunuot1">'Forma 13'!$M$231</definedName>
    <definedName name="VAS084_F_Silumosirkarst1Apskaitosveikla1" localSheetId="12">'Forma 13'!$N$37</definedName>
    <definedName name="VAS084_F_Silumosirkarst1Apskaitosveikla1">'Forma 13'!$N$37</definedName>
    <definedName name="VAS084_F_Silumosirkarst1Geriamojovande7" localSheetId="12">'Forma 13'!$G$37</definedName>
    <definedName name="VAS084_F_Silumosirkarst1Geriamojovande7">'Forma 13'!$G$37</definedName>
    <definedName name="VAS084_F_Silumosirkarst1Geriamojovande8" localSheetId="12">'Forma 13'!$H$37</definedName>
    <definedName name="VAS084_F_Silumosirkarst1Geriamojovande8">'Forma 13'!$H$37</definedName>
    <definedName name="VAS084_F_Silumosirkarst1Geriamojovande9" localSheetId="12">'Forma 13'!$I$37</definedName>
    <definedName name="VAS084_F_Silumosirkarst1Geriamojovande9">'Forma 13'!$I$37</definedName>
    <definedName name="VAS084_F_Silumosirkarst1Kitareguliuoja1" localSheetId="12">'Forma 13'!$O$37</definedName>
    <definedName name="VAS084_F_Silumosirkarst1Kitareguliuoja1">'Forma 13'!$O$37</definedName>
    <definedName name="VAS084_F_Silumosirkarst1Kitosveiklosne1" localSheetId="12">'Forma 13'!$P$37</definedName>
    <definedName name="VAS084_F_Silumosirkarst1Kitosveiklosne1">'Forma 13'!$P$37</definedName>
    <definedName name="VAS084_F_Silumosirkarst1Nuotekudumblot1" localSheetId="12">'Forma 13'!$L$37</definedName>
    <definedName name="VAS084_F_Silumosirkarst1Nuotekudumblot1">'Forma 13'!$L$37</definedName>
    <definedName name="VAS084_F_Silumosirkarst1Nuotekusurinki1" localSheetId="12">'Forma 13'!$J$37</definedName>
    <definedName name="VAS084_F_Silumosirkarst1Nuotekusurinki1">'Forma 13'!$J$37</definedName>
    <definedName name="VAS084_F_Silumosirkarst1Nuotekuvalymas1" localSheetId="12">'Forma 13'!$K$37</definedName>
    <definedName name="VAS084_F_Silumosirkarst1Nuotekuvalymas1">'Forma 13'!$K$37</definedName>
    <definedName name="VAS084_F_Silumosirkarst1Pavirsiniunuot1" localSheetId="12">'Forma 13'!$M$37</definedName>
    <definedName name="VAS084_F_Silumosirkarst1Pavirsiniunuot1">'Forma 13'!$M$37</definedName>
    <definedName name="VAS084_F_Silumosirkarst2Apskaitosveikla1" localSheetId="12">'Forma 13'!$N$119</definedName>
    <definedName name="VAS084_F_Silumosirkarst2Apskaitosveikla1">'Forma 13'!$N$119</definedName>
    <definedName name="VAS084_F_Silumosirkarst2Geriamojovande7" localSheetId="12">'Forma 13'!$G$119</definedName>
    <definedName name="VAS084_F_Silumosirkarst2Geriamojovande7">'Forma 13'!$G$119</definedName>
    <definedName name="VAS084_F_Silumosirkarst2Geriamojovande8" localSheetId="12">'Forma 13'!$H$119</definedName>
    <definedName name="VAS084_F_Silumosirkarst2Geriamojovande8">'Forma 13'!$H$119</definedName>
    <definedName name="VAS084_F_Silumosirkarst2Geriamojovande9" localSheetId="12">'Forma 13'!$I$119</definedName>
    <definedName name="VAS084_F_Silumosirkarst2Geriamojovande9">'Forma 13'!$I$119</definedName>
    <definedName name="VAS084_F_Silumosirkarst2Kitareguliuoja1" localSheetId="12">'Forma 13'!$O$119</definedName>
    <definedName name="VAS084_F_Silumosirkarst2Kitareguliuoja1">'Forma 13'!$O$119</definedName>
    <definedName name="VAS084_F_Silumosirkarst2Kitosveiklosne1" localSheetId="12">'Forma 13'!$P$119</definedName>
    <definedName name="VAS084_F_Silumosirkarst2Kitosveiklosne1">'Forma 13'!$P$119</definedName>
    <definedName name="VAS084_F_Silumosirkarst2Nuotekudumblot1" localSheetId="12">'Forma 13'!$L$119</definedName>
    <definedName name="VAS084_F_Silumosirkarst2Nuotekudumblot1">'Forma 13'!$L$119</definedName>
    <definedName name="VAS084_F_Silumosirkarst2Nuotekusurinki1" localSheetId="12">'Forma 13'!$J$119</definedName>
    <definedName name="VAS084_F_Silumosirkarst2Nuotekusurinki1">'Forma 13'!$J$119</definedName>
    <definedName name="VAS084_F_Silumosirkarst2Nuotekuvalymas1" localSheetId="12">'Forma 13'!$K$119</definedName>
    <definedName name="VAS084_F_Silumosirkarst2Nuotekuvalymas1">'Forma 13'!$K$119</definedName>
    <definedName name="VAS084_F_Silumosirkarst2Pavirsiniunuot1" localSheetId="12">'Forma 13'!$M$119</definedName>
    <definedName name="VAS084_F_Silumosirkarst2Pavirsiniunuot1">'Forma 13'!$M$119</definedName>
    <definedName name="VAS084_F_Silumosirkarst3Apskaitosveikla1" localSheetId="12">'Forma 13'!$N$201</definedName>
    <definedName name="VAS084_F_Silumosirkarst3Apskaitosveikla1">'Forma 13'!$N$201</definedName>
    <definedName name="VAS084_F_Silumosirkarst3Geriamojovande7" localSheetId="12">'Forma 13'!$G$201</definedName>
    <definedName name="VAS084_F_Silumosirkarst3Geriamojovande7">'Forma 13'!$G$201</definedName>
    <definedName name="VAS084_F_Silumosirkarst3Geriamojovande8" localSheetId="12">'Forma 13'!$H$201</definedName>
    <definedName name="VAS084_F_Silumosirkarst3Geriamojovande8">'Forma 13'!$H$201</definedName>
    <definedName name="VAS084_F_Silumosirkarst3Geriamojovande9" localSheetId="12">'Forma 13'!$I$201</definedName>
    <definedName name="VAS084_F_Silumosirkarst3Geriamojovande9">'Forma 13'!$I$201</definedName>
    <definedName name="VAS084_F_Silumosirkarst3Kitareguliuoja1" localSheetId="12">'Forma 13'!$O$201</definedName>
    <definedName name="VAS084_F_Silumosirkarst3Kitareguliuoja1">'Forma 13'!$O$201</definedName>
    <definedName name="VAS084_F_Silumosirkarst3Kitosveiklosne1" localSheetId="12">'Forma 13'!$P$201</definedName>
    <definedName name="VAS084_F_Silumosirkarst3Kitosveiklosne1">'Forma 13'!$P$201</definedName>
    <definedName name="VAS084_F_Silumosirkarst3Nuotekudumblot1" localSheetId="12">'Forma 13'!$L$201</definedName>
    <definedName name="VAS084_F_Silumosirkarst3Nuotekudumblot1">'Forma 13'!$L$201</definedName>
    <definedName name="VAS084_F_Silumosirkarst3Nuotekusurinki1" localSheetId="12">'Forma 13'!$J$201</definedName>
    <definedName name="VAS084_F_Silumosirkarst3Nuotekusurinki1">'Forma 13'!$J$201</definedName>
    <definedName name="VAS084_F_Silumosirkarst3Nuotekuvalymas1" localSheetId="12">'Forma 13'!$K$201</definedName>
    <definedName name="VAS084_F_Silumosirkarst3Nuotekuvalymas1">'Forma 13'!$K$201</definedName>
    <definedName name="VAS084_F_Silumosirkarst3Pavirsiniunuot1" localSheetId="12">'Forma 13'!$M$201</definedName>
    <definedName name="VAS084_F_Silumosirkarst3Pavirsiniunuot1">'Forma 13'!$M$201</definedName>
    <definedName name="VAS084_F_Specprogramine1Apskaitosveikla1" localSheetId="12">'Forma 13'!$N$16</definedName>
    <definedName name="VAS084_F_Specprogramine1Apskaitosveikla1">'Forma 13'!$N$16</definedName>
    <definedName name="VAS084_F_Specprogramine1Geriamojovande7" localSheetId="12">'Forma 13'!$G$16</definedName>
    <definedName name="VAS084_F_Specprogramine1Geriamojovande7">'Forma 13'!$G$16</definedName>
    <definedName name="VAS084_F_Specprogramine1Geriamojovande8" localSheetId="12">'Forma 13'!$H$16</definedName>
    <definedName name="VAS084_F_Specprogramine1Geriamojovande8">'Forma 13'!$H$16</definedName>
    <definedName name="VAS084_F_Specprogramine1Geriamojovande9" localSheetId="12">'Forma 13'!$I$16</definedName>
    <definedName name="VAS084_F_Specprogramine1Geriamojovande9">'Forma 13'!$I$16</definedName>
    <definedName name="VAS084_F_Specprogramine1Kitareguliuoja1" localSheetId="12">'Forma 13'!$O$16</definedName>
    <definedName name="VAS084_F_Specprogramine1Kitareguliuoja1">'Forma 13'!$O$16</definedName>
    <definedName name="VAS084_F_Specprogramine1Kitosveiklosne1" localSheetId="12">'Forma 13'!$P$16</definedName>
    <definedName name="VAS084_F_Specprogramine1Kitosveiklosne1">'Forma 13'!$P$16</definedName>
    <definedName name="VAS084_F_Specprogramine1Nuotekudumblot1" localSheetId="12">'Forma 13'!$L$16</definedName>
    <definedName name="VAS084_F_Specprogramine1Nuotekudumblot1">'Forma 13'!$L$16</definedName>
    <definedName name="VAS084_F_Specprogramine1Nuotekusurinki1" localSheetId="12">'Forma 13'!$J$16</definedName>
    <definedName name="VAS084_F_Specprogramine1Nuotekusurinki1">'Forma 13'!$J$16</definedName>
    <definedName name="VAS084_F_Specprogramine1Nuotekuvalymas1" localSheetId="12">'Forma 13'!$K$16</definedName>
    <definedName name="VAS084_F_Specprogramine1Nuotekuvalymas1">'Forma 13'!$K$16</definedName>
    <definedName name="VAS084_F_Specprogramine1Pavirsiniunuot1" localSheetId="12">'Forma 13'!$M$16</definedName>
    <definedName name="VAS084_F_Specprogramine1Pavirsiniunuot1">'Forma 13'!$M$16</definedName>
    <definedName name="VAS084_F_Specprogramine2Apskaitosveikla1" localSheetId="12">'Forma 13'!$N$98</definedName>
    <definedName name="VAS084_F_Specprogramine2Apskaitosveikla1">'Forma 13'!$N$98</definedName>
    <definedName name="VAS084_F_Specprogramine2Geriamojovande7" localSheetId="12">'Forma 13'!$G$98</definedName>
    <definedName name="VAS084_F_Specprogramine2Geriamojovande7">'Forma 13'!$G$98</definedName>
    <definedName name="VAS084_F_Specprogramine2Geriamojovande8" localSheetId="12">'Forma 13'!$H$98</definedName>
    <definedName name="VAS084_F_Specprogramine2Geriamojovande8">'Forma 13'!$H$98</definedName>
    <definedName name="VAS084_F_Specprogramine2Geriamojovande9" localSheetId="12">'Forma 13'!$I$98</definedName>
    <definedName name="VAS084_F_Specprogramine2Geriamojovande9">'Forma 13'!$I$98</definedName>
    <definedName name="VAS084_F_Specprogramine2Kitareguliuoja1" localSheetId="12">'Forma 13'!$O$98</definedName>
    <definedName name="VAS084_F_Specprogramine2Kitareguliuoja1">'Forma 13'!$O$98</definedName>
    <definedName name="VAS084_F_Specprogramine2Kitosveiklosne1" localSheetId="12">'Forma 13'!$P$98</definedName>
    <definedName name="VAS084_F_Specprogramine2Kitosveiklosne1">'Forma 13'!$P$98</definedName>
    <definedName name="VAS084_F_Specprogramine2Nuotekudumblot1" localSheetId="12">'Forma 13'!$L$98</definedName>
    <definedName name="VAS084_F_Specprogramine2Nuotekudumblot1">'Forma 13'!$L$98</definedName>
    <definedName name="VAS084_F_Specprogramine2Nuotekusurinki1" localSheetId="12">'Forma 13'!$J$98</definedName>
    <definedName name="VAS084_F_Specprogramine2Nuotekusurinki1">'Forma 13'!$J$98</definedName>
    <definedName name="VAS084_F_Specprogramine2Nuotekuvalymas1" localSheetId="12">'Forma 13'!$K$98</definedName>
    <definedName name="VAS084_F_Specprogramine2Nuotekuvalymas1">'Forma 13'!$K$98</definedName>
    <definedName name="VAS084_F_Specprogramine2Pavirsiniunuot1" localSheetId="12">'Forma 13'!$M$98</definedName>
    <definedName name="VAS084_F_Specprogramine2Pavirsiniunuot1">'Forma 13'!$M$98</definedName>
    <definedName name="VAS084_F_Specprogramine3Apskaitosveikla1" localSheetId="12">'Forma 13'!$N$180</definedName>
    <definedName name="VAS084_F_Specprogramine3Apskaitosveikla1">'Forma 13'!$N$180</definedName>
    <definedName name="VAS084_F_Specprogramine3Geriamojovande7" localSheetId="12">'Forma 13'!$G$180</definedName>
    <definedName name="VAS084_F_Specprogramine3Geriamojovande7">'Forma 13'!$G$180</definedName>
    <definedName name="VAS084_F_Specprogramine3Geriamojovande8" localSheetId="12">'Forma 13'!$H$180</definedName>
    <definedName name="VAS084_F_Specprogramine3Geriamojovande8">'Forma 13'!$H$180</definedName>
    <definedName name="VAS084_F_Specprogramine3Geriamojovande9" localSheetId="12">'Forma 13'!$I$180</definedName>
    <definedName name="VAS084_F_Specprogramine3Geriamojovande9">'Forma 13'!$I$180</definedName>
    <definedName name="VAS084_F_Specprogramine3Kitareguliuoja1" localSheetId="12">'Forma 13'!$O$180</definedName>
    <definedName name="VAS084_F_Specprogramine3Kitareguliuoja1">'Forma 13'!$O$180</definedName>
    <definedName name="VAS084_F_Specprogramine3Kitosveiklosne1" localSheetId="12">'Forma 13'!$P$180</definedName>
    <definedName name="VAS084_F_Specprogramine3Kitosveiklosne1">'Forma 13'!$P$180</definedName>
    <definedName name="VAS084_F_Specprogramine3Nuotekudumblot1" localSheetId="12">'Forma 13'!$L$180</definedName>
    <definedName name="VAS084_F_Specprogramine3Nuotekudumblot1">'Forma 13'!$L$180</definedName>
    <definedName name="VAS084_F_Specprogramine3Nuotekusurinki1" localSheetId="12">'Forma 13'!$J$180</definedName>
    <definedName name="VAS084_F_Specprogramine3Nuotekusurinki1">'Forma 13'!$J$180</definedName>
    <definedName name="VAS084_F_Specprogramine3Nuotekuvalymas1" localSheetId="12">'Forma 13'!$K$180</definedName>
    <definedName name="VAS084_F_Specprogramine3Nuotekuvalymas1">'Forma 13'!$K$180</definedName>
    <definedName name="VAS084_F_Specprogramine3Pavirsiniunuot1" localSheetId="12">'Forma 13'!$M$180</definedName>
    <definedName name="VAS084_F_Specprogramine3Pavirsiniunuot1">'Forma 13'!$M$180</definedName>
    <definedName name="VAS084_F_Standartinepro1Apskaitosveikla1" localSheetId="12">'Forma 13'!$N$12</definedName>
    <definedName name="VAS084_F_Standartinepro1Apskaitosveikla1">'Forma 13'!$N$12</definedName>
    <definedName name="VAS084_F_Standartinepro1Geriamojovande7" localSheetId="12">'Forma 13'!$G$12</definedName>
    <definedName name="VAS084_F_Standartinepro1Geriamojovande7">'Forma 13'!$G$12</definedName>
    <definedName name="VAS084_F_Standartinepro1Geriamojovande8" localSheetId="12">'Forma 13'!$H$12</definedName>
    <definedName name="VAS084_F_Standartinepro1Geriamojovande8">'Forma 13'!$H$12</definedName>
    <definedName name="VAS084_F_Standartinepro1Geriamojovande9" localSheetId="12">'Forma 13'!$I$12</definedName>
    <definedName name="VAS084_F_Standartinepro1Geriamojovande9">'Forma 13'!$I$12</definedName>
    <definedName name="VAS084_F_Standartinepro1Kitareguliuoja1" localSheetId="12">'Forma 13'!$O$12</definedName>
    <definedName name="VAS084_F_Standartinepro1Kitareguliuoja1">'Forma 13'!$O$12</definedName>
    <definedName name="VAS084_F_Standartinepro1Kitosveiklosne1" localSheetId="12">'Forma 13'!$P$12</definedName>
    <definedName name="VAS084_F_Standartinepro1Kitosveiklosne1">'Forma 13'!$P$12</definedName>
    <definedName name="VAS084_F_Standartinepro1Nuotekudumblot1" localSheetId="12">'Forma 13'!$L$12</definedName>
    <definedName name="VAS084_F_Standartinepro1Nuotekudumblot1">'Forma 13'!$L$12</definedName>
    <definedName name="VAS084_F_Standartinepro1Nuotekusurinki1" localSheetId="12">'Forma 13'!$J$12</definedName>
    <definedName name="VAS084_F_Standartinepro1Nuotekusurinki1">'Forma 13'!$J$12</definedName>
    <definedName name="VAS084_F_Standartinepro1Nuotekuvalymas1" localSheetId="12">'Forma 13'!$K$12</definedName>
    <definedName name="VAS084_F_Standartinepro1Nuotekuvalymas1">'Forma 13'!$K$12</definedName>
    <definedName name="VAS084_F_Standartinepro1Pavirsiniunuot1" localSheetId="12">'Forma 13'!$M$12</definedName>
    <definedName name="VAS084_F_Standartinepro1Pavirsiniunuot1">'Forma 13'!$M$12</definedName>
    <definedName name="VAS084_F_Standartinepro2Apskaitosveikla1" localSheetId="12">'Forma 13'!$N$94</definedName>
    <definedName name="VAS084_F_Standartinepro2Apskaitosveikla1">'Forma 13'!$N$94</definedName>
    <definedName name="VAS084_F_Standartinepro2Geriamojovande7" localSheetId="12">'Forma 13'!$G$94</definedName>
    <definedName name="VAS084_F_Standartinepro2Geriamojovande7">'Forma 13'!$G$94</definedName>
    <definedName name="VAS084_F_Standartinepro2Geriamojovande8" localSheetId="12">'Forma 13'!$H$94</definedName>
    <definedName name="VAS084_F_Standartinepro2Geriamojovande8">'Forma 13'!$H$94</definedName>
    <definedName name="VAS084_F_Standartinepro2Geriamojovande9" localSheetId="12">'Forma 13'!$I$94</definedName>
    <definedName name="VAS084_F_Standartinepro2Geriamojovande9">'Forma 13'!$I$94</definedName>
    <definedName name="VAS084_F_Standartinepro2Kitareguliuoja1" localSheetId="12">'Forma 13'!$O$94</definedName>
    <definedName name="VAS084_F_Standartinepro2Kitareguliuoja1">'Forma 13'!$O$94</definedName>
    <definedName name="VAS084_F_Standartinepro2Kitosveiklosne1" localSheetId="12">'Forma 13'!$P$94</definedName>
    <definedName name="VAS084_F_Standartinepro2Kitosveiklosne1">'Forma 13'!$P$94</definedName>
    <definedName name="VAS084_F_Standartinepro2Nuotekudumblot1" localSheetId="12">'Forma 13'!$L$94</definedName>
    <definedName name="VAS084_F_Standartinepro2Nuotekudumblot1">'Forma 13'!$L$94</definedName>
    <definedName name="VAS084_F_Standartinepro2Nuotekusurinki1" localSheetId="12">'Forma 13'!$J$94</definedName>
    <definedName name="VAS084_F_Standartinepro2Nuotekusurinki1">'Forma 13'!$J$94</definedName>
    <definedName name="VAS084_F_Standartinepro2Nuotekuvalymas1" localSheetId="12">'Forma 13'!$K$94</definedName>
    <definedName name="VAS084_F_Standartinepro2Nuotekuvalymas1">'Forma 13'!$K$94</definedName>
    <definedName name="VAS084_F_Standartinepro2Pavirsiniunuot1" localSheetId="12">'Forma 13'!$M$94</definedName>
    <definedName name="VAS084_F_Standartinepro2Pavirsiniunuot1">'Forma 13'!$M$94</definedName>
    <definedName name="VAS084_F_Standartinepro3Apskaitosveikla1" localSheetId="12">'Forma 13'!$N$176</definedName>
    <definedName name="VAS084_F_Standartinepro3Apskaitosveikla1">'Forma 13'!$N$176</definedName>
    <definedName name="VAS084_F_Standartinepro3Geriamojovande7" localSheetId="12">'Forma 13'!$G$176</definedName>
    <definedName name="VAS084_F_Standartinepro3Geriamojovande7">'Forma 13'!$G$176</definedName>
    <definedName name="VAS084_F_Standartinepro3Geriamojovande8" localSheetId="12">'Forma 13'!$H$176</definedName>
    <definedName name="VAS084_F_Standartinepro3Geriamojovande8">'Forma 13'!$H$176</definedName>
    <definedName name="VAS084_F_Standartinepro3Geriamojovande9" localSheetId="12">'Forma 13'!$I$176</definedName>
    <definedName name="VAS084_F_Standartinepro3Geriamojovande9">'Forma 13'!$I$176</definedName>
    <definedName name="VAS084_F_Standartinepro3Kitareguliuoja1" localSheetId="12">'Forma 13'!$O$176</definedName>
    <definedName name="VAS084_F_Standartinepro3Kitareguliuoja1">'Forma 13'!$O$176</definedName>
    <definedName name="VAS084_F_Standartinepro3Kitosveiklosne1" localSheetId="12">'Forma 13'!$P$176</definedName>
    <definedName name="VAS084_F_Standartinepro3Kitosveiklosne1">'Forma 13'!$P$176</definedName>
    <definedName name="VAS084_F_Standartinepro3Nuotekudumblot1" localSheetId="12">'Forma 13'!$L$176</definedName>
    <definedName name="VAS084_F_Standartinepro3Nuotekudumblot1">'Forma 13'!$L$176</definedName>
    <definedName name="VAS084_F_Standartinepro3Nuotekusurinki1" localSheetId="12">'Forma 13'!$J$176</definedName>
    <definedName name="VAS084_F_Standartinepro3Nuotekusurinki1">'Forma 13'!$J$176</definedName>
    <definedName name="VAS084_F_Standartinepro3Nuotekuvalymas1" localSheetId="12">'Forma 13'!$K$176</definedName>
    <definedName name="VAS084_F_Standartinepro3Nuotekuvalymas1">'Forma 13'!$K$176</definedName>
    <definedName name="VAS084_F_Standartinepro3Pavirsiniunuot1" localSheetId="12">'Forma 13'!$M$176</definedName>
    <definedName name="VAS084_F_Standartinepro3Pavirsiniunuot1">'Forma 13'!$M$176</definedName>
    <definedName name="VAS084_F_Tiesiogiaipask1Apskaitosveikla1" localSheetId="12">'Forma 13'!$N$10</definedName>
    <definedName name="VAS084_F_Tiesiogiaipask1Apskaitosveikla1">'Forma 13'!$N$10</definedName>
    <definedName name="VAS084_F_Tiesiogiaipask1Geriamojovande7" localSheetId="12">'Forma 13'!$G$10</definedName>
    <definedName name="VAS084_F_Tiesiogiaipask1Geriamojovande7">'Forma 13'!$G$10</definedName>
    <definedName name="VAS084_F_Tiesiogiaipask1Geriamojovande8" localSheetId="12">'Forma 13'!$H$10</definedName>
    <definedName name="VAS084_F_Tiesiogiaipask1Geriamojovande8">'Forma 13'!$H$10</definedName>
    <definedName name="VAS084_F_Tiesiogiaipask1Geriamojovande9" localSheetId="12">'Forma 13'!$I$10</definedName>
    <definedName name="VAS084_F_Tiesiogiaipask1Geriamojovande9">'Forma 13'!$I$10</definedName>
    <definedName name="VAS084_F_Tiesiogiaipask1Kitareguliuoja1" localSheetId="12">'Forma 13'!$O$10</definedName>
    <definedName name="VAS084_F_Tiesiogiaipask1Kitareguliuoja1">'Forma 13'!$O$10</definedName>
    <definedName name="VAS084_F_Tiesiogiaipask1Kitosveiklosne1" localSheetId="12">'Forma 13'!$P$10</definedName>
    <definedName name="VAS084_F_Tiesiogiaipask1Kitosveiklosne1">'Forma 13'!$P$10</definedName>
    <definedName name="VAS084_F_Tiesiogiaipask1Nuotekudumblot1" localSheetId="12">'Forma 13'!$L$10</definedName>
    <definedName name="VAS084_F_Tiesiogiaipask1Nuotekudumblot1">'Forma 13'!$L$10</definedName>
    <definedName name="VAS084_F_Tiesiogiaipask1Nuotekusurinki1" localSheetId="12">'Forma 13'!$J$10</definedName>
    <definedName name="VAS084_F_Tiesiogiaipask1Nuotekusurinki1">'Forma 13'!$J$10</definedName>
    <definedName name="VAS084_F_Tiesiogiaipask1Nuotekuvalymas1" localSheetId="12">'Forma 13'!$K$10</definedName>
    <definedName name="VAS084_F_Tiesiogiaipask1Nuotekuvalymas1">'Forma 13'!$K$10</definedName>
    <definedName name="VAS084_F_Tiesiogiaipask1Pavirsiniunuot1" localSheetId="12">'Forma 13'!$M$10</definedName>
    <definedName name="VAS084_F_Tiesiogiaipask1Pavirsiniunuot1">'Forma 13'!$M$10</definedName>
    <definedName name="VAS084_F_Transportoprie1Apskaitosveikla1" localSheetId="12">'Forma 13'!$N$79</definedName>
    <definedName name="VAS084_F_Transportoprie1Apskaitosveikla1">'Forma 13'!$N$79</definedName>
    <definedName name="VAS084_F_Transportoprie1Geriamojovande7" localSheetId="12">'Forma 13'!$G$79</definedName>
    <definedName name="VAS084_F_Transportoprie1Geriamojovande7">'Forma 13'!$G$79</definedName>
    <definedName name="VAS084_F_Transportoprie1Geriamojovande8" localSheetId="12">'Forma 13'!$H$79</definedName>
    <definedName name="VAS084_F_Transportoprie1Geriamojovande8">'Forma 13'!$H$79</definedName>
    <definedName name="VAS084_F_Transportoprie1Geriamojovande9" localSheetId="12">'Forma 13'!$I$79</definedName>
    <definedName name="VAS084_F_Transportoprie1Geriamojovande9">'Forma 13'!$I$79</definedName>
    <definedName name="VAS084_F_Transportoprie1Kitareguliuoja1" localSheetId="12">'Forma 13'!$O$79</definedName>
    <definedName name="VAS084_F_Transportoprie1Kitareguliuoja1">'Forma 13'!$O$79</definedName>
    <definedName name="VAS084_F_Transportoprie1Kitosveiklosne1" localSheetId="12">'Forma 13'!$P$79</definedName>
    <definedName name="VAS084_F_Transportoprie1Kitosveiklosne1">'Forma 13'!$P$79</definedName>
    <definedName name="VAS084_F_Transportoprie1Nuotekudumblot1" localSheetId="12">'Forma 13'!$L$79</definedName>
    <definedName name="VAS084_F_Transportoprie1Nuotekudumblot1">'Forma 13'!$L$79</definedName>
    <definedName name="VAS084_F_Transportoprie1Nuotekusurinki1" localSheetId="12">'Forma 13'!$J$79</definedName>
    <definedName name="VAS084_F_Transportoprie1Nuotekusurinki1">'Forma 13'!$J$79</definedName>
    <definedName name="VAS084_F_Transportoprie1Nuotekuvalymas1" localSheetId="12">'Forma 13'!$K$79</definedName>
    <definedName name="VAS084_F_Transportoprie1Nuotekuvalymas1">'Forma 13'!$K$79</definedName>
    <definedName name="VAS084_F_Transportoprie1Pavirsiniunuot1" localSheetId="12">'Forma 13'!$M$79</definedName>
    <definedName name="VAS084_F_Transportoprie1Pavirsiniunuot1">'Forma 13'!$M$79</definedName>
    <definedName name="VAS084_F_Transportoprie2Apskaitosveikla1" localSheetId="12">'Forma 13'!$N$161</definedName>
    <definedName name="VAS084_F_Transportoprie2Apskaitosveikla1">'Forma 13'!$N$161</definedName>
    <definedName name="VAS084_F_Transportoprie2Geriamojovande7" localSheetId="12">'Forma 13'!$G$161</definedName>
    <definedName name="VAS084_F_Transportoprie2Geriamojovande7">'Forma 13'!$G$161</definedName>
    <definedName name="VAS084_F_Transportoprie2Geriamojovande8" localSheetId="12">'Forma 13'!$H$161</definedName>
    <definedName name="VAS084_F_Transportoprie2Geriamojovande8">'Forma 13'!$H$161</definedName>
    <definedName name="VAS084_F_Transportoprie2Geriamojovande9" localSheetId="12">'Forma 13'!$I$161</definedName>
    <definedName name="VAS084_F_Transportoprie2Geriamojovande9">'Forma 13'!$I$161</definedName>
    <definedName name="VAS084_F_Transportoprie2Kitareguliuoja1" localSheetId="12">'Forma 13'!$O$161</definedName>
    <definedName name="VAS084_F_Transportoprie2Kitareguliuoja1">'Forma 13'!$O$161</definedName>
    <definedName name="VAS084_F_Transportoprie2Kitosveiklosne1" localSheetId="12">'Forma 13'!$P$161</definedName>
    <definedName name="VAS084_F_Transportoprie2Kitosveiklosne1">'Forma 13'!$P$161</definedName>
    <definedName name="VAS084_F_Transportoprie2Nuotekudumblot1" localSheetId="12">'Forma 13'!$L$161</definedName>
    <definedName name="VAS084_F_Transportoprie2Nuotekudumblot1">'Forma 13'!$L$161</definedName>
    <definedName name="VAS084_F_Transportoprie2Nuotekusurinki1" localSheetId="12">'Forma 13'!$J$161</definedName>
    <definedName name="VAS084_F_Transportoprie2Nuotekusurinki1">'Forma 13'!$J$161</definedName>
    <definedName name="VAS084_F_Transportoprie2Nuotekuvalymas1" localSheetId="12">'Forma 13'!$K$161</definedName>
    <definedName name="VAS084_F_Transportoprie2Nuotekuvalymas1">'Forma 13'!$K$161</definedName>
    <definedName name="VAS084_F_Transportoprie2Pavirsiniunuot1" localSheetId="12">'Forma 13'!$M$161</definedName>
    <definedName name="VAS084_F_Transportoprie2Pavirsiniunuot1">'Forma 13'!$M$161</definedName>
    <definedName name="VAS084_F_Transportoprie3Apskaitosveikla1" localSheetId="12">'Forma 13'!$N$243</definedName>
    <definedName name="VAS084_F_Transportoprie3Apskaitosveikla1">'Forma 13'!$N$243</definedName>
    <definedName name="VAS084_F_Transportoprie3Geriamojovande7" localSheetId="12">'Forma 13'!$G$243</definedName>
    <definedName name="VAS084_F_Transportoprie3Geriamojovande7">'Forma 13'!$G$243</definedName>
    <definedName name="VAS084_F_Transportoprie3Geriamojovande8" localSheetId="12">'Forma 13'!$H$243</definedName>
    <definedName name="VAS084_F_Transportoprie3Geriamojovande8">'Forma 13'!$H$243</definedName>
    <definedName name="VAS084_F_Transportoprie3Geriamojovande9" localSheetId="12">'Forma 13'!$I$243</definedName>
    <definedName name="VAS084_F_Transportoprie3Geriamojovande9">'Forma 13'!$I$243</definedName>
    <definedName name="VAS084_F_Transportoprie3Kitareguliuoja1" localSheetId="12">'Forma 13'!$O$243</definedName>
    <definedName name="VAS084_F_Transportoprie3Kitareguliuoja1">'Forma 13'!$O$243</definedName>
    <definedName name="VAS084_F_Transportoprie3Kitosveiklosne1" localSheetId="12">'Forma 13'!$P$243</definedName>
    <definedName name="VAS084_F_Transportoprie3Kitosveiklosne1">'Forma 13'!$P$243</definedName>
    <definedName name="VAS084_F_Transportoprie3Nuotekudumblot1" localSheetId="12">'Forma 13'!$L$243</definedName>
    <definedName name="VAS084_F_Transportoprie3Nuotekudumblot1">'Forma 13'!$L$243</definedName>
    <definedName name="VAS084_F_Transportoprie3Nuotekusurinki1" localSheetId="12">'Forma 13'!$J$243</definedName>
    <definedName name="VAS084_F_Transportoprie3Nuotekusurinki1">'Forma 13'!$J$243</definedName>
    <definedName name="VAS084_F_Transportoprie3Nuotekuvalymas1" localSheetId="12">'Forma 13'!$K$243</definedName>
    <definedName name="VAS084_F_Transportoprie3Nuotekuvalymas1">'Forma 13'!$K$243</definedName>
    <definedName name="VAS084_F_Transportoprie3Pavirsiniunuot1" localSheetId="12">'Forma 13'!$M$243</definedName>
    <definedName name="VAS084_F_Transportoprie3Pavirsiniunuot1">'Forma 13'!$M$243</definedName>
    <definedName name="VAS084_F_Vandenssiurbli1Apskaitosveikla1" localSheetId="12">'Forma 13'!$N$50</definedName>
    <definedName name="VAS084_F_Vandenssiurbli1Apskaitosveikla1">'Forma 13'!$N$50</definedName>
    <definedName name="VAS084_F_Vandenssiurbli1Geriamojovande7" localSheetId="12">'Forma 13'!$G$50</definedName>
    <definedName name="VAS084_F_Vandenssiurbli1Geriamojovande7">'Forma 13'!$G$50</definedName>
    <definedName name="VAS084_F_Vandenssiurbli1Geriamojovande8" localSheetId="12">'Forma 13'!$H$50</definedName>
    <definedName name="VAS084_F_Vandenssiurbli1Geriamojovande8">'Forma 13'!$H$50</definedName>
    <definedName name="VAS084_F_Vandenssiurbli1Geriamojovande9" localSheetId="12">'Forma 13'!$I$50</definedName>
    <definedName name="VAS084_F_Vandenssiurbli1Geriamojovande9">'Forma 13'!$I$50</definedName>
    <definedName name="VAS084_F_Vandenssiurbli1Kitareguliuoja1" localSheetId="12">'Forma 13'!$O$50</definedName>
    <definedName name="VAS084_F_Vandenssiurbli1Kitareguliuoja1">'Forma 13'!$O$50</definedName>
    <definedName name="VAS084_F_Vandenssiurbli1Kitosveiklosne1" localSheetId="12">'Forma 13'!$P$50</definedName>
    <definedName name="VAS084_F_Vandenssiurbli1Kitosveiklosne1">'Forma 13'!$P$50</definedName>
    <definedName name="VAS084_F_Vandenssiurbli1Nuotekudumblot1" localSheetId="12">'Forma 13'!$L$50</definedName>
    <definedName name="VAS084_F_Vandenssiurbli1Nuotekudumblot1">'Forma 13'!$L$50</definedName>
    <definedName name="VAS084_F_Vandenssiurbli1Nuotekusurinki1" localSheetId="12">'Forma 13'!$J$50</definedName>
    <definedName name="VAS084_F_Vandenssiurbli1Nuotekusurinki1">'Forma 13'!$J$50</definedName>
    <definedName name="VAS084_F_Vandenssiurbli1Nuotekuvalymas1" localSheetId="12">'Forma 13'!$K$50</definedName>
    <definedName name="VAS084_F_Vandenssiurbli1Nuotekuvalymas1">'Forma 13'!$K$50</definedName>
    <definedName name="VAS084_F_Vandenssiurbli1Pavirsiniunuot1" localSheetId="12">'Forma 13'!$M$50</definedName>
    <definedName name="VAS084_F_Vandenssiurbli1Pavirsiniunuot1">'Forma 13'!$M$50</definedName>
    <definedName name="VAS084_F_Vandenssiurbli2Apskaitosveikla1" localSheetId="12">'Forma 13'!$N$132</definedName>
    <definedName name="VAS084_F_Vandenssiurbli2Apskaitosveikla1">'Forma 13'!$N$132</definedName>
    <definedName name="VAS084_F_Vandenssiurbli2Geriamojovande7" localSheetId="12">'Forma 13'!$G$132</definedName>
    <definedName name="VAS084_F_Vandenssiurbli2Geriamojovande7">'Forma 13'!$G$132</definedName>
    <definedName name="VAS084_F_Vandenssiurbli2Geriamojovande8" localSheetId="12">'Forma 13'!$H$132</definedName>
    <definedName name="VAS084_F_Vandenssiurbli2Geriamojovande8">'Forma 13'!$H$132</definedName>
    <definedName name="VAS084_F_Vandenssiurbli2Geriamojovande9" localSheetId="12">'Forma 13'!$I$132</definedName>
    <definedName name="VAS084_F_Vandenssiurbli2Geriamojovande9">'Forma 13'!$I$132</definedName>
    <definedName name="VAS084_F_Vandenssiurbli2Kitareguliuoja1" localSheetId="12">'Forma 13'!$O$132</definedName>
    <definedName name="VAS084_F_Vandenssiurbli2Kitareguliuoja1">'Forma 13'!$O$132</definedName>
    <definedName name="VAS084_F_Vandenssiurbli2Kitosveiklosne1" localSheetId="12">'Forma 13'!$P$132</definedName>
    <definedName name="VAS084_F_Vandenssiurbli2Kitosveiklosne1">'Forma 13'!$P$132</definedName>
    <definedName name="VAS084_F_Vandenssiurbli2Nuotekudumblot1" localSheetId="12">'Forma 13'!$L$132</definedName>
    <definedName name="VAS084_F_Vandenssiurbli2Nuotekudumblot1">'Forma 13'!$L$132</definedName>
    <definedName name="VAS084_F_Vandenssiurbli2Nuotekusurinki1" localSheetId="12">'Forma 13'!$J$132</definedName>
    <definedName name="VAS084_F_Vandenssiurbli2Nuotekusurinki1">'Forma 13'!$J$132</definedName>
    <definedName name="VAS084_F_Vandenssiurbli2Nuotekuvalymas1" localSheetId="12">'Forma 13'!$K$132</definedName>
    <definedName name="VAS084_F_Vandenssiurbli2Nuotekuvalymas1">'Forma 13'!$K$132</definedName>
    <definedName name="VAS084_F_Vandenssiurbli2Pavirsiniunuot1" localSheetId="12">'Forma 13'!$M$132</definedName>
    <definedName name="VAS084_F_Vandenssiurbli2Pavirsiniunuot1">'Forma 13'!$M$132</definedName>
    <definedName name="VAS084_F_Vandenssiurbli3Apskaitosveikla1" localSheetId="12">'Forma 13'!$N$214</definedName>
    <definedName name="VAS084_F_Vandenssiurbli3Apskaitosveikla1">'Forma 13'!$N$214</definedName>
    <definedName name="VAS084_F_Vandenssiurbli3Geriamojovande7" localSheetId="12">'Forma 13'!$G$214</definedName>
    <definedName name="VAS084_F_Vandenssiurbli3Geriamojovande7">'Forma 13'!$G$214</definedName>
    <definedName name="VAS084_F_Vandenssiurbli3Geriamojovande8" localSheetId="12">'Forma 13'!$H$214</definedName>
    <definedName name="VAS084_F_Vandenssiurbli3Geriamojovande8">'Forma 13'!$H$214</definedName>
    <definedName name="VAS084_F_Vandenssiurbli3Geriamojovande9" localSheetId="12">'Forma 13'!$I$214</definedName>
    <definedName name="VAS084_F_Vandenssiurbli3Geriamojovande9">'Forma 13'!$I$214</definedName>
    <definedName name="VAS084_F_Vandenssiurbli3Kitareguliuoja1" localSheetId="12">'Forma 13'!$O$214</definedName>
    <definedName name="VAS084_F_Vandenssiurbli3Kitareguliuoja1">'Forma 13'!$O$214</definedName>
    <definedName name="VAS084_F_Vandenssiurbli3Kitosveiklosne1" localSheetId="12">'Forma 13'!$P$214</definedName>
    <definedName name="VAS084_F_Vandenssiurbli3Kitosveiklosne1">'Forma 13'!$P$214</definedName>
    <definedName name="VAS084_F_Vandenssiurbli3Nuotekudumblot1" localSheetId="12">'Forma 13'!$L$214</definedName>
    <definedName name="VAS084_F_Vandenssiurbli3Nuotekudumblot1">'Forma 13'!$L$214</definedName>
    <definedName name="VAS084_F_Vandenssiurbli3Nuotekusurinki1" localSheetId="12">'Forma 13'!$J$214</definedName>
    <definedName name="VAS084_F_Vandenssiurbli3Nuotekusurinki1">'Forma 13'!$J$214</definedName>
    <definedName name="VAS084_F_Vandenssiurbli3Nuotekuvalymas1" localSheetId="12">'Forma 13'!$K$214</definedName>
    <definedName name="VAS084_F_Vandenssiurbli3Nuotekuvalymas1">'Forma 13'!$K$214</definedName>
    <definedName name="VAS084_F_Vandenssiurbli3Pavirsiniunuot1" localSheetId="12">'Forma 13'!$M$214</definedName>
    <definedName name="VAS084_F_Vandenssiurbli3Pavirsiniunuot1">'Forma 13'!$M$214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12" l="1"/>
  <c r="E18" i="10"/>
  <c r="H31" i="5"/>
  <c r="F107" i="10"/>
  <c r="E90" i="10"/>
  <c r="E34" i="10"/>
  <c r="F14" i="9"/>
  <c r="E14" i="9"/>
  <c r="H37" i="5"/>
  <c r="N33" i="5"/>
  <c r="K11" i="5"/>
  <c r="E50" i="8"/>
  <c r="P252" i="14"/>
  <c r="O252" i="14"/>
  <c r="N252" i="14"/>
  <c r="M252" i="14"/>
  <c r="L252" i="14"/>
  <c r="K252" i="14"/>
  <c r="J252" i="14"/>
  <c r="I252" i="14"/>
  <c r="H252" i="14"/>
  <c r="G252" i="14"/>
  <c r="P248" i="14"/>
  <c r="O248" i="14"/>
  <c r="N248" i="14"/>
  <c r="M248" i="14"/>
  <c r="L248" i="14"/>
  <c r="L243" i="14" s="1"/>
  <c r="K248" i="14"/>
  <c r="K243" i="14" s="1"/>
  <c r="J248" i="14"/>
  <c r="I248" i="14"/>
  <c r="H248" i="14"/>
  <c r="G248" i="14"/>
  <c r="P244" i="14"/>
  <c r="P243" i="14" s="1"/>
  <c r="O244" i="14"/>
  <c r="N244" i="14"/>
  <c r="N243" i="14" s="1"/>
  <c r="M244" i="14"/>
  <c r="L244" i="14"/>
  <c r="K244" i="14"/>
  <c r="J244" i="14"/>
  <c r="I244" i="14"/>
  <c r="I243" i="14" s="1"/>
  <c r="H244" i="14"/>
  <c r="H243" i="14" s="1"/>
  <c r="G244" i="14"/>
  <c r="M243" i="14"/>
  <c r="J243" i="14"/>
  <c r="G243" i="14"/>
  <c r="P239" i="14"/>
  <c r="O239" i="14"/>
  <c r="N239" i="14"/>
  <c r="M239" i="14"/>
  <c r="L239" i="14"/>
  <c r="K239" i="14"/>
  <c r="J239" i="14"/>
  <c r="I239" i="14"/>
  <c r="H239" i="14"/>
  <c r="G239" i="14"/>
  <c r="P235" i="14"/>
  <c r="O235" i="14"/>
  <c r="N235" i="14"/>
  <c r="M235" i="14"/>
  <c r="L235" i="14"/>
  <c r="K235" i="14"/>
  <c r="J235" i="14"/>
  <c r="I235" i="14"/>
  <c r="H235" i="14"/>
  <c r="G235" i="14"/>
  <c r="P231" i="14"/>
  <c r="O231" i="14"/>
  <c r="N231" i="14"/>
  <c r="M231" i="14"/>
  <c r="L231" i="14"/>
  <c r="K231" i="14"/>
  <c r="J231" i="14"/>
  <c r="I231" i="14"/>
  <c r="H231" i="14"/>
  <c r="G231" i="14"/>
  <c r="P227" i="14"/>
  <c r="O227" i="14"/>
  <c r="N227" i="14"/>
  <c r="M227" i="14"/>
  <c r="L227" i="14"/>
  <c r="K227" i="14"/>
  <c r="J227" i="14"/>
  <c r="I227" i="14"/>
  <c r="H227" i="14"/>
  <c r="G227" i="14"/>
  <c r="P223" i="14"/>
  <c r="O223" i="14"/>
  <c r="N223" i="14"/>
  <c r="N222" i="14" s="1"/>
  <c r="M223" i="14"/>
  <c r="L223" i="14"/>
  <c r="K223" i="14"/>
  <c r="K222" i="14" s="1"/>
  <c r="J223" i="14"/>
  <c r="J222" i="14" s="1"/>
  <c r="I223" i="14"/>
  <c r="H223" i="14"/>
  <c r="H222" i="14" s="1"/>
  <c r="G223" i="14"/>
  <c r="G222" i="14" s="1"/>
  <c r="P218" i="14"/>
  <c r="O218" i="14"/>
  <c r="N218" i="14"/>
  <c r="M218" i="14"/>
  <c r="L218" i="14"/>
  <c r="K218" i="14"/>
  <c r="J218" i="14"/>
  <c r="I218" i="14"/>
  <c r="H218" i="14"/>
  <c r="G218" i="14"/>
  <c r="P214" i="14"/>
  <c r="P213" i="14" s="1"/>
  <c r="O214" i="14"/>
  <c r="O213" i="14" s="1"/>
  <c r="N214" i="14"/>
  <c r="M214" i="14"/>
  <c r="M213" i="14" s="1"/>
  <c r="L214" i="14"/>
  <c r="L213" i="14" s="1"/>
  <c r="K214" i="14"/>
  <c r="J214" i="14"/>
  <c r="I214" i="14"/>
  <c r="I213" i="14" s="1"/>
  <c r="H214" i="14"/>
  <c r="G214" i="14"/>
  <c r="G213" i="14" s="1"/>
  <c r="P209" i="14"/>
  <c r="O209" i="14"/>
  <c r="N209" i="14"/>
  <c r="M209" i="14"/>
  <c r="L209" i="14"/>
  <c r="K209" i="14"/>
  <c r="J209" i="14"/>
  <c r="I209" i="14"/>
  <c r="H209" i="14"/>
  <c r="G209" i="14"/>
  <c r="G188" i="14" s="1"/>
  <c r="P205" i="14"/>
  <c r="O205" i="14"/>
  <c r="N205" i="14"/>
  <c r="M205" i="14"/>
  <c r="L205" i="14"/>
  <c r="K205" i="14"/>
  <c r="J205" i="14"/>
  <c r="I205" i="14"/>
  <c r="H205" i="14"/>
  <c r="G205" i="14"/>
  <c r="P201" i="14"/>
  <c r="O201" i="14"/>
  <c r="N201" i="14"/>
  <c r="M201" i="14"/>
  <c r="L201" i="14"/>
  <c r="K201" i="14"/>
  <c r="J201" i="14"/>
  <c r="I201" i="14"/>
  <c r="H201" i="14"/>
  <c r="G201" i="14"/>
  <c r="P197" i="14"/>
  <c r="O197" i="14"/>
  <c r="N197" i="14"/>
  <c r="M197" i="14"/>
  <c r="L197" i="14"/>
  <c r="K197" i="14"/>
  <c r="J197" i="14"/>
  <c r="I197" i="14"/>
  <c r="H197" i="14"/>
  <c r="G197" i="14"/>
  <c r="P193" i="14"/>
  <c r="O193" i="14"/>
  <c r="N193" i="14"/>
  <c r="M193" i="14"/>
  <c r="L193" i="14"/>
  <c r="K193" i="14"/>
  <c r="J193" i="14"/>
  <c r="I193" i="14"/>
  <c r="H193" i="14"/>
  <c r="G193" i="14"/>
  <c r="P189" i="14"/>
  <c r="O189" i="14"/>
  <c r="N189" i="14"/>
  <c r="N188" i="14" s="1"/>
  <c r="M189" i="14"/>
  <c r="L189" i="14"/>
  <c r="L188" i="14" s="1"/>
  <c r="K189" i="14"/>
  <c r="J189" i="14"/>
  <c r="I189" i="14"/>
  <c r="I188" i="14" s="1"/>
  <c r="H189" i="14"/>
  <c r="G189" i="14"/>
  <c r="P184" i="14"/>
  <c r="O184" i="14"/>
  <c r="N184" i="14"/>
  <c r="M184" i="14"/>
  <c r="L184" i="14"/>
  <c r="K184" i="14"/>
  <c r="J184" i="14"/>
  <c r="I184" i="14"/>
  <c r="H184" i="14"/>
  <c r="G184" i="14"/>
  <c r="P180" i="14"/>
  <c r="P175" i="14" s="1"/>
  <c r="O180" i="14"/>
  <c r="O175" i="14" s="1"/>
  <c r="N180" i="14"/>
  <c r="M180" i="14"/>
  <c r="L180" i="14"/>
  <c r="K180" i="14"/>
  <c r="J180" i="14"/>
  <c r="I180" i="14"/>
  <c r="H180" i="14"/>
  <c r="G180" i="14"/>
  <c r="P176" i="14"/>
  <c r="O176" i="14"/>
  <c r="N176" i="14"/>
  <c r="M176" i="14"/>
  <c r="M175" i="14" s="1"/>
  <c r="L176" i="14"/>
  <c r="K176" i="14"/>
  <c r="J176" i="14"/>
  <c r="J175" i="14" s="1"/>
  <c r="I176" i="14"/>
  <c r="H176" i="14"/>
  <c r="H175" i="14" s="1"/>
  <c r="G176" i="14"/>
  <c r="G175" i="14" s="1"/>
  <c r="P170" i="14"/>
  <c r="O170" i="14"/>
  <c r="N170" i="14"/>
  <c r="M170" i="14"/>
  <c r="L170" i="14"/>
  <c r="K170" i="14"/>
  <c r="J170" i="14"/>
  <c r="I170" i="14"/>
  <c r="H170" i="14"/>
  <c r="G170" i="14"/>
  <c r="P166" i="14"/>
  <c r="P161" i="14" s="1"/>
  <c r="O166" i="14"/>
  <c r="N166" i="14"/>
  <c r="N161" i="14" s="1"/>
  <c r="M166" i="14"/>
  <c r="L166" i="14"/>
  <c r="K166" i="14"/>
  <c r="J166" i="14"/>
  <c r="I166" i="14"/>
  <c r="H166" i="14"/>
  <c r="G166" i="14"/>
  <c r="P162" i="14"/>
  <c r="O162" i="14"/>
  <c r="O161" i="14" s="1"/>
  <c r="N162" i="14"/>
  <c r="M162" i="14"/>
  <c r="L162" i="14"/>
  <c r="L161" i="14" s="1"/>
  <c r="K162" i="14"/>
  <c r="J162" i="14"/>
  <c r="J161" i="14" s="1"/>
  <c r="I162" i="14"/>
  <c r="I161" i="14" s="1"/>
  <c r="H162" i="14"/>
  <c r="H161" i="14" s="1"/>
  <c r="G162" i="14"/>
  <c r="G161" i="14" s="1"/>
  <c r="P157" i="14"/>
  <c r="O157" i="14"/>
  <c r="N157" i="14"/>
  <c r="M157" i="14"/>
  <c r="L157" i="14"/>
  <c r="K157" i="14"/>
  <c r="J157" i="14"/>
  <c r="I157" i="14"/>
  <c r="H157" i="14"/>
  <c r="G157" i="14"/>
  <c r="P153" i="14"/>
  <c r="O153" i="14"/>
  <c r="N153" i="14"/>
  <c r="M153" i="14"/>
  <c r="L153" i="14"/>
  <c r="K153" i="14"/>
  <c r="J153" i="14"/>
  <c r="I153" i="14"/>
  <c r="H153" i="14"/>
  <c r="G153" i="14"/>
  <c r="P149" i="14"/>
  <c r="O149" i="14"/>
  <c r="N149" i="14"/>
  <c r="M149" i="14"/>
  <c r="L149" i="14"/>
  <c r="K149" i="14"/>
  <c r="J149" i="14"/>
  <c r="I149" i="14"/>
  <c r="H149" i="14"/>
  <c r="G149" i="14"/>
  <c r="P145" i="14"/>
  <c r="O145" i="14"/>
  <c r="N145" i="14"/>
  <c r="M145" i="14"/>
  <c r="L145" i="14"/>
  <c r="K145" i="14"/>
  <c r="J145" i="14"/>
  <c r="I145" i="14"/>
  <c r="H145" i="14"/>
  <c r="G145" i="14"/>
  <c r="P141" i="14"/>
  <c r="P140" i="14" s="1"/>
  <c r="O141" i="14"/>
  <c r="N141" i="14"/>
  <c r="N140" i="14" s="1"/>
  <c r="M141" i="14"/>
  <c r="L141" i="14"/>
  <c r="K141" i="14"/>
  <c r="J141" i="14"/>
  <c r="I141" i="14"/>
  <c r="H141" i="14"/>
  <c r="H140" i="14" s="1"/>
  <c r="G141" i="14"/>
  <c r="K140" i="14"/>
  <c r="P136" i="14"/>
  <c r="O136" i="14"/>
  <c r="N136" i="14"/>
  <c r="N131" i="14" s="1"/>
  <c r="M136" i="14"/>
  <c r="L136" i="14"/>
  <c r="K136" i="14"/>
  <c r="J136" i="14"/>
  <c r="I136" i="14"/>
  <c r="H136" i="14"/>
  <c r="G136" i="14"/>
  <c r="P132" i="14"/>
  <c r="P131" i="14" s="1"/>
  <c r="O132" i="14"/>
  <c r="N132" i="14"/>
  <c r="M132" i="14"/>
  <c r="L132" i="14"/>
  <c r="L131" i="14" s="1"/>
  <c r="K132" i="14"/>
  <c r="J132" i="14"/>
  <c r="I132" i="14"/>
  <c r="H132" i="14"/>
  <c r="H131" i="14" s="1"/>
  <c r="G132" i="14"/>
  <c r="G131" i="14" s="1"/>
  <c r="K131" i="14"/>
  <c r="P127" i="14"/>
  <c r="O127" i="14"/>
  <c r="N127" i="14"/>
  <c r="M127" i="14"/>
  <c r="L127" i="14"/>
  <c r="K127" i="14"/>
  <c r="J127" i="14"/>
  <c r="I127" i="14"/>
  <c r="H127" i="14"/>
  <c r="G127" i="14"/>
  <c r="P123" i="14"/>
  <c r="O123" i="14"/>
  <c r="N123" i="14"/>
  <c r="M123" i="14"/>
  <c r="L123" i="14"/>
  <c r="K123" i="14"/>
  <c r="J123" i="14"/>
  <c r="I123" i="14"/>
  <c r="H123" i="14"/>
  <c r="G123" i="14"/>
  <c r="P119" i="14"/>
  <c r="O119" i="14"/>
  <c r="N119" i="14"/>
  <c r="M119" i="14"/>
  <c r="L119" i="14"/>
  <c r="K119" i="14"/>
  <c r="J119" i="14"/>
  <c r="I119" i="14"/>
  <c r="I106" i="14" s="1"/>
  <c r="H119" i="14"/>
  <c r="H106" i="14" s="1"/>
  <c r="G119" i="14"/>
  <c r="P115" i="14"/>
  <c r="O115" i="14"/>
  <c r="N115" i="14"/>
  <c r="M115" i="14"/>
  <c r="L115" i="14"/>
  <c r="K115" i="14"/>
  <c r="J115" i="14"/>
  <c r="I115" i="14"/>
  <c r="H115" i="14"/>
  <c r="G115" i="14"/>
  <c r="P111" i="14"/>
  <c r="O111" i="14"/>
  <c r="N111" i="14"/>
  <c r="M111" i="14"/>
  <c r="M106" i="14" s="1"/>
  <c r="L111" i="14"/>
  <c r="K111" i="14"/>
  <c r="J111" i="14"/>
  <c r="I111" i="14"/>
  <c r="H111" i="14"/>
  <c r="G111" i="14"/>
  <c r="P107" i="14"/>
  <c r="O107" i="14"/>
  <c r="N107" i="14"/>
  <c r="M107" i="14"/>
  <c r="L107" i="14"/>
  <c r="K107" i="14"/>
  <c r="K106" i="14" s="1"/>
  <c r="J107" i="14"/>
  <c r="I107" i="14"/>
  <c r="H107" i="14"/>
  <c r="G107" i="14"/>
  <c r="P106" i="14"/>
  <c r="P102" i="14"/>
  <c r="O102" i="14"/>
  <c r="N102" i="14"/>
  <c r="M102" i="14"/>
  <c r="L102" i="14"/>
  <c r="K102" i="14"/>
  <c r="J102" i="14"/>
  <c r="I102" i="14"/>
  <c r="H102" i="14"/>
  <c r="G102" i="14"/>
  <c r="P98" i="14"/>
  <c r="O98" i="14"/>
  <c r="N98" i="14"/>
  <c r="M98" i="14"/>
  <c r="L98" i="14"/>
  <c r="K98" i="14"/>
  <c r="J98" i="14"/>
  <c r="I98" i="14"/>
  <c r="H98" i="14"/>
  <c r="G98" i="14"/>
  <c r="P94" i="14"/>
  <c r="O94" i="14"/>
  <c r="O93" i="14" s="1"/>
  <c r="N94" i="14"/>
  <c r="N93" i="14" s="1"/>
  <c r="M94" i="14"/>
  <c r="L94" i="14"/>
  <c r="K94" i="14"/>
  <c r="K93" i="14" s="1"/>
  <c r="J94" i="14"/>
  <c r="I94" i="14"/>
  <c r="H94" i="14"/>
  <c r="G94" i="14"/>
  <c r="G93" i="14" s="1"/>
  <c r="L93" i="14"/>
  <c r="I93" i="14"/>
  <c r="H93" i="14"/>
  <c r="P88" i="14"/>
  <c r="O88" i="14"/>
  <c r="N88" i="14"/>
  <c r="M88" i="14"/>
  <c r="L88" i="14"/>
  <c r="K88" i="14"/>
  <c r="J88" i="14"/>
  <c r="I88" i="14"/>
  <c r="H88" i="14"/>
  <c r="G88" i="14"/>
  <c r="P84" i="14"/>
  <c r="O84" i="14"/>
  <c r="N84" i="14"/>
  <c r="N79" i="14" s="1"/>
  <c r="M84" i="14"/>
  <c r="M79" i="14" s="1"/>
  <c r="L84" i="14"/>
  <c r="K84" i="14"/>
  <c r="J84" i="14"/>
  <c r="I84" i="14"/>
  <c r="H84" i="14"/>
  <c r="G84" i="14"/>
  <c r="P80" i="14"/>
  <c r="O80" i="14"/>
  <c r="O79" i="14" s="1"/>
  <c r="N80" i="14"/>
  <c r="M80" i="14"/>
  <c r="L80" i="14"/>
  <c r="L79" i="14" s="1"/>
  <c r="K80" i="14"/>
  <c r="J80" i="14"/>
  <c r="J79" i="14" s="1"/>
  <c r="I80" i="14"/>
  <c r="I79" i="14" s="1"/>
  <c r="H80" i="14"/>
  <c r="G80" i="14"/>
  <c r="G79" i="14" s="1"/>
  <c r="P79" i="14"/>
  <c r="P75" i="14"/>
  <c r="O75" i="14"/>
  <c r="N75" i="14"/>
  <c r="M75" i="14"/>
  <c r="L75" i="14"/>
  <c r="K75" i="14"/>
  <c r="J75" i="14"/>
  <c r="I75" i="14"/>
  <c r="H75" i="14"/>
  <c r="G75" i="14"/>
  <c r="P71" i="14"/>
  <c r="O71" i="14"/>
  <c r="N71" i="14"/>
  <c r="M71" i="14"/>
  <c r="L71" i="14"/>
  <c r="K71" i="14"/>
  <c r="J71" i="14"/>
  <c r="I71" i="14"/>
  <c r="H71" i="14"/>
  <c r="G71" i="14"/>
  <c r="P67" i="14"/>
  <c r="O67" i="14"/>
  <c r="N67" i="14"/>
  <c r="M67" i="14"/>
  <c r="L67" i="14"/>
  <c r="K67" i="14"/>
  <c r="J67" i="14"/>
  <c r="I67" i="14"/>
  <c r="H67" i="14"/>
  <c r="H58" i="14" s="1"/>
  <c r="G67" i="14"/>
  <c r="P63" i="14"/>
  <c r="O63" i="14"/>
  <c r="N63" i="14"/>
  <c r="M63" i="14"/>
  <c r="L63" i="14"/>
  <c r="K63" i="14"/>
  <c r="J63" i="14"/>
  <c r="I63" i="14"/>
  <c r="H63" i="14"/>
  <c r="G63" i="14"/>
  <c r="P59" i="14"/>
  <c r="P58" i="14" s="1"/>
  <c r="O59" i="14"/>
  <c r="N59" i="14"/>
  <c r="N58" i="14" s="1"/>
  <c r="M59" i="14"/>
  <c r="L59" i="14"/>
  <c r="L58" i="14" s="1"/>
  <c r="K59" i="14"/>
  <c r="J59" i="14"/>
  <c r="I59" i="14"/>
  <c r="H59" i="14"/>
  <c r="G59" i="14"/>
  <c r="P54" i="14"/>
  <c r="O54" i="14"/>
  <c r="N54" i="14"/>
  <c r="M54" i="14"/>
  <c r="L54" i="14"/>
  <c r="K54" i="14"/>
  <c r="J54" i="14"/>
  <c r="I54" i="14"/>
  <c r="H54" i="14"/>
  <c r="G54" i="14"/>
  <c r="P50" i="14"/>
  <c r="O50" i="14"/>
  <c r="N50" i="14"/>
  <c r="M50" i="14"/>
  <c r="M49" i="14" s="1"/>
  <c r="L50" i="14"/>
  <c r="K50" i="14"/>
  <c r="J50" i="14"/>
  <c r="I50" i="14"/>
  <c r="I49" i="14" s="1"/>
  <c r="H50" i="14"/>
  <c r="G50" i="14"/>
  <c r="P49" i="14"/>
  <c r="K49" i="14"/>
  <c r="J49" i="14"/>
  <c r="P45" i="14"/>
  <c r="O45" i="14"/>
  <c r="N45" i="14"/>
  <c r="M45" i="14"/>
  <c r="L45" i="14"/>
  <c r="K45" i="14"/>
  <c r="J45" i="14"/>
  <c r="I45" i="14"/>
  <c r="H45" i="14"/>
  <c r="G45" i="14"/>
  <c r="P41" i="14"/>
  <c r="O41" i="14"/>
  <c r="N41" i="14"/>
  <c r="M41" i="14"/>
  <c r="L41" i="14"/>
  <c r="K41" i="14"/>
  <c r="J41" i="14"/>
  <c r="I41" i="14"/>
  <c r="H41" i="14"/>
  <c r="G41" i="14"/>
  <c r="P37" i="14"/>
  <c r="O37" i="14"/>
  <c r="N37" i="14"/>
  <c r="M37" i="14"/>
  <c r="L37" i="14"/>
  <c r="K37" i="14"/>
  <c r="J37" i="14"/>
  <c r="I37" i="14"/>
  <c r="H37" i="14"/>
  <c r="G37" i="14"/>
  <c r="P33" i="14"/>
  <c r="O33" i="14"/>
  <c r="N33" i="14"/>
  <c r="M33" i="14"/>
  <c r="L33" i="14"/>
  <c r="K33" i="14"/>
  <c r="J33" i="14"/>
  <c r="I33" i="14"/>
  <c r="I24" i="14" s="1"/>
  <c r="H33" i="14"/>
  <c r="G33" i="14"/>
  <c r="P29" i="14"/>
  <c r="O29" i="14"/>
  <c r="N29" i="14"/>
  <c r="M29" i="14"/>
  <c r="L29" i="14"/>
  <c r="K29" i="14"/>
  <c r="J29" i="14"/>
  <c r="J24" i="14" s="1"/>
  <c r="I29" i="14"/>
  <c r="H29" i="14"/>
  <c r="H24" i="14" s="1"/>
  <c r="G29" i="14"/>
  <c r="P25" i="14"/>
  <c r="O25" i="14"/>
  <c r="N25" i="14"/>
  <c r="M25" i="14"/>
  <c r="L25" i="14"/>
  <c r="K25" i="14"/>
  <c r="J25" i="14"/>
  <c r="I25" i="14"/>
  <c r="H25" i="14"/>
  <c r="G25" i="14"/>
  <c r="N24" i="14"/>
  <c r="K24" i="14"/>
  <c r="P20" i="14"/>
  <c r="O20" i="14"/>
  <c r="N20" i="14"/>
  <c r="M20" i="14"/>
  <c r="L20" i="14"/>
  <c r="K20" i="14"/>
  <c r="J20" i="14"/>
  <c r="I20" i="14"/>
  <c r="H20" i="14"/>
  <c r="G20" i="14"/>
  <c r="P16" i="14"/>
  <c r="O16" i="14"/>
  <c r="N16" i="14"/>
  <c r="M16" i="14"/>
  <c r="L16" i="14"/>
  <c r="L11" i="14" s="1"/>
  <c r="K16" i="14"/>
  <c r="J16" i="14"/>
  <c r="I16" i="14"/>
  <c r="H16" i="14"/>
  <c r="G16" i="14"/>
  <c r="P12" i="14"/>
  <c r="O12" i="14"/>
  <c r="O11" i="14" s="1"/>
  <c r="N12" i="14"/>
  <c r="M12" i="14"/>
  <c r="L12" i="14"/>
  <c r="K12" i="14"/>
  <c r="J12" i="14"/>
  <c r="I12" i="14"/>
  <c r="H12" i="14"/>
  <c r="G12" i="14"/>
  <c r="G11" i="14" s="1"/>
  <c r="N11" i="14"/>
  <c r="P252" i="13"/>
  <c r="O252" i="13"/>
  <c r="N252" i="13"/>
  <c r="M252" i="13"/>
  <c r="L252" i="13"/>
  <c r="K252" i="13"/>
  <c r="J252" i="13"/>
  <c r="I252" i="13"/>
  <c r="H252" i="13"/>
  <c r="G252" i="13"/>
  <c r="P248" i="13"/>
  <c r="P243" i="13" s="1"/>
  <c r="O248" i="13"/>
  <c r="N248" i="13"/>
  <c r="M248" i="13"/>
  <c r="L248" i="13"/>
  <c r="L243" i="13" s="1"/>
  <c r="K248" i="13"/>
  <c r="J248" i="13"/>
  <c r="J243" i="13" s="1"/>
  <c r="I248" i="13"/>
  <c r="H248" i="13"/>
  <c r="G248" i="13"/>
  <c r="P244" i="13"/>
  <c r="O244" i="13"/>
  <c r="N244" i="13"/>
  <c r="M244" i="13"/>
  <c r="L244" i="13"/>
  <c r="K244" i="13"/>
  <c r="J244" i="13"/>
  <c r="I244" i="13"/>
  <c r="H244" i="13"/>
  <c r="H243" i="13" s="1"/>
  <c r="G244" i="13"/>
  <c r="O243" i="13"/>
  <c r="I243" i="13"/>
  <c r="P239" i="13"/>
  <c r="O239" i="13"/>
  <c r="N239" i="13"/>
  <c r="M239" i="13"/>
  <c r="L239" i="13"/>
  <c r="K239" i="13"/>
  <c r="J239" i="13"/>
  <c r="I239" i="13"/>
  <c r="H239" i="13"/>
  <c r="G239" i="13"/>
  <c r="P235" i="13"/>
  <c r="O235" i="13"/>
  <c r="N235" i="13"/>
  <c r="M235" i="13"/>
  <c r="L235" i="13"/>
  <c r="K235" i="13"/>
  <c r="J235" i="13"/>
  <c r="I235" i="13"/>
  <c r="H235" i="13"/>
  <c r="G235" i="13"/>
  <c r="P231" i="13"/>
  <c r="O231" i="13"/>
  <c r="N231" i="13"/>
  <c r="M231" i="13"/>
  <c r="L231" i="13"/>
  <c r="K231" i="13"/>
  <c r="J231" i="13"/>
  <c r="I231" i="13"/>
  <c r="H231" i="13"/>
  <c r="G231" i="13"/>
  <c r="G222" i="13" s="1"/>
  <c r="P227" i="13"/>
  <c r="O227" i="13"/>
  <c r="N227" i="13"/>
  <c r="M227" i="13"/>
  <c r="L227" i="13"/>
  <c r="K227" i="13"/>
  <c r="J227" i="13"/>
  <c r="I227" i="13"/>
  <c r="H227" i="13"/>
  <c r="G227" i="13"/>
  <c r="P223" i="13"/>
  <c r="O223" i="13"/>
  <c r="N223" i="13"/>
  <c r="N222" i="13" s="1"/>
  <c r="M223" i="13"/>
  <c r="L223" i="13"/>
  <c r="K223" i="13"/>
  <c r="K222" i="13" s="1"/>
  <c r="J223" i="13"/>
  <c r="I223" i="13"/>
  <c r="H223" i="13"/>
  <c r="G223" i="13"/>
  <c r="P218" i="13"/>
  <c r="O218" i="13"/>
  <c r="N218" i="13"/>
  <c r="M218" i="13"/>
  <c r="L218" i="13"/>
  <c r="K218" i="13"/>
  <c r="J218" i="13"/>
  <c r="I218" i="13"/>
  <c r="H218" i="13"/>
  <c r="G218" i="13"/>
  <c r="P214" i="13"/>
  <c r="P213" i="13" s="1"/>
  <c r="O214" i="13"/>
  <c r="N214" i="13"/>
  <c r="M214" i="13"/>
  <c r="M213" i="13" s="1"/>
  <c r="L214" i="13"/>
  <c r="K214" i="13"/>
  <c r="K213" i="13" s="1"/>
  <c r="J214" i="13"/>
  <c r="I214" i="13"/>
  <c r="H214" i="13"/>
  <c r="G214" i="13"/>
  <c r="N213" i="13"/>
  <c r="J213" i="13"/>
  <c r="P209" i="13"/>
  <c r="O209" i="13"/>
  <c r="N209" i="13"/>
  <c r="M209" i="13"/>
  <c r="L209" i="13"/>
  <c r="K209" i="13"/>
  <c r="J209" i="13"/>
  <c r="I209" i="13"/>
  <c r="H209" i="13"/>
  <c r="G209" i="13"/>
  <c r="P205" i="13"/>
  <c r="O205" i="13"/>
  <c r="N205" i="13"/>
  <c r="M205" i="13"/>
  <c r="L205" i="13"/>
  <c r="K205" i="13"/>
  <c r="J205" i="13"/>
  <c r="I205" i="13"/>
  <c r="H205" i="13"/>
  <c r="G205" i="13"/>
  <c r="P201" i="13"/>
  <c r="O201" i="13"/>
  <c r="N201" i="13"/>
  <c r="M201" i="13"/>
  <c r="L201" i="13"/>
  <c r="L188" i="13" s="1"/>
  <c r="K201" i="13"/>
  <c r="J201" i="13"/>
  <c r="I201" i="13"/>
  <c r="H201" i="13"/>
  <c r="G201" i="13"/>
  <c r="P197" i="13"/>
  <c r="O197" i="13"/>
  <c r="N197" i="13"/>
  <c r="M197" i="13"/>
  <c r="M188" i="13" s="1"/>
  <c r="L197" i="13"/>
  <c r="K197" i="13"/>
  <c r="J197" i="13"/>
  <c r="I197" i="13"/>
  <c r="H197" i="13"/>
  <c r="G197" i="13"/>
  <c r="P193" i="13"/>
  <c r="P188" i="13" s="1"/>
  <c r="O193" i="13"/>
  <c r="N193" i="13"/>
  <c r="M193" i="13"/>
  <c r="L193" i="13"/>
  <c r="K193" i="13"/>
  <c r="J193" i="13"/>
  <c r="I193" i="13"/>
  <c r="H193" i="13"/>
  <c r="G193" i="13"/>
  <c r="P189" i="13"/>
  <c r="O189" i="13"/>
  <c r="N189" i="13"/>
  <c r="N188" i="13" s="1"/>
  <c r="M189" i="13"/>
  <c r="L189" i="13"/>
  <c r="K189" i="13"/>
  <c r="J189" i="13"/>
  <c r="I189" i="13"/>
  <c r="H189" i="13"/>
  <c r="G189" i="13"/>
  <c r="P184" i="13"/>
  <c r="O184" i="13"/>
  <c r="N184" i="13"/>
  <c r="M184" i="13"/>
  <c r="L184" i="13"/>
  <c r="K184" i="13"/>
  <c r="J184" i="13"/>
  <c r="I184" i="13"/>
  <c r="H184" i="13"/>
  <c r="G184" i="13"/>
  <c r="P180" i="13"/>
  <c r="O180" i="13"/>
  <c r="N180" i="13"/>
  <c r="N175" i="13" s="1"/>
  <c r="M180" i="13"/>
  <c r="L180" i="13"/>
  <c r="K180" i="13"/>
  <c r="J180" i="13"/>
  <c r="I180" i="13"/>
  <c r="H180" i="13"/>
  <c r="G180" i="13"/>
  <c r="P176" i="13"/>
  <c r="P175" i="13" s="1"/>
  <c r="O176" i="13"/>
  <c r="N176" i="13"/>
  <c r="M176" i="13"/>
  <c r="L176" i="13"/>
  <c r="L175" i="13" s="1"/>
  <c r="K176" i="13"/>
  <c r="J176" i="13"/>
  <c r="J175" i="13" s="1"/>
  <c r="I176" i="13"/>
  <c r="H176" i="13"/>
  <c r="G176" i="13"/>
  <c r="P170" i="13"/>
  <c r="O170" i="13"/>
  <c r="N170" i="13"/>
  <c r="M170" i="13"/>
  <c r="L170" i="13"/>
  <c r="K170" i="13"/>
  <c r="J170" i="13"/>
  <c r="I170" i="13"/>
  <c r="H170" i="13"/>
  <c r="G170" i="13"/>
  <c r="P166" i="13"/>
  <c r="O166" i="13"/>
  <c r="N166" i="13"/>
  <c r="N161" i="13" s="1"/>
  <c r="M166" i="13"/>
  <c r="L166" i="13"/>
  <c r="K166" i="13"/>
  <c r="J166" i="13"/>
  <c r="I166" i="13"/>
  <c r="H166" i="13"/>
  <c r="H161" i="13" s="1"/>
  <c r="G166" i="13"/>
  <c r="P162" i="13"/>
  <c r="P161" i="13" s="1"/>
  <c r="O162" i="13"/>
  <c r="N162" i="13"/>
  <c r="M162" i="13"/>
  <c r="M161" i="13" s="1"/>
  <c r="L162" i="13"/>
  <c r="K162" i="13"/>
  <c r="K161" i="13" s="1"/>
  <c r="J162" i="13"/>
  <c r="I162" i="13"/>
  <c r="H162" i="13"/>
  <c r="G162" i="13"/>
  <c r="J161" i="13"/>
  <c r="G161" i="13"/>
  <c r="P157" i="13"/>
  <c r="O157" i="13"/>
  <c r="N157" i="13"/>
  <c r="M157" i="13"/>
  <c r="L157" i="13"/>
  <c r="K157" i="13"/>
  <c r="J157" i="13"/>
  <c r="I157" i="13"/>
  <c r="H157" i="13"/>
  <c r="G157" i="13"/>
  <c r="P153" i="13"/>
  <c r="O153" i="13"/>
  <c r="N153" i="13"/>
  <c r="M153" i="13"/>
  <c r="L153" i="13"/>
  <c r="K153" i="13"/>
  <c r="J153" i="13"/>
  <c r="I153" i="13"/>
  <c r="H153" i="13"/>
  <c r="G153" i="13"/>
  <c r="P149" i="13"/>
  <c r="O149" i="13"/>
  <c r="N149" i="13"/>
  <c r="M149" i="13"/>
  <c r="L149" i="13"/>
  <c r="K149" i="13"/>
  <c r="J149" i="13"/>
  <c r="I149" i="13"/>
  <c r="H149" i="13"/>
  <c r="G149" i="13"/>
  <c r="P145" i="13"/>
  <c r="O145" i="13"/>
  <c r="N145" i="13"/>
  <c r="M145" i="13"/>
  <c r="L145" i="13"/>
  <c r="K145" i="13"/>
  <c r="J145" i="13"/>
  <c r="I145" i="13"/>
  <c r="H145" i="13"/>
  <c r="G145" i="13"/>
  <c r="P141" i="13"/>
  <c r="O141" i="13"/>
  <c r="O140" i="13" s="1"/>
  <c r="N141" i="13"/>
  <c r="M141" i="13"/>
  <c r="L141" i="13"/>
  <c r="L140" i="13" s="1"/>
  <c r="K141" i="13"/>
  <c r="J141" i="13"/>
  <c r="I141" i="13"/>
  <c r="I140" i="13" s="1"/>
  <c r="H141" i="13"/>
  <c r="G141" i="13"/>
  <c r="G140" i="13" s="1"/>
  <c r="P136" i="13"/>
  <c r="O136" i="13"/>
  <c r="O131" i="13" s="1"/>
  <c r="N136" i="13"/>
  <c r="M136" i="13"/>
  <c r="L136" i="13"/>
  <c r="K136" i="13"/>
  <c r="J136" i="13"/>
  <c r="I136" i="13"/>
  <c r="H136" i="13"/>
  <c r="H131" i="13" s="1"/>
  <c r="G136" i="13"/>
  <c r="P132" i="13"/>
  <c r="P131" i="13" s="1"/>
  <c r="O132" i="13"/>
  <c r="N132" i="13"/>
  <c r="N131" i="13" s="1"/>
  <c r="M132" i="13"/>
  <c r="L132" i="13"/>
  <c r="K132" i="13"/>
  <c r="K131" i="13" s="1"/>
  <c r="J132" i="13"/>
  <c r="I132" i="13"/>
  <c r="H132" i="13"/>
  <c r="G132" i="13"/>
  <c r="P127" i="13"/>
  <c r="O127" i="13"/>
  <c r="N127" i="13"/>
  <c r="M127" i="13"/>
  <c r="L127" i="13"/>
  <c r="K127" i="13"/>
  <c r="J127" i="13"/>
  <c r="I127" i="13"/>
  <c r="H127" i="13"/>
  <c r="G127" i="13"/>
  <c r="P123" i="13"/>
  <c r="O123" i="13"/>
  <c r="N123" i="13"/>
  <c r="M123" i="13"/>
  <c r="L123" i="13"/>
  <c r="K123" i="13"/>
  <c r="J123" i="13"/>
  <c r="I123" i="13"/>
  <c r="H123" i="13"/>
  <c r="G123" i="13"/>
  <c r="P119" i="13"/>
  <c r="O119" i="13"/>
  <c r="N119" i="13"/>
  <c r="M119" i="13"/>
  <c r="L119" i="13"/>
  <c r="K119" i="13"/>
  <c r="J119" i="13"/>
  <c r="I119" i="13"/>
  <c r="H119" i="13"/>
  <c r="G119" i="13"/>
  <c r="P115" i="13"/>
  <c r="O115" i="13"/>
  <c r="N115" i="13"/>
  <c r="M115" i="13"/>
  <c r="L115" i="13"/>
  <c r="L106" i="13" s="1"/>
  <c r="K115" i="13"/>
  <c r="J115" i="13"/>
  <c r="I115" i="13"/>
  <c r="H115" i="13"/>
  <c r="G115" i="13"/>
  <c r="P111" i="13"/>
  <c r="O111" i="13"/>
  <c r="N111" i="13"/>
  <c r="M111" i="13"/>
  <c r="L111" i="13"/>
  <c r="K111" i="13"/>
  <c r="J111" i="13"/>
  <c r="I111" i="13"/>
  <c r="I106" i="13" s="1"/>
  <c r="H111" i="13"/>
  <c r="G111" i="13"/>
  <c r="P107" i="13"/>
  <c r="O107" i="13"/>
  <c r="N107" i="13"/>
  <c r="M107" i="13"/>
  <c r="L107" i="13"/>
  <c r="K107" i="13"/>
  <c r="J107" i="13"/>
  <c r="I107" i="13"/>
  <c r="H107" i="13"/>
  <c r="H106" i="13" s="1"/>
  <c r="G107" i="13"/>
  <c r="P102" i="13"/>
  <c r="O102" i="13"/>
  <c r="N102" i="13"/>
  <c r="M102" i="13"/>
  <c r="L102" i="13"/>
  <c r="K102" i="13"/>
  <c r="J102" i="13"/>
  <c r="I102" i="13"/>
  <c r="H102" i="13"/>
  <c r="G102" i="13"/>
  <c r="P98" i="13"/>
  <c r="O98" i="13"/>
  <c r="N98" i="13"/>
  <c r="M98" i="13"/>
  <c r="L98" i="13"/>
  <c r="K98" i="13"/>
  <c r="J98" i="13"/>
  <c r="I98" i="13"/>
  <c r="H98" i="13"/>
  <c r="G98" i="13"/>
  <c r="G93" i="13" s="1"/>
  <c r="P94" i="13"/>
  <c r="P93" i="13" s="1"/>
  <c r="O94" i="13"/>
  <c r="O93" i="13" s="1"/>
  <c r="N94" i="13"/>
  <c r="M94" i="13"/>
  <c r="M93" i="13" s="1"/>
  <c r="L94" i="13"/>
  <c r="K94" i="13"/>
  <c r="J94" i="13"/>
  <c r="J93" i="13" s="1"/>
  <c r="I94" i="13"/>
  <c r="H94" i="13"/>
  <c r="H93" i="13" s="1"/>
  <c r="G94" i="13"/>
  <c r="P88" i="13"/>
  <c r="O88" i="13"/>
  <c r="N88" i="13"/>
  <c r="M88" i="13"/>
  <c r="L88" i="13"/>
  <c r="K88" i="13"/>
  <c r="J88" i="13"/>
  <c r="I88" i="13"/>
  <c r="H88" i="13"/>
  <c r="G88" i="13"/>
  <c r="P84" i="13"/>
  <c r="O84" i="13"/>
  <c r="N84" i="13"/>
  <c r="N79" i="13" s="1"/>
  <c r="M84" i="13"/>
  <c r="L84" i="13"/>
  <c r="K84" i="13"/>
  <c r="J84" i="13"/>
  <c r="I84" i="13"/>
  <c r="H84" i="13"/>
  <c r="G84" i="13"/>
  <c r="P80" i="13"/>
  <c r="O80" i="13"/>
  <c r="O79" i="13" s="1"/>
  <c r="N80" i="13"/>
  <c r="M80" i="13"/>
  <c r="L80" i="13"/>
  <c r="K80" i="13"/>
  <c r="J80" i="13"/>
  <c r="J79" i="13" s="1"/>
  <c r="I80" i="13"/>
  <c r="H80" i="13"/>
  <c r="H79" i="13" s="1"/>
  <c r="G80" i="13"/>
  <c r="K79" i="13"/>
  <c r="P75" i="13"/>
  <c r="P58" i="13" s="1"/>
  <c r="O75" i="13"/>
  <c r="N75" i="13"/>
  <c r="M75" i="13"/>
  <c r="L75" i="13"/>
  <c r="L58" i="13" s="1"/>
  <c r="K75" i="13"/>
  <c r="J75" i="13"/>
  <c r="I75" i="13"/>
  <c r="H75" i="13"/>
  <c r="G75" i="13"/>
  <c r="P71" i="13"/>
  <c r="O71" i="13"/>
  <c r="N71" i="13"/>
  <c r="M71" i="13"/>
  <c r="L71" i="13"/>
  <c r="K71" i="13"/>
  <c r="J71" i="13"/>
  <c r="I71" i="13"/>
  <c r="H71" i="13"/>
  <c r="G71" i="13"/>
  <c r="P67" i="13"/>
  <c r="O67" i="13"/>
  <c r="N67" i="13"/>
  <c r="M67" i="13"/>
  <c r="L67" i="13"/>
  <c r="K67" i="13"/>
  <c r="J67" i="13"/>
  <c r="I67" i="13"/>
  <c r="H67" i="13"/>
  <c r="G67" i="13"/>
  <c r="P63" i="13"/>
  <c r="O63" i="13"/>
  <c r="N63" i="13"/>
  <c r="M63" i="13"/>
  <c r="L63" i="13"/>
  <c r="K63" i="13"/>
  <c r="J63" i="13"/>
  <c r="I63" i="13"/>
  <c r="H63" i="13"/>
  <c r="G63" i="13"/>
  <c r="P59" i="13"/>
  <c r="O59" i="13"/>
  <c r="O58" i="13" s="1"/>
  <c r="N59" i="13"/>
  <c r="M59" i="13"/>
  <c r="L59" i="13"/>
  <c r="K59" i="13"/>
  <c r="J59" i="13"/>
  <c r="I59" i="13"/>
  <c r="H59" i="13"/>
  <c r="H58" i="13" s="1"/>
  <c r="G59" i="13"/>
  <c r="N58" i="13"/>
  <c r="P54" i="13"/>
  <c r="O54" i="13"/>
  <c r="N54" i="13"/>
  <c r="M54" i="13"/>
  <c r="M49" i="13"/>
  <c r="L54" i="13"/>
  <c r="K54" i="13"/>
  <c r="J54" i="13"/>
  <c r="I54" i="13"/>
  <c r="H54" i="13"/>
  <c r="H49" i="13" s="1"/>
  <c r="G54" i="13"/>
  <c r="P50" i="13"/>
  <c r="P49" i="13" s="1"/>
  <c r="O50" i="13"/>
  <c r="O49" i="13" s="1"/>
  <c r="N50" i="13"/>
  <c r="N49" i="13" s="1"/>
  <c r="M50" i="13"/>
  <c r="L50" i="13"/>
  <c r="K50" i="13"/>
  <c r="J50" i="13"/>
  <c r="I50" i="13"/>
  <c r="I49" i="13" s="1"/>
  <c r="H50" i="13"/>
  <c r="G50" i="13"/>
  <c r="G49" i="13" s="1"/>
  <c r="J49" i="13"/>
  <c r="P45" i="13"/>
  <c r="O45" i="13"/>
  <c r="N45" i="13"/>
  <c r="M45" i="13"/>
  <c r="L45" i="13"/>
  <c r="K45" i="13"/>
  <c r="J45" i="13"/>
  <c r="I45" i="13"/>
  <c r="H45" i="13"/>
  <c r="G45" i="13"/>
  <c r="P41" i="13"/>
  <c r="O41" i="13"/>
  <c r="N41" i="13"/>
  <c r="M41" i="13"/>
  <c r="L41" i="13"/>
  <c r="K41" i="13"/>
  <c r="J41" i="13"/>
  <c r="I41" i="13"/>
  <c r="H41" i="13"/>
  <c r="G41" i="13"/>
  <c r="P37" i="13"/>
  <c r="O37" i="13"/>
  <c r="N37" i="13"/>
  <c r="M37" i="13"/>
  <c r="L37" i="13"/>
  <c r="K37" i="13"/>
  <c r="J37" i="13"/>
  <c r="I37" i="13"/>
  <c r="H37" i="13"/>
  <c r="G37" i="13"/>
  <c r="P33" i="13"/>
  <c r="O33" i="13"/>
  <c r="N33" i="13"/>
  <c r="M33" i="13"/>
  <c r="L33" i="13"/>
  <c r="K33" i="13"/>
  <c r="K24" i="13" s="1"/>
  <c r="J33" i="13"/>
  <c r="I33" i="13"/>
  <c r="H33" i="13"/>
  <c r="G33" i="13"/>
  <c r="P29" i="13"/>
  <c r="O29" i="13"/>
  <c r="N29" i="13"/>
  <c r="M29" i="13"/>
  <c r="L29" i="13"/>
  <c r="K29" i="13"/>
  <c r="J29" i="13"/>
  <c r="I29" i="13"/>
  <c r="H29" i="13"/>
  <c r="G29" i="13"/>
  <c r="P25" i="13"/>
  <c r="O25" i="13"/>
  <c r="N25" i="13"/>
  <c r="N24" i="13" s="1"/>
  <c r="M25" i="13"/>
  <c r="L25" i="13"/>
  <c r="L24" i="13" s="1"/>
  <c r="K25" i="13"/>
  <c r="J25" i="13"/>
  <c r="I25" i="13"/>
  <c r="H25" i="13"/>
  <c r="H24" i="13" s="1"/>
  <c r="G25" i="13"/>
  <c r="G24" i="13" s="1"/>
  <c r="P20" i="13"/>
  <c r="O20" i="13"/>
  <c r="N20" i="13"/>
  <c r="M20" i="13"/>
  <c r="L20" i="13"/>
  <c r="K20" i="13"/>
  <c r="J20" i="13"/>
  <c r="I20" i="13"/>
  <c r="H20" i="13"/>
  <c r="G20" i="13"/>
  <c r="P16" i="13"/>
  <c r="O16" i="13"/>
  <c r="N16" i="13"/>
  <c r="M16" i="13"/>
  <c r="L16" i="13"/>
  <c r="K16" i="13"/>
  <c r="J16" i="13"/>
  <c r="I16" i="13"/>
  <c r="I11" i="13"/>
  <c r="H16" i="13"/>
  <c r="G16" i="13"/>
  <c r="G11" i="13" s="1"/>
  <c r="P12" i="13"/>
  <c r="O12" i="13"/>
  <c r="N12" i="13"/>
  <c r="N11" i="13" s="1"/>
  <c r="N10" i="13" s="1"/>
  <c r="M12" i="13"/>
  <c r="L12" i="13"/>
  <c r="L11" i="13" s="1"/>
  <c r="K12" i="13"/>
  <c r="K11" i="13" s="1"/>
  <c r="J12" i="13"/>
  <c r="J11" i="13" s="1"/>
  <c r="I12" i="13"/>
  <c r="H12" i="13"/>
  <c r="G12" i="13"/>
  <c r="E190" i="12"/>
  <c r="E69" i="12"/>
  <c r="E83" i="10"/>
  <c r="E39" i="8"/>
  <c r="E37" i="8"/>
  <c r="F37" i="5"/>
  <c r="F31" i="5"/>
  <c r="E12" i="5"/>
  <c r="M11" i="5"/>
  <c r="F18" i="9" l="1"/>
  <c r="F13" i="9" s="1"/>
  <c r="H15" i="5"/>
  <c r="L11" i="5"/>
  <c r="O37" i="5"/>
  <c r="E42" i="10"/>
  <c r="E144" i="12"/>
  <c r="D16" i="4"/>
  <c r="J11" i="5"/>
  <c r="E43" i="8"/>
  <c r="E49" i="8"/>
  <c r="I59" i="5"/>
  <c r="E58" i="10"/>
  <c r="E185" i="12"/>
  <c r="D40" i="4"/>
  <c r="H12" i="5"/>
  <c r="E48" i="8"/>
  <c r="D26" i="4"/>
  <c r="E82" i="10"/>
  <c r="G31" i="5"/>
  <c r="G12" i="5" s="1"/>
  <c r="E46" i="8"/>
  <c r="E62" i="12"/>
  <c r="D31" i="4"/>
  <c r="E41" i="8"/>
  <c r="E51" i="8"/>
  <c r="E94" i="10"/>
  <c r="D20" i="4"/>
  <c r="F15" i="5"/>
  <c r="E17" i="10"/>
  <c r="D12" i="4"/>
  <c r="D35" i="4"/>
  <c r="E42" i="8"/>
  <c r="E130" i="12"/>
  <c r="E129" i="12" s="1"/>
  <c r="E77" i="10"/>
  <c r="E43" i="10"/>
  <c r="E18" i="9"/>
  <c r="J37" i="5"/>
  <c r="E39" i="5"/>
  <c r="E28" i="10"/>
  <c r="E32" i="10"/>
  <c r="I30" i="5"/>
  <c r="E73" i="10"/>
  <c r="G105" i="10"/>
  <c r="E14" i="10" s="1"/>
  <c r="E31" i="10" s="1"/>
  <c r="O31" i="5"/>
  <c r="O12" i="5" s="1"/>
  <c r="E27" i="10"/>
  <c r="E38" i="8"/>
  <c r="E45" i="8"/>
  <c r="N63" i="5"/>
  <c r="O11" i="5"/>
  <c r="K49" i="13"/>
  <c r="L93" i="13"/>
  <c r="L92" i="13" s="1"/>
  <c r="M131" i="13"/>
  <c r="O161" i="13"/>
  <c r="O213" i="13"/>
  <c r="H222" i="13"/>
  <c r="I11" i="14"/>
  <c r="K58" i="14"/>
  <c r="M140" i="14"/>
  <c r="M161" i="14"/>
  <c r="L175" i="14"/>
  <c r="O11" i="13"/>
  <c r="O188" i="13"/>
  <c r="M188" i="14"/>
  <c r="M174" i="14" s="1"/>
  <c r="H213" i="14"/>
  <c r="P222" i="14"/>
  <c r="P11" i="13"/>
  <c r="M24" i="13"/>
  <c r="P79" i="13"/>
  <c r="N93" i="13"/>
  <c r="N106" i="13"/>
  <c r="O24" i="14"/>
  <c r="I58" i="14"/>
  <c r="N175" i="14"/>
  <c r="I222" i="14"/>
  <c r="J213" i="14"/>
  <c r="O24" i="13"/>
  <c r="P106" i="13"/>
  <c r="G243" i="13"/>
  <c r="G174" i="13" s="1"/>
  <c r="J188" i="14"/>
  <c r="O243" i="14"/>
  <c r="G106" i="13"/>
  <c r="G92" i="13" s="1"/>
  <c r="K140" i="13"/>
  <c r="L24" i="14"/>
  <c r="O131" i="14"/>
  <c r="I58" i="13"/>
  <c r="I131" i="13"/>
  <c r="M24" i="14"/>
  <c r="G49" i="14"/>
  <c r="J131" i="14"/>
  <c r="J92" i="14" s="1"/>
  <c r="H188" i="14"/>
  <c r="H174" i="14" s="1"/>
  <c r="J58" i="13"/>
  <c r="O106" i="13"/>
  <c r="M140" i="13"/>
  <c r="K188" i="13"/>
  <c r="J11" i="14"/>
  <c r="J10" i="14" s="1"/>
  <c r="K79" i="14"/>
  <c r="J93" i="14"/>
  <c r="P93" i="14"/>
  <c r="P92" i="14" s="1"/>
  <c r="J106" i="14"/>
  <c r="N213" i="14"/>
  <c r="L79" i="13"/>
  <c r="L10" i="13" s="1"/>
  <c r="G213" i="13"/>
  <c r="L222" i="13"/>
  <c r="K243" i="13"/>
  <c r="K11" i="14"/>
  <c r="O222" i="14"/>
  <c r="G79" i="13"/>
  <c r="K93" i="13"/>
  <c r="J140" i="13"/>
  <c r="G175" i="13"/>
  <c r="H188" i="13"/>
  <c r="H213" i="13"/>
  <c r="I222" i="13"/>
  <c r="H11" i="14"/>
  <c r="P24" i="14"/>
  <c r="L106" i="14"/>
  <c r="M131" i="14"/>
  <c r="K175" i="14"/>
  <c r="K174" i="14" s="1"/>
  <c r="O188" i="14"/>
  <c r="O174" i="14" s="1"/>
  <c r="H11" i="13"/>
  <c r="G131" i="13"/>
  <c r="I161" i="13"/>
  <c r="H175" i="13"/>
  <c r="I188" i="13"/>
  <c r="I174" i="13" s="1"/>
  <c r="I213" i="13"/>
  <c r="M243" i="13"/>
  <c r="M11" i="14"/>
  <c r="M93" i="14"/>
  <c r="G140" i="14"/>
  <c r="P188" i="14"/>
  <c r="P174" i="14" s="1"/>
  <c r="D15" i="4"/>
  <c r="I79" i="13"/>
  <c r="M106" i="13"/>
  <c r="M92" i="13" s="1"/>
  <c r="I175" i="13"/>
  <c r="J188" i="13"/>
  <c r="N243" i="13"/>
  <c r="N174" i="13" s="1"/>
  <c r="L49" i="14"/>
  <c r="N92" i="14"/>
  <c r="N106" i="14"/>
  <c r="E13" i="9"/>
  <c r="I93" i="13"/>
  <c r="J131" i="13"/>
  <c r="L161" i="13"/>
  <c r="G188" i="13"/>
  <c r="L213" i="13"/>
  <c r="M222" i="13"/>
  <c r="P11" i="14"/>
  <c r="J140" i="14"/>
  <c r="L222" i="14"/>
  <c r="L174" i="14" s="1"/>
  <c r="I24" i="13"/>
  <c r="J106" i="13"/>
  <c r="O49" i="14"/>
  <c r="H79" i="14"/>
  <c r="G106" i="14"/>
  <c r="K161" i="14"/>
  <c r="K92" i="14" s="1"/>
  <c r="K213" i="14"/>
  <c r="M222" i="14"/>
  <c r="M11" i="13"/>
  <c r="M79" i="13"/>
  <c r="K106" i="13"/>
  <c r="K92" i="13" s="1"/>
  <c r="L131" i="13"/>
  <c r="P140" i="13"/>
  <c r="M175" i="13"/>
  <c r="O222" i="13"/>
  <c r="J58" i="14"/>
  <c r="I131" i="14"/>
  <c r="L140" i="14"/>
  <c r="F12" i="5"/>
  <c r="G92" i="14"/>
  <c r="M92" i="14"/>
  <c r="M58" i="13"/>
  <c r="M10" i="13" s="1"/>
  <c r="H10" i="13"/>
  <c r="J92" i="13"/>
  <c r="L49" i="13"/>
  <c r="M174" i="13"/>
  <c r="K58" i="13"/>
  <c r="K10" i="13" s="1"/>
  <c r="G58" i="13"/>
  <c r="G10" i="13" s="1"/>
  <c r="P92" i="13"/>
  <c r="H174" i="13"/>
  <c r="I10" i="13"/>
  <c r="H140" i="13"/>
  <c r="H92" i="13" s="1"/>
  <c r="N140" i="13"/>
  <c r="O175" i="13"/>
  <c r="O174" i="13" s="1"/>
  <c r="K175" i="13"/>
  <c r="K174" i="13" s="1"/>
  <c r="P10" i="14"/>
  <c r="L10" i="14"/>
  <c r="G24" i="14"/>
  <c r="H49" i="14"/>
  <c r="H10" i="14" s="1"/>
  <c r="N49" i="14"/>
  <c r="N10" i="14" s="1"/>
  <c r="O58" i="14"/>
  <c r="O10" i="14" s="1"/>
  <c r="K188" i="14"/>
  <c r="N92" i="13"/>
  <c r="J222" i="13"/>
  <c r="J174" i="13" s="1"/>
  <c r="P222" i="13"/>
  <c r="P174" i="13" s="1"/>
  <c r="K10" i="14"/>
  <c r="I92" i="14"/>
  <c r="H92" i="14"/>
  <c r="I175" i="14"/>
  <c r="I174" i="14" s="1"/>
  <c r="O10" i="13"/>
  <c r="J24" i="13"/>
  <c r="J10" i="13" s="1"/>
  <c r="P24" i="13"/>
  <c r="P10" i="13" s="1"/>
  <c r="I92" i="13"/>
  <c r="O92" i="13"/>
  <c r="L174" i="13"/>
  <c r="G58" i="14"/>
  <c r="G10" i="14" s="1"/>
  <c r="M58" i="14"/>
  <c r="M10" i="14" s="1"/>
  <c r="L92" i="14"/>
  <c r="O106" i="14"/>
  <c r="O92" i="14" s="1"/>
  <c r="I140" i="14"/>
  <c r="O140" i="14"/>
  <c r="G174" i="14"/>
  <c r="J174" i="14"/>
  <c r="E65" i="10"/>
  <c r="E40" i="8" l="1"/>
  <c r="E44" i="8"/>
  <c r="E47" i="8"/>
  <c r="D34" i="4"/>
  <c r="E41" i="10"/>
  <c r="O15" i="5"/>
  <c r="I11" i="5"/>
  <c r="E36" i="8"/>
  <c r="D11" i="4"/>
  <c r="E68" i="10"/>
  <c r="E30" i="10"/>
  <c r="E71" i="10"/>
  <c r="G107" i="10"/>
  <c r="E67" i="10"/>
  <c r="J15" i="5"/>
  <c r="E78" i="10"/>
  <c r="E53" i="8"/>
  <c r="E29" i="10"/>
  <c r="E72" i="10"/>
  <c r="N174" i="14"/>
  <c r="I10" i="14"/>
  <c r="E55" i="10" l="1"/>
  <c r="E52" i="8"/>
  <c r="E69" i="10"/>
  <c r="E53" i="10"/>
  <c r="E70" i="10"/>
  <c r="E74" i="10" l="1"/>
  <c r="E54" i="10"/>
  <c r="E76" i="10"/>
  <c r="E75" i="10" l="1"/>
  <c r="N51" i="5" l="1"/>
  <c r="E51" i="5" l="1"/>
  <c r="I33" i="5" l="1"/>
  <c r="L31" i="5"/>
  <c r="J31" i="5"/>
  <c r="H43" i="5" l="1"/>
  <c r="N39" i="5"/>
  <c r="G43" i="5"/>
  <c r="Q43" i="5"/>
  <c r="L43" i="5"/>
  <c r="I39" i="5"/>
  <c r="D39" i="5" s="1"/>
  <c r="P43" i="5"/>
  <c r="K40" i="5"/>
  <c r="M43" i="5"/>
  <c r="K43" i="5"/>
  <c r="I91" i="5"/>
  <c r="D33" i="5"/>
  <c r="E76" i="5"/>
  <c r="E74" i="5"/>
  <c r="I71" i="5"/>
  <c r="I88" i="5"/>
  <c r="E82" i="5"/>
  <c r="P65" i="5"/>
  <c r="M40" i="5"/>
  <c r="I62" i="5"/>
  <c r="E48" i="5"/>
  <c r="E41" i="5"/>
  <c r="M65" i="5"/>
  <c r="I76" i="5"/>
  <c r="E78" i="5"/>
  <c r="L37" i="5"/>
  <c r="E57" i="5"/>
  <c r="I56" i="5"/>
  <c r="E56" i="5"/>
  <c r="I79" i="5"/>
  <c r="E87" i="5"/>
  <c r="I50" i="5"/>
  <c r="I86" i="5"/>
  <c r="I90" i="5"/>
  <c r="E63" i="5"/>
  <c r="E90" i="5"/>
  <c r="I55" i="5"/>
  <c r="I89" i="5"/>
  <c r="E86" i="5"/>
  <c r="Q65" i="5"/>
  <c r="I78" i="5"/>
  <c r="H58" i="5"/>
  <c r="E72" i="5"/>
  <c r="E77" i="5"/>
  <c r="E70" i="5"/>
  <c r="E49" i="5"/>
  <c r="P11" i="5"/>
  <c r="N30" i="5"/>
  <c r="I77" i="5"/>
  <c r="D121" i="5"/>
  <c r="P45" i="5"/>
  <c r="M45" i="5"/>
  <c r="K58" i="5"/>
  <c r="E55" i="5"/>
  <c r="I48" i="5"/>
  <c r="Q11" i="5"/>
  <c r="D137" i="5"/>
  <c r="K45" i="5"/>
  <c r="K84" i="5"/>
  <c r="E33" i="9"/>
  <c r="I70" i="5"/>
  <c r="E80" i="5"/>
  <c r="I67" i="5"/>
  <c r="D99" i="5"/>
  <c r="E91" i="5"/>
  <c r="G68" i="5"/>
  <c r="I46" i="5"/>
  <c r="J45" i="5"/>
  <c r="G84" i="5"/>
  <c r="H40" i="5"/>
  <c r="G40" i="5"/>
  <c r="G45" i="5"/>
  <c r="E47" i="5"/>
  <c r="E64" i="5"/>
  <c r="D218" i="5"/>
  <c r="E44" i="5"/>
  <c r="F43" i="5"/>
  <c r="Q34" i="5"/>
  <c r="E85" i="5"/>
  <c r="F84" i="5"/>
  <c r="K65" i="5"/>
  <c r="L40" i="5"/>
  <c r="I60" i="5"/>
  <c r="J58" i="5"/>
  <c r="I44" i="5"/>
  <c r="J43" i="5"/>
  <c r="D193" i="5"/>
  <c r="I38" i="5"/>
  <c r="K37" i="5"/>
  <c r="I72" i="5"/>
  <c r="H45" i="5"/>
  <c r="E79" i="5"/>
  <c r="I64" i="5"/>
  <c r="I80" i="5"/>
  <c r="F11" i="5"/>
  <c r="E30" i="5"/>
  <c r="I85" i="5"/>
  <c r="L84" i="5"/>
  <c r="I61" i="5"/>
  <c r="E73" i="5"/>
  <c r="D96" i="5"/>
  <c r="D215" i="5"/>
  <c r="K68" i="5"/>
  <c r="D235" i="5"/>
  <c r="Q58" i="5"/>
  <c r="P40" i="5"/>
  <c r="I73" i="5"/>
  <c r="I81" i="5"/>
  <c r="I32" i="5"/>
  <c r="K31" i="5"/>
  <c r="Q45" i="5"/>
  <c r="M31" i="5"/>
  <c r="J84" i="5"/>
  <c r="I66" i="5"/>
  <c r="J65" i="5"/>
  <c r="G58" i="5"/>
  <c r="D211" i="5"/>
  <c r="I47" i="5"/>
  <c r="D114" i="5"/>
  <c r="N59" i="5"/>
  <c r="P58" i="5"/>
  <c r="E83" i="5"/>
  <c r="Q84" i="5"/>
  <c r="E89" i="5"/>
  <c r="L65" i="5"/>
  <c r="E75" i="5"/>
  <c r="P31" i="5"/>
  <c r="N32" i="5"/>
  <c r="Q37" i="5"/>
  <c r="I49" i="5"/>
  <c r="M58" i="5"/>
  <c r="I82" i="5"/>
  <c r="D101" i="5"/>
  <c r="Q31" i="5"/>
  <c r="I69" i="5"/>
  <c r="J68" i="5"/>
  <c r="Q40" i="5"/>
  <c r="J12" i="5"/>
  <c r="F40" i="5"/>
  <c r="E42" i="5"/>
  <c r="D118" i="5"/>
  <c r="F58" i="5"/>
  <c r="E59" i="5"/>
  <c r="E81" i="5"/>
  <c r="I83" i="5"/>
  <c r="N38" i="5"/>
  <c r="P37" i="5"/>
  <c r="L68" i="5"/>
  <c r="I42" i="5"/>
  <c r="E69" i="5"/>
  <c r="F68" i="5"/>
  <c r="M68" i="5"/>
  <c r="M37" i="5"/>
  <c r="H68" i="5"/>
  <c r="E62" i="5"/>
  <c r="D198" i="5"/>
  <c r="M84" i="5"/>
  <c r="E71" i="5"/>
  <c r="D191" i="5"/>
  <c r="L12" i="5"/>
  <c r="E46" i="5"/>
  <c r="F45" i="5"/>
  <c r="E60" i="5"/>
  <c r="H84" i="5"/>
  <c r="E88" i="5"/>
  <c r="H11" i="5"/>
  <c r="I63" i="5"/>
  <c r="E38" i="5"/>
  <c r="G37" i="5"/>
  <c r="G11" i="5"/>
  <c r="E50" i="5"/>
  <c r="I75" i="5"/>
  <c r="L58" i="5"/>
  <c r="E61" i="5"/>
  <c r="I74" i="5"/>
  <c r="I87" i="5"/>
  <c r="D196" i="5"/>
  <c r="I41" i="5"/>
  <c r="J40" i="5"/>
  <c r="L45" i="5"/>
  <c r="I57" i="5"/>
  <c r="P84" i="5"/>
  <c r="N90" i="5" l="1"/>
  <c r="N62" i="5"/>
  <c r="I43" i="5"/>
  <c r="L15" i="5"/>
  <c r="Q15" i="5"/>
  <c r="E32" i="9"/>
  <c r="N48" i="5"/>
  <c r="D48" i="5" s="1"/>
  <c r="N87" i="5"/>
  <c r="N88" i="5"/>
  <c r="D88" i="5" s="1"/>
  <c r="N86" i="5"/>
  <c r="N64" i="5"/>
  <c r="E43" i="5"/>
  <c r="N11" i="5"/>
  <c r="Q52" i="5"/>
  <c r="M52" i="5"/>
  <c r="N56" i="5"/>
  <c r="N42" i="5"/>
  <c r="N61" i="5"/>
  <c r="N91" i="5"/>
  <c r="N57" i="5"/>
  <c r="M15" i="5"/>
  <c r="Q12" i="5"/>
  <c r="N67" i="5"/>
  <c r="N55" i="5"/>
  <c r="D55" i="5" s="1"/>
  <c r="N50" i="5"/>
  <c r="D50" i="5" s="1"/>
  <c r="N89" i="5"/>
  <c r="D89" i="5" s="1"/>
  <c r="I31" i="5"/>
  <c r="I12" i="5" s="1"/>
  <c r="N54" i="5"/>
  <c r="D63" i="5"/>
  <c r="D90" i="5"/>
  <c r="E40" i="5"/>
  <c r="I40" i="5"/>
  <c r="D59" i="5"/>
  <c r="E58" i="5"/>
  <c r="D38" i="5"/>
  <c r="I84" i="5"/>
  <c r="G65" i="5"/>
  <c r="E53" i="5"/>
  <c r="F52" i="5"/>
  <c r="I36" i="5"/>
  <c r="N44" i="5"/>
  <c r="O43" i="5"/>
  <c r="E54" i="5"/>
  <c r="K34" i="5"/>
  <c r="E36" i="5"/>
  <c r="E35" i="5"/>
  <c r="F34" i="5"/>
  <c r="D93" i="5"/>
  <c r="I35" i="5"/>
  <c r="J34" i="5"/>
  <c r="N46" i="5"/>
  <c r="O45" i="5"/>
  <c r="N35" i="5"/>
  <c r="P34" i="5"/>
  <c r="D61" i="5"/>
  <c r="G52" i="5"/>
  <c r="N49" i="5"/>
  <c r="E45" i="5"/>
  <c r="N41" i="5"/>
  <c r="O40" i="5"/>
  <c r="L52" i="5"/>
  <c r="N66" i="5"/>
  <c r="O65" i="5"/>
  <c r="D205" i="5"/>
  <c r="G15" i="5"/>
  <c r="E37" i="5"/>
  <c r="H34" i="5"/>
  <c r="D108" i="5"/>
  <c r="N60" i="5"/>
  <c r="O58" i="5"/>
  <c r="D62" i="5"/>
  <c r="M34" i="5"/>
  <c r="P52" i="5"/>
  <c r="N36" i="5"/>
  <c r="O34" i="5"/>
  <c r="G34" i="5"/>
  <c r="E35" i="9"/>
  <c r="O52" i="5"/>
  <c r="N53" i="5"/>
  <c r="H52" i="5"/>
  <c r="L34" i="5"/>
  <c r="K52" i="5"/>
  <c r="I53" i="5"/>
  <c r="I54" i="5"/>
  <c r="J52" i="5"/>
  <c r="N47" i="5"/>
  <c r="O84" i="5"/>
  <c r="N85" i="5"/>
  <c r="N37" i="5"/>
  <c r="P15" i="5"/>
  <c r="I65" i="5"/>
  <c r="P68" i="5"/>
  <c r="E67" i="5"/>
  <c r="D91" i="5"/>
  <c r="E68" i="5"/>
  <c r="E66" i="5"/>
  <c r="F65" i="5"/>
  <c r="I68" i="5"/>
  <c r="I58" i="5"/>
  <c r="I45" i="5"/>
  <c r="H65" i="5"/>
  <c r="K15" i="5"/>
  <c r="I37" i="5"/>
  <c r="M12" i="5"/>
  <c r="K12" i="5"/>
  <c r="D42" i="5"/>
  <c r="P12" i="5"/>
  <c r="N31" i="5"/>
  <c r="D32" i="5"/>
  <c r="Q68" i="5"/>
  <c r="D30" i="5"/>
  <c r="E11" i="5"/>
  <c r="E84" i="5"/>
  <c r="N12" i="5" l="1"/>
  <c r="N83" i="5"/>
  <c r="N65" i="5"/>
  <c r="D49" i="5"/>
  <c r="D47" i="5"/>
  <c r="N73" i="5"/>
  <c r="N75" i="5"/>
  <c r="D44" i="5"/>
  <c r="D87" i="5"/>
  <c r="N74" i="5"/>
  <c r="N78" i="5"/>
  <c r="N76" i="5"/>
  <c r="D46" i="5"/>
  <c r="E31" i="9"/>
  <c r="E34" i="9"/>
  <c r="D41" i="5"/>
  <c r="D56" i="5"/>
  <c r="D86" i="5"/>
  <c r="N81" i="5"/>
  <c r="D64" i="5"/>
  <c r="N71" i="5"/>
  <c r="I15" i="5"/>
  <c r="N15" i="5"/>
  <c r="N70" i="5"/>
  <c r="N58" i="5"/>
  <c r="D57" i="5"/>
  <c r="N77" i="5"/>
  <c r="N84" i="5"/>
  <c r="D84" i="5" s="1"/>
  <c r="N43" i="5"/>
  <c r="N40" i="5"/>
  <c r="D11" i="5"/>
  <c r="D85" i="5"/>
  <c r="N82" i="5"/>
  <c r="N79" i="5"/>
  <c r="D60" i="5"/>
  <c r="D190" i="5"/>
  <c r="N80" i="5"/>
  <c r="N72" i="5"/>
  <c r="D66" i="5"/>
  <c r="J29" i="5"/>
  <c r="P29" i="5"/>
  <c r="Q29" i="5"/>
  <c r="D58" i="5"/>
  <c r="L29" i="5"/>
  <c r="G29" i="5"/>
  <c r="D36" i="5"/>
  <c r="D67" i="5"/>
  <c r="E15" i="5"/>
  <c r="D37" i="5"/>
  <c r="N45" i="5"/>
  <c r="I34" i="5"/>
  <c r="D31" i="5"/>
  <c r="E65" i="5"/>
  <c r="N69" i="5"/>
  <c r="O68" i="5"/>
  <c r="F29" i="5"/>
  <c r="I52" i="5"/>
  <c r="E34" i="5"/>
  <c r="D35" i="5"/>
  <c r="D54" i="5"/>
  <c r="D53" i="5"/>
  <c r="N52" i="5"/>
  <c r="H29" i="5"/>
  <c r="D92" i="5"/>
  <c r="E52" i="5"/>
  <c r="E29" i="9"/>
  <c r="N34" i="5"/>
  <c r="D75" i="5" l="1"/>
  <c r="D18" i="5"/>
  <c r="D12" i="5"/>
  <c r="D14" i="5"/>
  <c r="D72" i="5"/>
  <c r="D79" i="5"/>
  <c r="D76" i="5"/>
  <c r="D15" i="5"/>
  <c r="Q25" i="5"/>
  <c r="D82" i="5"/>
  <c r="D43" i="5"/>
  <c r="P25" i="5"/>
  <c r="D70" i="5"/>
  <c r="D78" i="5"/>
  <c r="N68" i="5"/>
  <c r="J25" i="5"/>
  <c r="D81" i="5"/>
  <c r="D73" i="5"/>
  <c r="D83" i="5"/>
  <c r="D17" i="5"/>
  <c r="D45" i="5"/>
  <c r="D71" i="5"/>
  <c r="D80" i="5"/>
  <c r="E30" i="9"/>
  <c r="D74" i="5"/>
  <c r="D21" i="5"/>
  <c r="D65" i="5"/>
  <c r="D40" i="5"/>
  <c r="D77" i="5"/>
  <c r="D19" i="5"/>
  <c r="L25" i="5"/>
  <c r="O29" i="5"/>
  <c r="E28" i="9"/>
  <c r="D69" i="5"/>
  <c r="G25" i="5"/>
  <c r="D52" i="5"/>
  <c r="F25" i="5"/>
  <c r="E29" i="5"/>
  <c r="H25" i="5"/>
  <c r="D34" i="5"/>
  <c r="D20" i="5" l="1"/>
  <c r="D16" i="5"/>
  <c r="D68" i="5"/>
  <c r="D13" i="5"/>
  <c r="N29" i="5"/>
  <c r="O25" i="5"/>
  <c r="E25" i="5"/>
  <c r="D22" i="5"/>
  <c r="N25" i="5" l="1"/>
  <c r="I51" i="5" l="1"/>
  <c r="K29" i="5"/>
  <c r="G105" i="5" l="1"/>
  <c r="G107" i="5"/>
  <c r="H100" i="5"/>
  <c r="P132" i="5"/>
  <c r="L130" i="5"/>
  <c r="Q111" i="5"/>
  <c r="P117" i="5"/>
  <c r="L134" i="5"/>
  <c r="P135" i="5"/>
  <c r="P129" i="5"/>
  <c r="Q113" i="5"/>
  <c r="K110" i="5"/>
  <c r="L110" i="5"/>
  <c r="K136" i="5"/>
  <c r="L95" i="5"/>
  <c r="H127" i="5"/>
  <c r="P110" i="5"/>
  <c r="L116" i="5"/>
  <c r="K106" i="5"/>
  <c r="P126" i="5"/>
  <c r="L117" i="5"/>
  <c r="G113" i="5"/>
  <c r="L123" i="5"/>
  <c r="Q124" i="5"/>
  <c r="H130" i="5"/>
  <c r="M94" i="5"/>
  <c r="P94" i="5"/>
  <c r="P14" i="5" s="1"/>
  <c r="M107" i="5"/>
  <c r="M109" i="5"/>
  <c r="G102" i="5"/>
  <c r="Q105" i="5"/>
  <c r="H105" i="5"/>
  <c r="L100" i="5"/>
  <c r="J122" i="5"/>
  <c r="F97" i="5"/>
  <c r="H122" i="5"/>
  <c r="H119" i="5"/>
  <c r="H115" i="5"/>
  <c r="F132" i="5"/>
  <c r="K117" i="5"/>
  <c r="K116" i="5"/>
  <c r="Q104" i="5"/>
  <c r="P130" i="5"/>
  <c r="L132" i="5"/>
  <c r="L113" i="5"/>
  <c r="L136" i="5"/>
  <c r="H124" i="5"/>
  <c r="Q98" i="5"/>
  <c r="K120" i="5"/>
  <c r="G98" i="5"/>
  <c r="G112" i="5"/>
  <c r="Q131" i="5"/>
  <c r="P128" i="5"/>
  <c r="M134" i="5"/>
  <c r="P124" i="5"/>
  <c r="Q128" i="5"/>
  <c r="K104" i="5"/>
  <c r="H128" i="5"/>
  <c r="H125" i="5"/>
  <c r="K129" i="5"/>
  <c r="K112" i="5"/>
  <c r="L128" i="5"/>
  <c r="H126" i="5"/>
  <c r="M133" i="5"/>
  <c r="G125" i="5"/>
  <c r="K133" i="5"/>
  <c r="G120" i="5"/>
  <c r="H120" i="5"/>
  <c r="P113" i="5"/>
  <c r="K111" i="5"/>
  <c r="Q133" i="5"/>
  <c r="K135" i="5"/>
  <c r="P111" i="5"/>
  <c r="M132" i="5"/>
  <c r="K123" i="5"/>
  <c r="K124" i="5"/>
  <c r="M111" i="5"/>
  <c r="G95" i="5"/>
  <c r="Q125" i="5"/>
  <c r="M129" i="5"/>
  <c r="Q130" i="5"/>
  <c r="G106" i="5"/>
  <c r="G130" i="5"/>
  <c r="K107" i="5"/>
  <c r="Q107" i="5"/>
  <c r="G109" i="5"/>
  <c r="G108" i="5" s="1"/>
  <c r="H102" i="5"/>
  <c r="K105" i="5"/>
  <c r="M97" i="5"/>
  <c r="K97" i="5"/>
  <c r="P119" i="5"/>
  <c r="M115" i="5"/>
  <c r="K122" i="5"/>
  <c r="K119" i="5"/>
  <c r="P100" i="5"/>
  <c r="P122" i="5"/>
  <c r="L106" i="5"/>
  <c r="K130" i="5"/>
  <c r="G136" i="5"/>
  <c r="Q132" i="5"/>
  <c r="G134" i="5"/>
  <c r="F104" i="5"/>
  <c r="H117" i="5"/>
  <c r="M110" i="5"/>
  <c r="Q116" i="5"/>
  <c r="G124" i="5"/>
  <c r="H136" i="5"/>
  <c r="K134" i="5"/>
  <c r="K113" i="5"/>
  <c r="M95" i="5"/>
  <c r="K125" i="5"/>
  <c r="P120" i="5"/>
  <c r="H98" i="5"/>
  <c r="H116" i="5"/>
  <c r="G131" i="5"/>
  <c r="K128" i="5"/>
  <c r="K126" i="5"/>
  <c r="M124" i="5"/>
  <c r="K103" i="5"/>
  <c r="G100" i="5"/>
  <c r="M122" i="5"/>
  <c r="K115" i="5"/>
  <c r="G122" i="5"/>
  <c r="H97" i="5"/>
  <c r="L119" i="5"/>
  <c r="G135" i="5"/>
  <c r="K98" i="5"/>
  <c r="L104" i="5"/>
  <c r="M116" i="5"/>
  <c r="P127" i="5"/>
  <c r="Q136" i="5"/>
  <c r="L98" i="5"/>
  <c r="H123" i="5"/>
  <c r="M128" i="5"/>
  <c r="M113" i="5"/>
  <c r="M130" i="5"/>
  <c r="H111" i="5"/>
  <c r="P106" i="5"/>
  <c r="K132" i="5"/>
  <c r="Q134" i="5"/>
  <c r="G123" i="5"/>
  <c r="P131" i="5"/>
  <c r="M123" i="5"/>
  <c r="G111" i="5"/>
  <c r="H110" i="5"/>
  <c r="H104" i="5"/>
  <c r="Q103" i="5"/>
  <c r="P109" i="5"/>
  <c r="H103" i="5"/>
  <c r="M119" i="5"/>
  <c r="J94" i="5"/>
  <c r="P107" i="5"/>
  <c r="H94" i="5"/>
  <c r="Q109" i="5"/>
  <c r="M103" i="5"/>
  <c r="H107" i="5"/>
  <c r="Q102" i="5"/>
  <c r="L109" i="5"/>
  <c r="H109" i="5"/>
  <c r="P103" i="5"/>
  <c r="L103" i="5"/>
  <c r="L97" i="5"/>
  <c r="Q115" i="5"/>
  <c r="Q119" i="5"/>
  <c r="K100" i="5"/>
  <c r="M98" i="5"/>
  <c r="Q106" i="5"/>
  <c r="M104" i="5"/>
  <c r="Q112" i="5"/>
  <c r="H132" i="5"/>
  <c r="G129" i="5"/>
  <c r="M127" i="5"/>
  <c r="Q126" i="5"/>
  <c r="H135" i="5"/>
  <c r="K127" i="5"/>
  <c r="P112" i="5"/>
  <c r="Q129" i="5"/>
  <c r="P133" i="5"/>
  <c r="L133" i="5"/>
  <c r="G128" i="5"/>
  <c r="L129" i="5"/>
  <c r="H112" i="5"/>
  <c r="M120" i="5"/>
  <c r="H133" i="5"/>
  <c r="L125" i="5"/>
  <c r="Q123" i="5"/>
  <c r="M117" i="5"/>
  <c r="P116" i="5"/>
  <c r="P115" i="5"/>
  <c r="Q94" i="5"/>
  <c r="J105" i="5"/>
  <c r="P102" i="5"/>
  <c r="G103" i="5"/>
  <c r="L115" i="5"/>
  <c r="G115" i="5"/>
  <c r="P97" i="5"/>
  <c r="Q122" i="5"/>
  <c r="Q97" i="5"/>
  <c r="Q100" i="5"/>
  <c r="M126" i="5"/>
  <c r="L135" i="5"/>
  <c r="L131" i="5"/>
  <c r="P104" i="5"/>
  <c r="G117" i="5"/>
  <c r="P98" i="5"/>
  <c r="Q110" i="5"/>
  <c r="L111" i="5"/>
  <c r="G126" i="5"/>
  <c r="M131" i="5"/>
  <c r="L124" i="5"/>
  <c r="M136" i="5"/>
  <c r="H113" i="5"/>
  <c r="M125" i="5"/>
  <c r="K131" i="5"/>
  <c r="P123" i="5"/>
  <c r="H95" i="5"/>
  <c r="P136" i="5"/>
  <c r="Q127" i="5"/>
  <c r="Q135" i="5"/>
  <c r="L112" i="5"/>
  <c r="G94" i="5"/>
  <c r="L107" i="5"/>
  <c r="M102" i="5"/>
  <c r="M100" i="5"/>
  <c r="L94" i="5"/>
  <c r="L102" i="5"/>
  <c r="K102" i="5"/>
  <c r="K109" i="5"/>
  <c r="P105" i="5"/>
  <c r="M105" i="5"/>
  <c r="G119" i="5"/>
  <c r="L126" i="5"/>
  <c r="G127" i="5"/>
  <c r="H106" i="5"/>
  <c r="L127" i="5"/>
  <c r="L120" i="5"/>
  <c r="G116" i="5"/>
  <c r="Q95" i="5"/>
  <c r="G133" i="5"/>
  <c r="G110" i="5"/>
  <c r="M106" i="5"/>
  <c r="H131" i="5"/>
  <c r="H129" i="5"/>
  <c r="P95" i="5"/>
  <c r="P125" i="5"/>
  <c r="P134" i="5"/>
  <c r="H134" i="5"/>
  <c r="Q120" i="5"/>
  <c r="K95" i="5"/>
  <c r="Q117" i="5"/>
  <c r="M112" i="5"/>
  <c r="M135" i="5"/>
  <c r="K25" i="5"/>
  <c r="I29" i="5"/>
  <c r="G118" i="5"/>
  <c r="N146" i="5"/>
  <c r="O94" i="5"/>
  <c r="J107" i="5"/>
  <c r="I159" i="5"/>
  <c r="I146" i="5"/>
  <c r="K94" i="5"/>
  <c r="I161" i="5"/>
  <c r="J109" i="5"/>
  <c r="E162" i="5"/>
  <c r="F110" i="5"/>
  <c r="N188" i="5"/>
  <c r="O136" i="5"/>
  <c r="I171" i="5"/>
  <c r="J119" i="5"/>
  <c r="E174" i="5"/>
  <c r="F122" i="5"/>
  <c r="I187" i="5"/>
  <c r="J135" i="5"/>
  <c r="E163" i="5"/>
  <c r="F111" i="5"/>
  <c r="N176" i="5"/>
  <c r="O124" i="5"/>
  <c r="E179" i="5"/>
  <c r="F127" i="5"/>
  <c r="I163" i="5"/>
  <c r="J111" i="5"/>
  <c r="E178" i="5"/>
  <c r="F126" i="5"/>
  <c r="N167" i="5"/>
  <c r="O115" i="5"/>
  <c r="N184" i="5"/>
  <c r="O132" i="5"/>
  <c r="I147" i="5"/>
  <c r="J95" i="5"/>
  <c r="E147" i="5"/>
  <c r="F95" i="5"/>
  <c r="I179" i="5"/>
  <c r="J127" i="5"/>
  <c r="I154" i="5"/>
  <c r="J102" i="5"/>
  <c r="E146" i="5"/>
  <c r="F94" i="5"/>
  <c r="N161" i="5"/>
  <c r="O109" i="5"/>
  <c r="N155" i="5"/>
  <c r="O103" i="5"/>
  <c r="E185" i="5"/>
  <c r="F133" i="5"/>
  <c r="I152" i="5"/>
  <c r="J100" i="5"/>
  <c r="N163" i="5"/>
  <c r="O111" i="5"/>
  <c r="I175" i="5"/>
  <c r="J123" i="5"/>
  <c r="I185" i="5"/>
  <c r="J133" i="5"/>
  <c r="N149" i="5"/>
  <c r="O97" i="5"/>
  <c r="N165" i="5"/>
  <c r="O113" i="5"/>
  <c r="K140" i="5"/>
  <c r="K143" i="5"/>
  <c r="K141" i="5"/>
  <c r="K138" i="5"/>
  <c r="K142" i="5"/>
  <c r="K139" i="5"/>
  <c r="G141" i="5"/>
  <c r="G140" i="5"/>
  <c r="G143" i="5"/>
  <c r="G138" i="5"/>
  <c r="G142" i="5"/>
  <c r="G139" i="5"/>
  <c r="F107" i="5"/>
  <c r="E159" i="5"/>
  <c r="N174" i="5"/>
  <c r="O122" i="5"/>
  <c r="N162" i="5"/>
  <c r="O110" i="5"/>
  <c r="N181" i="5"/>
  <c r="O129" i="5"/>
  <c r="E168" i="5"/>
  <c r="F116" i="5"/>
  <c r="I177" i="5"/>
  <c r="J125" i="5"/>
  <c r="I165" i="5"/>
  <c r="J113" i="5"/>
  <c r="I164" i="5"/>
  <c r="J112" i="5"/>
  <c r="I184" i="5"/>
  <c r="J132" i="5"/>
  <c r="E169" i="5"/>
  <c r="F117" i="5"/>
  <c r="N164" i="5"/>
  <c r="O112" i="5"/>
  <c r="E182" i="5"/>
  <c r="F130" i="5"/>
  <c r="N156" i="5"/>
  <c r="O104" i="5"/>
  <c r="I183" i="5"/>
  <c r="J131" i="5"/>
  <c r="E181" i="5"/>
  <c r="F129" i="5"/>
  <c r="E184" i="5"/>
  <c r="G132" i="5"/>
  <c r="E161" i="5"/>
  <c r="F109" i="5"/>
  <c r="I162" i="5"/>
  <c r="J110" i="5"/>
  <c r="I149" i="5"/>
  <c r="J97" i="5"/>
  <c r="M140" i="5"/>
  <c r="M138" i="5"/>
  <c r="M141" i="5"/>
  <c r="M143" i="5"/>
  <c r="M142" i="5"/>
  <c r="M139" i="5"/>
  <c r="N185" i="5"/>
  <c r="O133" i="5"/>
  <c r="I169" i="5"/>
  <c r="J117" i="5"/>
  <c r="E172" i="5"/>
  <c r="F120" i="5"/>
  <c r="N179" i="5"/>
  <c r="O127" i="5"/>
  <c r="E165" i="5"/>
  <c r="F113" i="5"/>
  <c r="E183" i="5"/>
  <c r="F131" i="5"/>
  <c r="N178" i="5"/>
  <c r="O126" i="5"/>
  <c r="I158" i="5"/>
  <c r="J106" i="5"/>
  <c r="N182" i="5"/>
  <c r="O130" i="5"/>
  <c r="N157" i="5"/>
  <c r="O105" i="5"/>
  <c r="I157" i="5"/>
  <c r="L105" i="5"/>
  <c r="I167" i="5"/>
  <c r="J115" i="5"/>
  <c r="N183" i="5"/>
  <c r="O131" i="5"/>
  <c r="I178" i="5"/>
  <c r="J126" i="5"/>
  <c r="N180" i="5"/>
  <c r="O128" i="5"/>
  <c r="N169" i="5"/>
  <c r="O117" i="5"/>
  <c r="N150" i="5"/>
  <c r="O98" i="5"/>
  <c r="P140" i="5"/>
  <c r="P138" i="5"/>
  <c r="P141" i="5"/>
  <c r="P143" i="5"/>
  <c r="P139" i="5"/>
  <c r="P142" i="5"/>
  <c r="N158" i="5"/>
  <c r="O106" i="5"/>
  <c r="N159" i="5"/>
  <c r="O107" i="5"/>
  <c r="E155" i="5"/>
  <c r="F103" i="5"/>
  <c r="N152" i="5"/>
  <c r="O100" i="5"/>
  <c r="E176" i="5"/>
  <c r="F124" i="5"/>
  <c r="N175" i="5"/>
  <c r="O123" i="5"/>
  <c r="E152" i="5"/>
  <c r="F100" i="5"/>
  <c r="E171" i="5"/>
  <c r="F119" i="5"/>
  <c r="E150" i="5"/>
  <c r="F98" i="5"/>
  <c r="E164" i="5"/>
  <c r="F112" i="5"/>
  <c r="L140" i="5"/>
  <c r="L141" i="5"/>
  <c r="L138" i="5"/>
  <c r="L143" i="5"/>
  <c r="L139" i="5"/>
  <c r="L142" i="5"/>
  <c r="E177" i="5"/>
  <c r="F125" i="5"/>
  <c r="I186" i="5"/>
  <c r="J134" i="5"/>
  <c r="N168" i="5"/>
  <c r="O116" i="5"/>
  <c r="E180" i="5"/>
  <c r="F128" i="5"/>
  <c r="E158" i="5"/>
  <c r="F106" i="5"/>
  <c r="E189" i="5"/>
  <c r="F140" i="5"/>
  <c r="F143" i="5"/>
  <c r="F138" i="5"/>
  <c r="F139" i="5"/>
  <c r="F141" i="5"/>
  <c r="F142" i="5"/>
  <c r="E175" i="5"/>
  <c r="F123" i="5"/>
  <c r="I189" i="5"/>
  <c r="J143" i="5"/>
  <c r="J140" i="5"/>
  <c r="J138" i="5"/>
  <c r="J141" i="5"/>
  <c r="J142" i="5"/>
  <c r="J139" i="5"/>
  <c r="Q139" i="5"/>
  <c r="Q141" i="5"/>
  <c r="Q143" i="5"/>
  <c r="Q140" i="5"/>
  <c r="Q138" i="5"/>
  <c r="Q142" i="5"/>
  <c r="I156" i="5"/>
  <c r="J104" i="5"/>
  <c r="N177" i="5"/>
  <c r="O125" i="5"/>
  <c r="E167" i="5"/>
  <c r="F115" i="5"/>
  <c r="N186" i="5"/>
  <c r="O134" i="5"/>
  <c r="E186" i="5"/>
  <c r="F134" i="5"/>
  <c r="I182" i="5"/>
  <c r="J130" i="5"/>
  <c r="I181" i="5"/>
  <c r="J129" i="5"/>
  <c r="H141" i="5"/>
  <c r="H143" i="5"/>
  <c r="H139" i="5"/>
  <c r="H140" i="5"/>
  <c r="H138" i="5"/>
  <c r="H142" i="5"/>
  <c r="I176" i="5"/>
  <c r="J124" i="5"/>
  <c r="I155" i="5"/>
  <c r="J103" i="5"/>
  <c r="N154" i="5"/>
  <c r="O102" i="5"/>
  <c r="E154" i="5"/>
  <c r="F102" i="5"/>
  <c r="E157" i="5"/>
  <c r="F105" i="5"/>
  <c r="N172" i="5"/>
  <c r="O120" i="5"/>
  <c r="N187" i="5"/>
  <c r="O135" i="5"/>
  <c r="I188" i="5"/>
  <c r="J136" i="5"/>
  <c r="N171" i="5"/>
  <c r="O119" i="5"/>
  <c r="I180" i="5"/>
  <c r="J128" i="5"/>
  <c r="I174" i="5"/>
  <c r="L122" i="5"/>
  <c r="I150" i="5"/>
  <c r="J98" i="5"/>
  <c r="E149" i="5"/>
  <c r="G97" i="5"/>
  <c r="E188" i="5"/>
  <c r="F136" i="5"/>
  <c r="E187" i="5"/>
  <c r="F135" i="5"/>
  <c r="I172" i="5"/>
  <c r="J120" i="5"/>
  <c r="N189" i="5"/>
  <c r="O139" i="5"/>
  <c r="O138" i="5"/>
  <c r="O141" i="5"/>
  <c r="O143" i="5"/>
  <c r="O140" i="5"/>
  <c r="O142" i="5"/>
  <c r="N147" i="5"/>
  <c r="O95" i="5"/>
  <c r="I168" i="5"/>
  <c r="J116" i="5"/>
  <c r="E156" i="5"/>
  <c r="G104" i="5"/>
  <c r="Q93" i="5" l="1"/>
  <c r="L108" i="5"/>
  <c r="P114" i="5"/>
  <c r="M93" i="5"/>
  <c r="M13" i="5" s="1"/>
  <c r="P118" i="5"/>
  <c r="M14" i="5"/>
  <c r="E128" i="5"/>
  <c r="E98" i="5"/>
  <c r="I131" i="5"/>
  <c r="E136" i="5"/>
  <c r="I128" i="5"/>
  <c r="I124" i="5"/>
  <c r="I129" i="5"/>
  <c r="P101" i="5"/>
  <c r="N126" i="5"/>
  <c r="E120" i="5"/>
  <c r="I107" i="5"/>
  <c r="M99" i="5"/>
  <c r="H96" i="5"/>
  <c r="G99" i="5"/>
  <c r="Q13" i="5"/>
  <c r="N107" i="5"/>
  <c r="I106" i="5"/>
  <c r="I110" i="5"/>
  <c r="E133" i="5"/>
  <c r="L114" i="5"/>
  <c r="N120" i="5"/>
  <c r="M28" i="5"/>
  <c r="I123" i="5"/>
  <c r="H101" i="5"/>
  <c r="L14" i="5"/>
  <c r="N124" i="5"/>
  <c r="P96" i="5"/>
  <c r="Q118" i="5"/>
  <c r="I116" i="5"/>
  <c r="Q28" i="5"/>
  <c r="N116" i="5"/>
  <c r="L28" i="5"/>
  <c r="N106" i="5"/>
  <c r="N98" i="5"/>
  <c r="N131" i="5"/>
  <c r="N104" i="5"/>
  <c r="I132" i="5"/>
  <c r="E116" i="5"/>
  <c r="M101" i="5"/>
  <c r="G28" i="5"/>
  <c r="L93" i="5"/>
  <c r="L13" i="5" s="1"/>
  <c r="E95" i="5"/>
  <c r="E126" i="5"/>
  <c r="H14" i="5"/>
  <c r="K121" i="5"/>
  <c r="E122" i="5"/>
  <c r="I25" i="5"/>
  <c r="P108" i="5"/>
  <c r="I130" i="5"/>
  <c r="Q99" i="5"/>
  <c r="P99" i="5"/>
  <c r="H99" i="5"/>
  <c r="G101" i="5"/>
  <c r="G114" i="5"/>
  <c r="K108" i="5"/>
  <c r="E117" i="5"/>
  <c r="G96" i="5"/>
  <c r="K101" i="5"/>
  <c r="G121" i="5"/>
  <c r="Q108" i="5"/>
  <c r="N136" i="5"/>
  <c r="H93" i="5"/>
  <c r="Q114" i="5"/>
  <c r="N95" i="5"/>
  <c r="E123" i="5"/>
  <c r="I134" i="5"/>
  <c r="F99" i="5"/>
  <c r="N117" i="5"/>
  <c r="M121" i="5"/>
  <c r="E130" i="5"/>
  <c r="I112" i="5"/>
  <c r="N129" i="5"/>
  <c r="N111" i="5"/>
  <c r="Q101" i="5"/>
  <c r="I95" i="5"/>
  <c r="I94" i="5"/>
  <c r="J14" i="5"/>
  <c r="H118" i="5"/>
  <c r="I122" i="5"/>
  <c r="H28" i="5"/>
  <c r="K99" i="5"/>
  <c r="M96" i="5"/>
  <c r="I127" i="5"/>
  <c r="E131" i="5"/>
  <c r="I104" i="5"/>
  <c r="Q121" i="5"/>
  <c r="N130" i="5"/>
  <c r="N133" i="5"/>
  <c r="G14" i="5"/>
  <c r="I111" i="5"/>
  <c r="E110" i="5"/>
  <c r="H121" i="5"/>
  <c r="L118" i="5"/>
  <c r="Q96" i="5"/>
  <c r="L96" i="5"/>
  <c r="M118" i="5"/>
  <c r="K118" i="5"/>
  <c r="K96" i="5"/>
  <c r="H114" i="5"/>
  <c r="E135" i="5"/>
  <c r="N135" i="5"/>
  <c r="N134" i="5"/>
  <c r="N127" i="5"/>
  <c r="I133" i="5"/>
  <c r="E127" i="5"/>
  <c r="L99" i="5"/>
  <c r="E124" i="5"/>
  <c r="I125" i="5"/>
  <c r="N125" i="5"/>
  <c r="I117" i="5"/>
  <c r="N113" i="5"/>
  <c r="I120" i="5"/>
  <c r="I98" i="5"/>
  <c r="I136" i="5"/>
  <c r="E105" i="5"/>
  <c r="E134" i="5"/>
  <c r="E113" i="5"/>
  <c r="H108" i="5"/>
  <c r="I135" i="5"/>
  <c r="Q14" i="5"/>
  <c r="E125" i="5"/>
  <c r="E112" i="5"/>
  <c r="N123" i="5"/>
  <c r="M108" i="5"/>
  <c r="P28" i="5"/>
  <c r="N128" i="5"/>
  <c r="L101" i="5"/>
  <c r="E129" i="5"/>
  <c r="N112" i="5"/>
  <c r="I113" i="5"/>
  <c r="N110" i="5"/>
  <c r="P121" i="5"/>
  <c r="G93" i="5"/>
  <c r="N132" i="5"/>
  <c r="M114" i="5"/>
  <c r="P93" i="5"/>
  <c r="K114" i="5"/>
  <c r="I139" i="5"/>
  <c r="N140" i="5"/>
  <c r="D187" i="5"/>
  <c r="D149" i="5"/>
  <c r="F96" i="5"/>
  <c r="I105" i="5"/>
  <c r="D164" i="5"/>
  <c r="D167" i="5"/>
  <c r="N139" i="5"/>
  <c r="L121" i="5"/>
  <c r="D182" i="5"/>
  <c r="D179" i="5"/>
  <c r="I140" i="5"/>
  <c r="E132" i="5"/>
  <c r="D175" i="5"/>
  <c r="D178" i="5"/>
  <c r="D169" i="5"/>
  <c r="D163" i="5"/>
  <c r="J93" i="5"/>
  <c r="D172" i="5"/>
  <c r="D161" i="5"/>
  <c r="L137" i="5"/>
  <c r="E113" i="7"/>
  <c r="E99" i="7"/>
  <c r="E112" i="7"/>
  <c r="I109" i="7"/>
  <c r="I108" i="7"/>
  <c r="I97" i="7"/>
  <c r="N102" i="7"/>
  <c r="N104" i="7"/>
  <c r="D156" i="5"/>
  <c r="E104" i="5"/>
  <c r="E115" i="5"/>
  <c r="F114" i="5"/>
  <c r="I141" i="5"/>
  <c r="E141" i="5"/>
  <c r="F118" i="5"/>
  <c r="E119" i="5"/>
  <c r="O99" i="5"/>
  <c r="N100" i="5"/>
  <c r="J114" i="5"/>
  <c r="I115" i="5"/>
  <c r="N105" i="5"/>
  <c r="O121" i="5"/>
  <c r="K137" i="5"/>
  <c r="J99" i="5"/>
  <c r="I100" i="5"/>
  <c r="D162" i="5"/>
  <c r="E96" i="7"/>
  <c r="E104" i="7"/>
  <c r="E107" i="7"/>
  <c r="I96" i="7"/>
  <c r="I98" i="7"/>
  <c r="N106" i="7"/>
  <c r="N109" i="7"/>
  <c r="O28" i="5"/>
  <c r="N143" i="5"/>
  <c r="F101" i="5"/>
  <c r="J137" i="5"/>
  <c r="I138" i="5"/>
  <c r="E139" i="5"/>
  <c r="D171" i="5"/>
  <c r="D157" i="5"/>
  <c r="J96" i="5"/>
  <c r="I97" i="5"/>
  <c r="E109" i="5"/>
  <c r="D177" i="5"/>
  <c r="F121" i="5"/>
  <c r="E103" i="7"/>
  <c r="I103" i="7"/>
  <c r="I101" i="7"/>
  <c r="N110" i="7"/>
  <c r="N103" i="7"/>
  <c r="N141" i="5"/>
  <c r="D154" i="5"/>
  <c r="E102" i="5"/>
  <c r="I103" i="5"/>
  <c r="E138" i="5"/>
  <c r="F137" i="5"/>
  <c r="P137" i="5"/>
  <c r="G137" i="5"/>
  <c r="N115" i="5"/>
  <c r="O114" i="5"/>
  <c r="D174" i="5"/>
  <c r="O14" i="5"/>
  <c r="O93" i="5"/>
  <c r="N94" i="5"/>
  <c r="E111" i="7"/>
  <c r="E97" i="7"/>
  <c r="I102" i="7"/>
  <c r="I106" i="7"/>
  <c r="I105" i="7"/>
  <c r="N101" i="7"/>
  <c r="N98" i="7"/>
  <c r="N100" i="7"/>
  <c r="N138" i="5"/>
  <c r="O137" i="5"/>
  <c r="D188" i="5"/>
  <c r="O101" i="5"/>
  <c r="N102" i="5"/>
  <c r="H137" i="5"/>
  <c r="I143" i="5"/>
  <c r="E143" i="5"/>
  <c r="D158" i="5"/>
  <c r="E106" i="5"/>
  <c r="D186" i="5"/>
  <c r="D152" i="5"/>
  <c r="E100" i="5"/>
  <c r="D155" i="5"/>
  <c r="E103" i="5"/>
  <c r="J121" i="5"/>
  <c r="I126" i="5"/>
  <c r="D168" i="5"/>
  <c r="E107" i="5"/>
  <c r="D159" i="5"/>
  <c r="D185" i="5"/>
  <c r="F14" i="5"/>
  <c r="F93" i="5"/>
  <c r="E94" i="5"/>
  <c r="F28" i="5"/>
  <c r="J118" i="5"/>
  <c r="I119" i="5"/>
  <c r="E115" i="7"/>
  <c r="E110" i="7"/>
  <c r="E105" i="7"/>
  <c r="I113" i="7"/>
  <c r="I100" i="7"/>
  <c r="N107" i="7"/>
  <c r="N112" i="7"/>
  <c r="N114" i="7"/>
  <c r="I110" i="7"/>
  <c r="O118" i="5"/>
  <c r="N119" i="5"/>
  <c r="E97" i="5"/>
  <c r="D189" i="5"/>
  <c r="E140" i="5"/>
  <c r="D184" i="5"/>
  <c r="D146" i="5"/>
  <c r="K93" i="5"/>
  <c r="K28" i="5"/>
  <c r="K14" i="5"/>
  <c r="J28" i="5"/>
  <c r="E114" i="7"/>
  <c r="E100" i="7"/>
  <c r="E109" i="7"/>
  <c r="I104" i="7"/>
  <c r="I111" i="7"/>
  <c r="N95" i="7"/>
  <c r="N111" i="7"/>
  <c r="N115" i="7"/>
  <c r="D165" i="5"/>
  <c r="I102" i="5"/>
  <c r="J101" i="5"/>
  <c r="D147" i="5"/>
  <c r="F108" i="5"/>
  <c r="E111" i="5"/>
  <c r="E95" i="7"/>
  <c r="E101" i="7"/>
  <c r="E98" i="7"/>
  <c r="E106" i="7"/>
  <c r="I112" i="7"/>
  <c r="I107" i="7"/>
  <c r="N113" i="7"/>
  <c r="N96" i="7"/>
  <c r="N99" i="7"/>
  <c r="D180" i="5"/>
  <c r="D183" i="5"/>
  <c r="O96" i="5"/>
  <c r="N97" i="5"/>
  <c r="N103" i="5"/>
  <c r="N109" i="5"/>
  <c r="O108" i="5"/>
  <c r="E108" i="7"/>
  <c r="E102" i="7"/>
  <c r="I95" i="7"/>
  <c r="I99" i="7"/>
  <c r="I114" i="7"/>
  <c r="N97" i="7"/>
  <c r="N108" i="7"/>
  <c r="N105" i="7"/>
  <c r="I115" i="7"/>
  <c r="N142" i="5"/>
  <c r="Q137" i="5"/>
  <c r="I142" i="5"/>
  <c r="E142" i="5"/>
  <c r="D150" i="5"/>
  <c r="D176" i="5"/>
  <c r="M137" i="5"/>
  <c r="D181" i="5"/>
  <c r="N122" i="5"/>
  <c r="J108" i="5"/>
  <c r="I109" i="5"/>
  <c r="I118" i="5" l="1"/>
  <c r="Q92" i="5"/>
  <c r="N96" i="5"/>
  <c r="E28" i="5"/>
  <c r="G92" i="5"/>
  <c r="I114" i="5"/>
  <c r="I14" i="5"/>
  <c r="E99" i="5"/>
  <c r="E114" i="5"/>
  <c r="N28" i="5"/>
  <c r="H13" i="5"/>
  <c r="N99" i="5"/>
  <c r="E14" i="5"/>
  <c r="N14" i="5"/>
  <c r="P92" i="5"/>
  <c r="P26" i="5" s="1"/>
  <c r="I96" i="5"/>
  <c r="E20" i="8"/>
  <c r="M92" i="5"/>
  <c r="P13" i="5"/>
  <c r="H92" i="5"/>
  <c r="I99" i="5"/>
  <c r="N108" i="5"/>
  <c r="N118" i="5"/>
  <c r="E118" i="5"/>
  <c r="E96" i="5"/>
  <c r="E121" i="5"/>
  <c r="N121" i="5"/>
  <c r="E11" i="8"/>
  <c r="N114" i="5"/>
  <c r="J13" i="5"/>
  <c r="G13" i="5"/>
  <c r="D106" i="7"/>
  <c r="I93" i="5"/>
  <c r="L92" i="5"/>
  <c r="I137" i="5"/>
  <c r="D109" i="7"/>
  <c r="I121" i="5"/>
  <c r="D101" i="7"/>
  <c r="N137" i="5"/>
  <c r="D108" i="7"/>
  <c r="D110" i="7"/>
  <c r="M26" i="5"/>
  <c r="E111" i="11"/>
  <c r="N105" i="11"/>
  <c r="I99" i="11"/>
  <c r="I108" i="11"/>
  <c r="I110" i="11"/>
  <c r="E110" i="11"/>
  <c r="E96" i="11"/>
  <c r="D102" i="7"/>
  <c r="D100" i="7"/>
  <c r="N93" i="5"/>
  <c r="O92" i="5"/>
  <c r="O13" i="5"/>
  <c r="I95" i="11"/>
  <c r="E107" i="11"/>
  <c r="E95" i="11"/>
  <c r="E98" i="11"/>
  <c r="E108" i="11"/>
  <c r="I97" i="11"/>
  <c r="N98" i="11"/>
  <c r="I101" i="5"/>
  <c r="N95" i="11"/>
  <c r="N113" i="11"/>
  <c r="N109" i="11"/>
  <c r="I105" i="11"/>
  <c r="N104" i="11"/>
  <c r="E114" i="11"/>
  <c r="N108" i="11"/>
  <c r="I103" i="11"/>
  <c r="E112" i="11"/>
  <c r="F92" i="5"/>
  <c r="E93" i="5"/>
  <c r="F13" i="5"/>
  <c r="D97" i="7"/>
  <c r="D103" i="7"/>
  <c r="D99" i="7"/>
  <c r="G26" i="5"/>
  <c r="E106" i="11"/>
  <c r="I101" i="11"/>
  <c r="N110" i="11"/>
  <c r="E101" i="11"/>
  <c r="N115" i="11"/>
  <c r="N107" i="11"/>
  <c r="N100" i="11"/>
  <c r="E103" i="11"/>
  <c r="E109" i="11"/>
  <c r="I109" i="11"/>
  <c r="I111" i="11"/>
  <c r="J92" i="5"/>
  <c r="D114" i="7"/>
  <c r="E137" i="5"/>
  <c r="E37" i="9"/>
  <c r="D107" i="7"/>
  <c r="E104" i="11"/>
  <c r="E113" i="11"/>
  <c r="I106" i="11"/>
  <c r="N97" i="11"/>
  <c r="N99" i="11"/>
  <c r="E99" i="11"/>
  <c r="I102" i="11"/>
  <c r="N111" i="11"/>
  <c r="E115" i="11"/>
  <c r="I108" i="5"/>
  <c r="Q26" i="5"/>
  <c r="D98" i="7"/>
  <c r="I28" i="5"/>
  <c r="E101" i="5"/>
  <c r="D104" i="7"/>
  <c r="D113" i="7"/>
  <c r="I98" i="11"/>
  <c r="N114" i="11"/>
  <c r="N101" i="11"/>
  <c r="I107" i="11"/>
  <c r="N103" i="11"/>
  <c r="I112" i="11"/>
  <c r="N102" i="11"/>
  <c r="I113" i="11"/>
  <c r="I115" i="11"/>
  <c r="D115" i="7"/>
  <c r="D111" i="7"/>
  <c r="N96" i="11"/>
  <c r="I100" i="11"/>
  <c r="E108" i="5"/>
  <c r="N101" i="5"/>
  <c r="H26" i="5"/>
  <c r="E100" i="11"/>
  <c r="I104" i="11"/>
  <c r="E97" i="11"/>
  <c r="E102" i="11"/>
  <c r="E105" i="11"/>
  <c r="I114" i="11"/>
  <c r="I96" i="11"/>
  <c r="N112" i="11"/>
  <c r="N106" i="11"/>
  <c r="D112" i="7"/>
  <c r="D95" i="7"/>
  <c r="K13" i="5"/>
  <c r="K92" i="5"/>
  <c r="D105" i="7"/>
  <c r="D96" i="7"/>
  <c r="E10" i="8" l="1"/>
  <c r="N13" i="5"/>
  <c r="D28" i="5"/>
  <c r="E13" i="5"/>
  <c r="I13" i="5"/>
  <c r="E29" i="8"/>
  <c r="L26" i="5"/>
  <c r="K26" i="5"/>
  <c r="D105" i="11"/>
  <c r="D100" i="11"/>
  <c r="D96" i="11"/>
  <c r="D113" i="11"/>
  <c r="D109" i="11"/>
  <c r="D115" i="11"/>
  <c r="D110" i="11"/>
  <c r="D111" i="11"/>
  <c r="E36" i="9"/>
  <c r="D101" i="11"/>
  <c r="D112" i="11"/>
  <c r="D114" i="11"/>
  <c r="D108" i="11"/>
  <c r="D107" i="11"/>
  <c r="D97" i="11"/>
  <c r="D104" i="11"/>
  <c r="I92" i="5"/>
  <c r="J26" i="5"/>
  <c r="D98" i="11"/>
  <c r="D99" i="11"/>
  <c r="D103" i="11"/>
  <c r="D95" i="11"/>
  <c r="N92" i="5"/>
  <c r="O26" i="5"/>
  <c r="F26" i="5"/>
  <c r="E92" i="5"/>
  <c r="D102" i="11"/>
  <c r="D106" i="11"/>
  <c r="E55" i="8" l="1"/>
  <c r="E34" i="8"/>
  <c r="E26" i="5"/>
  <c r="N26" i="5"/>
  <c r="I26" i="5"/>
  <c r="E54" i="8" l="1"/>
  <c r="D26" i="5"/>
  <c r="D56" i="4" l="1"/>
  <c r="M29" i="5"/>
  <c r="D51" i="5"/>
  <c r="M25" i="5" l="1"/>
  <c r="D29" i="5"/>
  <c r="K53" i="7" l="1"/>
  <c r="N55" i="11"/>
  <c r="E42" i="7"/>
  <c r="N61" i="7"/>
  <c r="I47" i="7"/>
  <c r="E42" i="11"/>
  <c r="Q50" i="11"/>
  <c r="N65" i="11"/>
  <c r="N55" i="7"/>
  <c r="H59" i="11"/>
  <c r="N49" i="11"/>
  <c r="N61" i="11"/>
  <c r="D128" i="7"/>
  <c r="I58" i="7"/>
  <c r="P50" i="11"/>
  <c r="Q62" i="11"/>
  <c r="D128" i="11"/>
  <c r="I41" i="7"/>
  <c r="G39" i="7"/>
  <c r="Q59" i="7"/>
  <c r="E64" i="11"/>
  <c r="K39" i="11"/>
  <c r="E48" i="11"/>
  <c r="P59" i="11"/>
  <c r="N47" i="11"/>
  <c r="N47" i="7"/>
  <c r="N51" i="11"/>
  <c r="E54" i="7"/>
  <c r="N58" i="7"/>
  <c r="N64" i="7"/>
  <c r="G59" i="11"/>
  <c r="P50" i="7"/>
  <c r="E46" i="7"/>
  <c r="D23" i="5"/>
  <c r="G39" i="11"/>
  <c r="I42" i="11"/>
  <c r="K62" i="7"/>
  <c r="L50" i="11"/>
  <c r="N64" i="11"/>
  <c r="E61" i="7"/>
  <c r="H39" i="11"/>
  <c r="N65" i="7"/>
  <c r="E65" i="7"/>
  <c r="D139" i="7"/>
  <c r="N46" i="11"/>
  <c r="E57" i="11"/>
  <c r="L59" i="7"/>
  <c r="N58" i="11"/>
  <c r="I48" i="11"/>
  <c r="D130" i="11"/>
  <c r="I57" i="11"/>
  <c r="I56" i="7"/>
  <c r="K59" i="7"/>
  <c r="M50" i="7"/>
  <c r="N41" i="7"/>
  <c r="Q62" i="7"/>
  <c r="G62" i="7"/>
  <c r="K39" i="7"/>
  <c r="I55" i="7"/>
  <c r="K43" i="7"/>
  <c r="P39" i="11"/>
  <c r="M53" i="11"/>
  <c r="D136" i="11"/>
  <c r="M43" i="7"/>
  <c r="F53" i="7"/>
  <c r="E55" i="7"/>
  <c r="E47" i="7"/>
  <c r="E47" i="11"/>
  <c r="J50" i="11"/>
  <c r="I51" i="11"/>
  <c r="Q59" i="11"/>
  <c r="I48" i="7"/>
  <c r="D117" i="11"/>
  <c r="Q39" i="11"/>
  <c r="H53" i="11"/>
  <c r="L59" i="11"/>
  <c r="E45" i="11"/>
  <c r="D71" i="11"/>
  <c r="K72" i="11"/>
  <c r="H72" i="11"/>
  <c r="O72" i="11"/>
  <c r="Q72" i="11"/>
  <c r="L72" i="11"/>
  <c r="M72" i="11"/>
  <c r="J72" i="11"/>
  <c r="G72" i="11"/>
  <c r="P72" i="11"/>
  <c r="F72" i="11"/>
  <c r="I65" i="7"/>
  <c r="O62" i="11"/>
  <c r="N63" i="11"/>
  <c r="L39" i="7"/>
  <c r="L53" i="11"/>
  <c r="L75" i="7"/>
  <c r="M75" i="7"/>
  <c r="K75" i="7"/>
  <c r="P75" i="7"/>
  <c r="H75" i="7"/>
  <c r="F75" i="7"/>
  <c r="J75" i="7"/>
  <c r="O75" i="7"/>
  <c r="G75" i="7"/>
  <c r="Q75" i="7"/>
  <c r="G59" i="7"/>
  <c r="H39" i="7"/>
  <c r="D87" i="7"/>
  <c r="Q88" i="7"/>
  <c r="K88" i="7"/>
  <c r="M88" i="7"/>
  <c r="L88" i="7"/>
  <c r="P88" i="7"/>
  <c r="O88" i="7"/>
  <c r="H88" i="7"/>
  <c r="F88" i="7"/>
  <c r="J88" i="7"/>
  <c r="G88" i="7"/>
  <c r="G43" i="11"/>
  <c r="Q39" i="7"/>
  <c r="I64" i="7"/>
  <c r="G77" i="7"/>
  <c r="M77" i="7"/>
  <c r="K77" i="7"/>
  <c r="H77" i="7"/>
  <c r="F77" i="7"/>
  <c r="O77" i="7"/>
  <c r="J77" i="7"/>
  <c r="P77" i="7"/>
  <c r="L77" i="7"/>
  <c r="Q77" i="7"/>
  <c r="O39" i="7"/>
  <c r="Q73" i="11"/>
  <c r="J73" i="11"/>
  <c r="P73" i="11"/>
  <c r="K73" i="11"/>
  <c r="L73" i="11"/>
  <c r="M73" i="11"/>
  <c r="F73" i="11"/>
  <c r="G73" i="11"/>
  <c r="H73" i="11"/>
  <c r="O73" i="11"/>
  <c r="D121" i="7"/>
  <c r="H74" i="11"/>
  <c r="P74" i="11"/>
  <c r="Q74" i="11"/>
  <c r="G74" i="11"/>
  <c r="K74" i="11"/>
  <c r="O74" i="11"/>
  <c r="J74" i="11"/>
  <c r="F74" i="11"/>
  <c r="L74" i="11"/>
  <c r="M74" i="11"/>
  <c r="E63" i="11"/>
  <c r="F62" i="11"/>
  <c r="O50" i="11"/>
  <c r="N52" i="11"/>
  <c r="I64" i="11"/>
  <c r="F83" i="7"/>
  <c r="K83" i="7"/>
  <c r="G83" i="7"/>
  <c r="H83" i="7"/>
  <c r="L83" i="7"/>
  <c r="M83" i="7"/>
  <c r="Q83" i="7"/>
  <c r="O83" i="7"/>
  <c r="J83" i="7"/>
  <c r="P83" i="7"/>
  <c r="I61" i="11"/>
  <c r="I40" i="11"/>
  <c r="J39" i="11"/>
  <c r="H70" i="11"/>
  <c r="M70" i="11"/>
  <c r="F70" i="11"/>
  <c r="Q70" i="11"/>
  <c r="K70" i="11"/>
  <c r="L70" i="11"/>
  <c r="P70" i="11"/>
  <c r="G70" i="11"/>
  <c r="J70" i="11"/>
  <c r="O70" i="11"/>
  <c r="I54" i="11"/>
  <c r="D81" i="11"/>
  <c r="P82" i="11"/>
  <c r="L82" i="11"/>
  <c r="M82" i="11"/>
  <c r="Q82" i="11"/>
  <c r="G82" i="11"/>
  <c r="J82" i="11"/>
  <c r="K82" i="11"/>
  <c r="F82" i="11"/>
  <c r="O82" i="11"/>
  <c r="H82" i="11"/>
  <c r="H62" i="11"/>
  <c r="D78" i="7"/>
  <c r="G79" i="7"/>
  <c r="M79" i="7"/>
  <c r="H79" i="7"/>
  <c r="K79" i="7"/>
  <c r="L79" i="7"/>
  <c r="Q79" i="7"/>
  <c r="P79" i="7"/>
  <c r="J79" i="7"/>
  <c r="O79" i="7"/>
  <c r="F79" i="7"/>
  <c r="E40" i="7"/>
  <c r="F39" i="7"/>
  <c r="E52" i="7"/>
  <c r="I46" i="11"/>
  <c r="I42" i="7"/>
  <c r="K50" i="7"/>
  <c r="H80" i="7"/>
  <c r="Q80" i="7"/>
  <c r="M80" i="7"/>
  <c r="G80" i="7"/>
  <c r="J80" i="7"/>
  <c r="L80" i="7"/>
  <c r="P80" i="7"/>
  <c r="O80" i="7"/>
  <c r="F80" i="7"/>
  <c r="K80" i="7"/>
  <c r="E49" i="11"/>
  <c r="N44" i="7"/>
  <c r="O43" i="7"/>
  <c r="L53" i="7"/>
  <c r="F50" i="7"/>
  <c r="E51" i="7"/>
  <c r="K62" i="11"/>
  <c r="N56" i="11"/>
  <c r="E65" i="11"/>
  <c r="N60" i="11"/>
  <c r="O59" i="11"/>
  <c r="D78" i="11"/>
  <c r="M79" i="11"/>
  <c r="Q79" i="11"/>
  <c r="L79" i="11"/>
  <c r="O79" i="11"/>
  <c r="G79" i="11"/>
  <c r="F79" i="11"/>
  <c r="K79" i="11"/>
  <c r="H79" i="11"/>
  <c r="P79" i="11"/>
  <c r="J79" i="11"/>
  <c r="I60" i="11"/>
  <c r="J59" i="11"/>
  <c r="Q43" i="7"/>
  <c r="F50" i="11"/>
  <c r="E51" i="11"/>
  <c r="H50" i="11"/>
  <c r="L69" i="11"/>
  <c r="M69" i="11"/>
  <c r="O69" i="11"/>
  <c r="J69" i="11"/>
  <c r="P69" i="11"/>
  <c r="K69" i="11"/>
  <c r="H69" i="11"/>
  <c r="F69" i="11"/>
  <c r="G69" i="11"/>
  <c r="Q69" i="11"/>
  <c r="Q53" i="7"/>
  <c r="D67" i="11"/>
  <c r="H68" i="11"/>
  <c r="F68" i="11"/>
  <c r="L68" i="11"/>
  <c r="Q68" i="11"/>
  <c r="J68" i="11"/>
  <c r="P68" i="11"/>
  <c r="M68" i="11"/>
  <c r="G68" i="11"/>
  <c r="O68" i="11"/>
  <c r="K68" i="11"/>
  <c r="N46" i="7"/>
  <c r="I45" i="7"/>
  <c r="E41" i="7"/>
  <c r="H62" i="7"/>
  <c r="K50" i="11"/>
  <c r="H53" i="7"/>
  <c r="G53" i="7"/>
  <c r="E52" i="11"/>
  <c r="Q50" i="7"/>
  <c r="L62" i="7"/>
  <c r="M59" i="7"/>
  <c r="E56" i="7"/>
  <c r="N48" i="11"/>
  <c r="K53" i="11"/>
  <c r="L70" i="7"/>
  <c r="K70" i="7"/>
  <c r="F70" i="7"/>
  <c r="J70" i="7"/>
  <c r="M70" i="7"/>
  <c r="O70" i="7"/>
  <c r="G70" i="7"/>
  <c r="P70" i="7"/>
  <c r="Q70" i="7"/>
  <c r="H70" i="7"/>
  <c r="M43" i="11"/>
  <c r="M59" i="11"/>
  <c r="N44" i="11"/>
  <c r="O43" i="11"/>
  <c r="G50" i="11"/>
  <c r="E60" i="11"/>
  <c r="F59" i="11"/>
  <c r="G62" i="11"/>
  <c r="I40" i="7"/>
  <c r="J39" i="7"/>
  <c r="I57" i="7"/>
  <c r="P53" i="11"/>
  <c r="G53" i="11"/>
  <c r="E64" i="7"/>
  <c r="K92" i="11"/>
  <c r="L92" i="11"/>
  <c r="Q92" i="11"/>
  <c r="H92" i="11"/>
  <c r="J92" i="11"/>
  <c r="G92" i="11"/>
  <c r="F92" i="11"/>
  <c r="P92" i="11"/>
  <c r="O92" i="11"/>
  <c r="M92" i="11"/>
  <c r="Q89" i="7"/>
  <c r="O89" i="7"/>
  <c r="P89" i="7"/>
  <c r="F89" i="7"/>
  <c r="G89" i="7"/>
  <c r="J89" i="7"/>
  <c r="M89" i="7"/>
  <c r="L89" i="7"/>
  <c r="H89" i="7"/>
  <c r="K89" i="7"/>
  <c r="E63" i="7"/>
  <c r="F62" i="7"/>
  <c r="N49" i="7"/>
  <c r="I63" i="7"/>
  <c r="J62" i="7"/>
  <c r="H93" i="7"/>
  <c r="P93" i="7"/>
  <c r="F93" i="7"/>
  <c r="L93" i="7"/>
  <c r="J93" i="7"/>
  <c r="O93" i="7"/>
  <c r="K93" i="7"/>
  <c r="G93" i="7"/>
  <c r="M93" i="7"/>
  <c r="Q93" i="7"/>
  <c r="L50" i="7"/>
  <c r="I44" i="7"/>
  <c r="J43" i="7"/>
  <c r="N40" i="11"/>
  <c r="D136" i="7"/>
  <c r="E44" i="7"/>
  <c r="F43" i="7"/>
  <c r="J59" i="7"/>
  <c r="I60" i="7"/>
  <c r="N56" i="7"/>
  <c r="J53" i="11"/>
  <c r="I55" i="11"/>
  <c r="H85" i="11"/>
  <c r="O85" i="11"/>
  <c r="J85" i="11"/>
  <c r="K85" i="11"/>
  <c r="M85" i="11"/>
  <c r="P85" i="11"/>
  <c r="G85" i="11"/>
  <c r="L85" i="11"/>
  <c r="F85" i="11"/>
  <c r="Q85" i="11"/>
  <c r="H86" i="11"/>
  <c r="J86" i="11"/>
  <c r="F86" i="11"/>
  <c r="M86" i="11"/>
  <c r="G86" i="11"/>
  <c r="P86" i="11"/>
  <c r="L86" i="11"/>
  <c r="K86" i="11"/>
  <c r="O86" i="11"/>
  <c r="Q86" i="11"/>
  <c r="D121" i="11"/>
  <c r="Q84" i="7"/>
  <c r="F84" i="7"/>
  <c r="M84" i="7"/>
  <c r="P84" i="7"/>
  <c r="K84" i="7"/>
  <c r="O84" i="7"/>
  <c r="L84" i="7"/>
  <c r="H84" i="7"/>
  <c r="G84" i="7"/>
  <c r="J84" i="7"/>
  <c r="F43" i="11"/>
  <c r="E44" i="11"/>
  <c r="F39" i="11"/>
  <c r="E40" i="11"/>
  <c r="N45" i="11"/>
  <c r="E58" i="11"/>
  <c r="G43" i="7"/>
  <c r="I52" i="11"/>
  <c r="I44" i="11"/>
  <c r="J43" i="11"/>
  <c r="G50" i="7"/>
  <c r="L43" i="7"/>
  <c r="N60" i="7"/>
  <c r="P59" i="7"/>
  <c r="D71" i="7"/>
  <c r="M72" i="7"/>
  <c r="O72" i="7"/>
  <c r="P72" i="7"/>
  <c r="H72" i="7"/>
  <c r="J72" i="7"/>
  <c r="K72" i="7"/>
  <c r="Q72" i="7"/>
  <c r="G72" i="7"/>
  <c r="F72" i="7"/>
  <c r="L72" i="7"/>
  <c r="H50" i="7"/>
  <c r="I49" i="11"/>
  <c r="N52" i="7"/>
  <c r="O24" i="7"/>
  <c r="P43" i="7"/>
  <c r="M50" i="11"/>
  <c r="K43" i="11"/>
  <c r="E56" i="11"/>
  <c r="G76" i="11"/>
  <c r="H76" i="11"/>
  <c r="J76" i="11"/>
  <c r="P76" i="11"/>
  <c r="K76" i="11"/>
  <c r="F76" i="11"/>
  <c r="O76" i="11"/>
  <c r="M76" i="11"/>
  <c r="L76" i="11"/>
  <c r="Q76" i="11"/>
  <c r="J76" i="7"/>
  <c r="M76" i="7"/>
  <c r="L76" i="7"/>
  <c r="F76" i="7"/>
  <c r="G76" i="7"/>
  <c r="Q76" i="7"/>
  <c r="K76" i="7"/>
  <c r="H76" i="7"/>
  <c r="P76" i="7"/>
  <c r="O76" i="7"/>
  <c r="G83" i="11"/>
  <c r="O83" i="11"/>
  <c r="L83" i="11"/>
  <c r="K83" i="11"/>
  <c r="J83" i="11"/>
  <c r="P83" i="11"/>
  <c r="M83" i="11"/>
  <c r="F83" i="11"/>
  <c r="H83" i="11"/>
  <c r="Q83" i="11"/>
  <c r="M62" i="7"/>
  <c r="J50" i="7"/>
  <c r="I51" i="7"/>
  <c r="I45" i="11"/>
  <c r="H80" i="11"/>
  <c r="G80" i="11"/>
  <c r="P80" i="11"/>
  <c r="L80" i="11"/>
  <c r="K80" i="11"/>
  <c r="M80" i="11"/>
  <c r="Q80" i="11"/>
  <c r="J80" i="11"/>
  <c r="F80" i="11"/>
  <c r="O80" i="11"/>
  <c r="I63" i="11"/>
  <c r="J62" i="11"/>
  <c r="E46" i="11"/>
  <c r="H43" i="11"/>
  <c r="I52" i="7"/>
  <c r="D87" i="11"/>
  <c r="K88" i="11"/>
  <c r="G88" i="11"/>
  <c r="M88" i="11"/>
  <c r="P88" i="11"/>
  <c r="O88" i="11"/>
  <c r="J88" i="11"/>
  <c r="Q88" i="11"/>
  <c r="H88" i="11"/>
  <c r="F88" i="11"/>
  <c r="L88" i="11"/>
  <c r="N45" i="7"/>
  <c r="E49" i="7"/>
  <c r="H59" i="7"/>
  <c r="N63" i="7"/>
  <c r="O62" i="7"/>
  <c r="I49" i="7"/>
  <c r="O39" i="11"/>
  <c r="N42" i="11"/>
  <c r="N42" i="7"/>
  <c r="I46" i="7"/>
  <c r="D130" i="7"/>
  <c r="N51" i="7"/>
  <c r="O50" i="7"/>
  <c r="E57" i="7"/>
  <c r="N57" i="7"/>
  <c r="K59" i="11"/>
  <c r="M39" i="11"/>
  <c r="P43" i="11"/>
  <c r="Q43" i="11"/>
  <c r="L62" i="11"/>
  <c r="E54" i="11"/>
  <c r="F53" i="11"/>
  <c r="I56" i="11"/>
  <c r="D90" i="11"/>
  <c r="M93" i="11"/>
  <c r="P93" i="11"/>
  <c r="G93" i="11"/>
  <c r="Q93" i="11"/>
  <c r="K93" i="11"/>
  <c r="H93" i="11"/>
  <c r="F93" i="11"/>
  <c r="J93" i="11"/>
  <c r="L93" i="11"/>
  <c r="O93" i="11"/>
  <c r="M77" i="11"/>
  <c r="J77" i="11"/>
  <c r="Q77" i="11"/>
  <c r="G77" i="11"/>
  <c r="P77" i="11"/>
  <c r="H77" i="11"/>
  <c r="F77" i="11"/>
  <c r="O77" i="11"/>
  <c r="K77" i="11"/>
  <c r="L77" i="11"/>
  <c r="Q84" i="11"/>
  <c r="K84" i="11"/>
  <c r="L84" i="11"/>
  <c r="F84" i="11"/>
  <c r="H84" i="11"/>
  <c r="J84" i="11"/>
  <c r="M84" i="11"/>
  <c r="G84" i="11"/>
  <c r="P84" i="11"/>
  <c r="O84" i="11"/>
  <c r="G89" i="11"/>
  <c r="F89" i="11"/>
  <c r="Q89" i="11"/>
  <c r="K89" i="11"/>
  <c r="L89" i="11"/>
  <c r="O89" i="11"/>
  <c r="M89" i="11"/>
  <c r="H89" i="11"/>
  <c r="P89" i="11"/>
  <c r="J89" i="11"/>
  <c r="E61" i="11"/>
  <c r="D81" i="7"/>
  <c r="Q82" i="7"/>
  <c r="O82" i="7"/>
  <c r="L82" i="7"/>
  <c r="G82" i="7"/>
  <c r="J82" i="7"/>
  <c r="H82" i="7"/>
  <c r="M82" i="7"/>
  <c r="F82" i="7"/>
  <c r="K82" i="7"/>
  <c r="P82" i="7"/>
  <c r="H43" i="7"/>
  <c r="G73" i="7"/>
  <c r="H73" i="7"/>
  <c r="L73" i="7"/>
  <c r="O73" i="7"/>
  <c r="Q73" i="7"/>
  <c r="J73" i="7"/>
  <c r="P73" i="7"/>
  <c r="K73" i="7"/>
  <c r="M73" i="7"/>
  <c r="F73" i="7"/>
  <c r="P62" i="11"/>
  <c r="P92" i="7"/>
  <c r="Q92" i="7"/>
  <c r="J92" i="7"/>
  <c r="O92" i="7"/>
  <c r="M92" i="7"/>
  <c r="L92" i="7"/>
  <c r="H92" i="7"/>
  <c r="K92" i="7"/>
  <c r="F92" i="7"/>
  <c r="G92" i="7"/>
  <c r="I61" i="7"/>
  <c r="I54" i="7"/>
  <c r="J53" i="7"/>
  <c r="E41" i="11"/>
  <c r="J86" i="7"/>
  <c r="Q86" i="7"/>
  <c r="O86" i="7"/>
  <c r="K86" i="7"/>
  <c r="P86" i="7"/>
  <c r="H86" i="7"/>
  <c r="F86" i="7"/>
  <c r="G86" i="7"/>
  <c r="L86" i="7"/>
  <c r="M86" i="7"/>
  <c r="D90" i="7"/>
  <c r="Q91" i="7"/>
  <c r="O91" i="7"/>
  <c r="L91" i="7"/>
  <c r="M91" i="7"/>
  <c r="J91" i="7"/>
  <c r="K91" i="7"/>
  <c r="P91" i="7"/>
  <c r="G91" i="7"/>
  <c r="F91" i="7"/>
  <c r="H91" i="7"/>
  <c r="M53" i="7"/>
  <c r="I47" i="11"/>
  <c r="E55" i="11"/>
  <c r="N48" i="7"/>
  <c r="N57" i="11"/>
  <c r="E48" i="7"/>
  <c r="F85" i="7"/>
  <c r="O85" i="7"/>
  <c r="G85" i="7"/>
  <c r="P85" i="7"/>
  <c r="H85" i="7"/>
  <c r="L85" i="7"/>
  <c r="Q85" i="7"/>
  <c r="K85" i="7"/>
  <c r="J85" i="7"/>
  <c r="M85" i="7"/>
  <c r="L43" i="11"/>
  <c r="J75" i="11"/>
  <c r="O75" i="11"/>
  <c r="Q75" i="11"/>
  <c r="F75" i="11"/>
  <c r="L75" i="11"/>
  <c r="M75" i="11"/>
  <c r="K75" i="11"/>
  <c r="G75" i="11"/>
  <c r="H75" i="11"/>
  <c r="P75" i="11"/>
  <c r="Q53" i="11"/>
  <c r="M62" i="11"/>
  <c r="M39" i="7"/>
  <c r="D139" i="11"/>
  <c r="I65" i="11"/>
  <c r="N54" i="11"/>
  <c r="O53" i="11"/>
  <c r="I58" i="11"/>
  <c r="H91" i="11"/>
  <c r="G91" i="11"/>
  <c r="L91" i="11"/>
  <c r="P91" i="11"/>
  <c r="M91" i="11"/>
  <c r="J91" i="11"/>
  <c r="K91" i="11"/>
  <c r="F91" i="11"/>
  <c r="Q91" i="11"/>
  <c r="O91" i="11"/>
  <c r="D117" i="7"/>
  <c r="L39" i="11"/>
  <c r="E60" i="7"/>
  <c r="F59" i="7"/>
  <c r="E45" i="7"/>
  <c r="N40" i="7"/>
  <c r="P39" i="7"/>
  <c r="N54" i="7"/>
  <c r="O53" i="7"/>
  <c r="M69" i="7"/>
  <c r="H69" i="7"/>
  <c r="P69" i="7"/>
  <c r="G69" i="7"/>
  <c r="L69" i="7"/>
  <c r="O69" i="7"/>
  <c r="K69" i="7"/>
  <c r="Q69" i="7"/>
  <c r="F69" i="7"/>
  <c r="J69" i="7"/>
  <c r="D67" i="7"/>
  <c r="L68" i="7"/>
  <c r="G68" i="7"/>
  <c r="F68" i="7"/>
  <c r="H68" i="7"/>
  <c r="P68" i="7"/>
  <c r="O68" i="7"/>
  <c r="Q68" i="7"/>
  <c r="K68" i="7"/>
  <c r="M68" i="7"/>
  <c r="J68" i="7"/>
  <c r="E58" i="7"/>
  <c r="P53" i="7"/>
  <c r="Q74" i="7"/>
  <c r="F74" i="7"/>
  <c r="G74" i="7"/>
  <c r="O74" i="7"/>
  <c r="J74" i="7"/>
  <c r="P74" i="7"/>
  <c r="L74" i="7"/>
  <c r="K74" i="7"/>
  <c r="M74" i="7"/>
  <c r="H74" i="7"/>
  <c r="I41" i="11"/>
  <c r="N41" i="11"/>
  <c r="P62" i="7"/>
  <c r="O59" i="7"/>
  <c r="D25" i="5"/>
  <c r="D48" i="11" l="1"/>
  <c r="D65" i="7"/>
  <c r="D51" i="11"/>
  <c r="N59" i="11"/>
  <c r="J24" i="7"/>
  <c r="N50" i="7"/>
  <c r="G24" i="7"/>
  <c r="E43" i="11"/>
  <c r="M24" i="11"/>
  <c r="I50" i="7"/>
  <c r="E59" i="11"/>
  <c r="M24" i="7"/>
  <c r="D64" i="11"/>
  <c r="K38" i="7"/>
  <c r="Q24" i="11"/>
  <c r="D49" i="11"/>
  <c r="D60" i="7"/>
  <c r="D61" i="7"/>
  <c r="K24" i="11"/>
  <c r="K24" i="7"/>
  <c r="Q24" i="7"/>
  <c r="D47" i="7"/>
  <c r="N59" i="7"/>
  <c r="N93" i="11"/>
  <c r="L24" i="11"/>
  <c r="E80" i="7"/>
  <c r="H24" i="7"/>
  <c r="N50" i="11"/>
  <c r="E62" i="7"/>
  <c r="P24" i="11"/>
  <c r="D42" i="11"/>
  <c r="G24" i="11"/>
  <c r="P24" i="7"/>
  <c r="D57" i="11"/>
  <c r="O24" i="11"/>
  <c r="M242" i="5"/>
  <c r="M216" i="5" s="1"/>
  <c r="D58" i="7"/>
  <c r="H24" i="11"/>
  <c r="I59" i="7"/>
  <c r="L24" i="7"/>
  <c r="D42" i="7"/>
  <c r="D63" i="11"/>
  <c r="D55" i="7"/>
  <c r="D55" i="11"/>
  <c r="N84" i="7"/>
  <c r="N75" i="7"/>
  <c r="Q90" i="7"/>
  <c r="I53" i="11"/>
  <c r="H90" i="11"/>
  <c r="N89" i="7"/>
  <c r="I77" i="7"/>
  <c r="M90" i="11"/>
  <c r="N85" i="7"/>
  <c r="K81" i="7"/>
  <c r="N76" i="11"/>
  <c r="N73" i="11"/>
  <c r="D49" i="7"/>
  <c r="E75" i="11"/>
  <c r="K38" i="11"/>
  <c r="D45" i="7"/>
  <c r="N53" i="11"/>
  <c r="I53" i="7"/>
  <c r="D41" i="7"/>
  <c r="H90" i="7"/>
  <c r="D46" i="7"/>
  <c r="D46" i="11"/>
  <c r="N77" i="7"/>
  <c r="L90" i="11"/>
  <c r="D48" i="7"/>
  <c r="D61" i="11"/>
  <c r="P81" i="11"/>
  <c r="D64" i="7"/>
  <c r="D60" i="11"/>
  <c r="H67" i="11"/>
  <c r="E70" i="11"/>
  <c r="N83" i="7"/>
  <c r="E77" i="7"/>
  <c r="E73" i="11"/>
  <c r="G67" i="7"/>
  <c r="I80" i="11"/>
  <c r="N86" i="11"/>
  <c r="I85" i="11"/>
  <c r="E69" i="11"/>
  <c r="I73" i="7"/>
  <c r="Q81" i="7"/>
  <c r="I83" i="11"/>
  <c r="N85" i="11"/>
  <c r="M38" i="7"/>
  <c r="M87" i="11"/>
  <c r="I75" i="7"/>
  <c r="E92" i="11"/>
  <c r="G67" i="11"/>
  <c r="N74" i="11"/>
  <c r="N69" i="7"/>
  <c r="E59" i="7"/>
  <c r="D54" i="7"/>
  <c r="P78" i="7"/>
  <c r="P67" i="7"/>
  <c r="D116" i="7"/>
  <c r="G90" i="7"/>
  <c r="N86" i="7"/>
  <c r="E92" i="7"/>
  <c r="N73" i="7"/>
  <c r="M81" i="7"/>
  <c r="P38" i="11"/>
  <c r="N92" i="11"/>
  <c r="L67" i="11"/>
  <c r="I73" i="11"/>
  <c r="P38" i="7"/>
  <c r="G90" i="11"/>
  <c r="N93" i="7"/>
  <c r="K78" i="7"/>
  <c r="I83" i="7"/>
  <c r="E83" i="7"/>
  <c r="Q90" i="11"/>
  <c r="K90" i="7"/>
  <c r="I93" i="11"/>
  <c r="L87" i="11"/>
  <c r="G87" i="11"/>
  <c r="N83" i="11"/>
  <c r="E76" i="7"/>
  <c r="E76" i="11"/>
  <c r="D41" i="11"/>
  <c r="E93" i="11"/>
  <c r="G38" i="7"/>
  <c r="G38" i="11"/>
  <c r="N70" i="11"/>
  <c r="M67" i="7"/>
  <c r="K90" i="11"/>
  <c r="H71" i="11"/>
  <c r="M90" i="7"/>
  <c r="E83" i="11"/>
  <c r="E86" i="11"/>
  <c r="I70" i="11"/>
  <c r="N74" i="7"/>
  <c r="K67" i="7"/>
  <c r="D66" i="7"/>
  <c r="I91" i="11"/>
  <c r="J90" i="11"/>
  <c r="L90" i="7"/>
  <c r="N92" i="7"/>
  <c r="P81" i="7"/>
  <c r="O81" i="7"/>
  <c r="N82" i="7"/>
  <c r="N89" i="11"/>
  <c r="D54" i="11"/>
  <c r="N62" i="7"/>
  <c r="H87" i="11"/>
  <c r="F78" i="11"/>
  <c r="E80" i="11"/>
  <c r="N76" i="7"/>
  <c r="P71" i="11"/>
  <c r="G71" i="7"/>
  <c r="E70" i="7"/>
  <c r="N69" i="11"/>
  <c r="G78" i="11"/>
  <c r="D65" i="11"/>
  <c r="D52" i="7"/>
  <c r="L78" i="7"/>
  <c r="N82" i="11"/>
  <c r="O81" i="11"/>
  <c r="P87" i="7"/>
  <c r="K71" i="11"/>
  <c r="Q67" i="7"/>
  <c r="I69" i="7"/>
  <c r="N91" i="7"/>
  <c r="O90" i="7"/>
  <c r="I92" i="7"/>
  <c r="I77" i="11"/>
  <c r="Q87" i="11"/>
  <c r="I76" i="7"/>
  <c r="I76" i="11"/>
  <c r="Q71" i="7"/>
  <c r="I84" i="7"/>
  <c r="E84" i="7"/>
  <c r="I68" i="11"/>
  <c r="J67" i="11"/>
  <c r="O78" i="11"/>
  <c r="N79" i="11"/>
  <c r="F38" i="7"/>
  <c r="E39" i="7"/>
  <c r="E82" i="11"/>
  <c r="F81" i="11"/>
  <c r="D66" i="11"/>
  <c r="Q38" i="7"/>
  <c r="L87" i="7"/>
  <c r="G71" i="11"/>
  <c r="E74" i="7"/>
  <c r="O67" i="7"/>
  <c r="N68" i="7"/>
  <c r="E69" i="7"/>
  <c r="L38" i="11"/>
  <c r="P90" i="11"/>
  <c r="I85" i="7"/>
  <c r="E85" i="7"/>
  <c r="E91" i="7"/>
  <c r="F90" i="7"/>
  <c r="E82" i="7"/>
  <c r="F81" i="7"/>
  <c r="J87" i="11"/>
  <c r="I88" i="11"/>
  <c r="K71" i="7"/>
  <c r="I43" i="7"/>
  <c r="I93" i="7"/>
  <c r="I89" i="7"/>
  <c r="Q67" i="11"/>
  <c r="L78" i="11"/>
  <c r="D40" i="7"/>
  <c r="H78" i="7"/>
  <c r="K81" i="11"/>
  <c r="E74" i="11"/>
  <c r="M87" i="7"/>
  <c r="J71" i="11"/>
  <c r="I72" i="11"/>
  <c r="D45" i="11"/>
  <c r="I50" i="11"/>
  <c r="O38" i="7"/>
  <c r="N53" i="7"/>
  <c r="I84" i="11"/>
  <c r="N77" i="11"/>
  <c r="O87" i="11"/>
  <c r="N88" i="11"/>
  <c r="I72" i="7"/>
  <c r="J71" i="7"/>
  <c r="D58" i="11"/>
  <c r="F24" i="11"/>
  <c r="H38" i="11"/>
  <c r="J78" i="11"/>
  <c r="I79" i="11"/>
  <c r="Q78" i="11"/>
  <c r="E79" i="7"/>
  <c r="F78" i="7"/>
  <c r="M78" i="7"/>
  <c r="J81" i="11"/>
  <c r="I82" i="11"/>
  <c r="I74" i="11"/>
  <c r="G87" i="7"/>
  <c r="K87" i="7"/>
  <c r="L38" i="7"/>
  <c r="M71" i="11"/>
  <c r="D47" i="11"/>
  <c r="M232" i="5"/>
  <c r="M214" i="5"/>
  <c r="M212" i="5"/>
  <c r="M222" i="5"/>
  <c r="M221" i="5"/>
  <c r="M200" i="5"/>
  <c r="M231" i="5"/>
  <c r="M226" i="5"/>
  <c r="M237" i="5"/>
  <c r="M240" i="5"/>
  <c r="M220" i="5"/>
  <c r="M223" i="5"/>
  <c r="M197" i="5"/>
  <c r="M195" i="5"/>
  <c r="M208" i="5"/>
  <c r="M206" i="5"/>
  <c r="M199" i="5"/>
  <c r="M201" i="5"/>
  <c r="M209" i="5"/>
  <c r="M217" i="5"/>
  <c r="M219" i="5"/>
  <c r="M239" i="5"/>
  <c r="M236" i="5"/>
  <c r="M203" i="5"/>
  <c r="M202" i="5"/>
  <c r="M192" i="5"/>
  <c r="M233" i="5"/>
  <c r="M210" i="5"/>
  <c r="M194" i="5"/>
  <c r="M213" i="5"/>
  <c r="M238" i="5"/>
  <c r="M234" i="5"/>
  <c r="M228" i="5"/>
  <c r="M225" i="5"/>
  <c r="M207" i="5"/>
  <c r="H67" i="7"/>
  <c r="O90" i="11"/>
  <c r="N91" i="11"/>
  <c r="P90" i="7"/>
  <c r="H81" i="7"/>
  <c r="I89" i="11"/>
  <c r="E89" i="11"/>
  <c r="E77" i="11"/>
  <c r="M38" i="11"/>
  <c r="P87" i="11"/>
  <c r="D56" i="11"/>
  <c r="H71" i="7"/>
  <c r="I86" i="11"/>
  <c r="E93" i="7"/>
  <c r="E89" i="7"/>
  <c r="D52" i="11"/>
  <c r="K67" i="11"/>
  <c r="E68" i="11"/>
  <c r="F67" i="11"/>
  <c r="P78" i="11"/>
  <c r="M78" i="11"/>
  <c r="D51" i="7"/>
  <c r="N80" i="7"/>
  <c r="N79" i="7"/>
  <c r="O78" i="7"/>
  <c r="G78" i="7"/>
  <c r="G81" i="11"/>
  <c r="I88" i="7"/>
  <c r="J87" i="7"/>
  <c r="Q87" i="7"/>
  <c r="E75" i="7"/>
  <c r="L71" i="11"/>
  <c r="K242" i="5"/>
  <c r="O242" i="5"/>
  <c r="N242" i="5"/>
  <c r="F242" i="5"/>
  <c r="J242" i="5"/>
  <c r="Q242" i="5"/>
  <c r="G242" i="5"/>
  <c r="H242" i="5"/>
  <c r="P242" i="5"/>
  <c r="L242" i="5"/>
  <c r="E68" i="7"/>
  <c r="F67" i="7"/>
  <c r="I86" i="7"/>
  <c r="E73" i="7"/>
  <c r="J81" i="7"/>
  <c r="I82" i="7"/>
  <c r="E84" i="11"/>
  <c r="I62" i="11"/>
  <c r="P71" i="7"/>
  <c r="I43" i="11"/>
  <c r="D40" i="11"/>
  <c r="D63" i="7"/>
  <c r="I92" i="11"/>
  <c r="N43" i="11"/>
  <c r="N70" i="7"/>
  <c r="O67" i="11"/>
  <c r="N68" i="11"/>
  <c r="E50" i="11"/>
  <c r="H78" i="11"/>
  <c r="E50" i="7"/>
  <c r="J78" i="7"/>
  <c r="I79" i="7"/>
  <c r="Q81" i="11"/>
  <c r="I39" i="11"/>
  <c r="J38" i="11"/>
  <c r="N39" i="7"/>
  <c r="F87" i="7"/>
  <c r="E88" i="7"/>
  <c r="N62" i="11"/>
  <c r="Q71" i="11"/>
  <c r="Q38" i="11"/>
  <c r="I68" i="7"/>
  <c r="J67" i="7"/>
  <c r="F90" i="11"/>
  <c r="E91" i="11"/>
  <c r="N75" i="11"/>
  <c r="I91" i="7"/>
  <c r="J90" i="7"/>
  <c r="G81" i="7"/>
  <c r="N39" i="11"/>
  <c r="O38" i="11"/>
  <c r="L71" i="7"/>
  <c r="N72" i="7"/>
  <c r="O71" i="7"/>
  <c r="E39" i="11"/>
  <c r="F38" i="11"/>
  <c r="E43" i="7"/>
  <c r="J38" i="7"/>
  <c r="I39" i="7"/>
  <c r="K78" i="11"/>
  <c r="M81" i="11"/>
  <c r="P67" i="11"/>
  <c r="E62" i="11"/>
  <c r="H87" i="7"/>
  <c r="H38" i="7"/>
  <c r="O71" i="11"/>
  <c r="N72" i="11"/>
  <c r="D116" i="11"/>
  <c r="E53" i="7"/>
  <c r="I74" i="7"/>
  <c r="L67" i="7"/>
  <c r="I75" i="11"/>
  <c r="E86" i="7"/>
  <c r="L81" i="7"/>
  <c r="N84" i="11"/>
  <c r="E53" i="11"/>
  <c r="D57" i="7"/>
  <c r="E88" i="11"/>
  <c r="F87" i="11"/>
  <c r="K87" i="11"/>
  <c r="N80" i="11"/>
  <c r="F71" i="7"/>
  <c r="E72" i="7"/>
  <c r="M71" i="7"/>
  <c r="J24" i="11"/>
  <c r="D44" i="11"/>
  <c r="E85" i="11"/>
  <c r="D44" i="7"/>
  <c r="I62" i="7"/>
  <c r="I70" i="7"/>
  <c r="D56" i="7"/>
  <c r="M67" i="11"/>
  <c r="I69" i="11"/>
  <c r="I59" i="11"/>
  <c r="E79" i="11"/>
  <c r="N43" i="7"/>
  <c r="I80" i="7"/>
  <c r="F24" i="7"/>
  <c r="Q78" i="7"/>
  <c r="H81" i="11"/>
  <c r="L81" i="11"/>
  <c r="O87" i="7"/>
  <c r="N88" i="7"/>
  <c r="E72" i="11"/>
  <c r="F71" i="11"/>
  <c r="N24" i="11" l="1"/>
  <c r="M230" i="5"/>
  <c r="M229" i="5"/>
  <c r="M224" i="5"/>
  <c r="M227" i="5"/>
  <c r="M133" i="7"/>
  <c r="M126" i="11"/>
  <c r="M118" i="11"/>
  <c r="M127" i="7"/>
  <c r="M142" i="7"/>
  <c r="M122" i="11"/>
  <c r="M118" i="7"/>
  <c r="M140" i="11"/>
  <c r="M35" i="11" s="1"/>
  <c r="M134" i="7"/>
  <c r="M133" i="11"/>
  <c r="M132" i="11"/>
  <c r="M196" i="5"/>
  <c r="M138" i="7"/>
  <c r="M142" i="11"/>
  <c r="M122" i="7"/>
  <c r="M132" i="7"/>
  <c r="M131" i="7"/>
  <c r="M130" i="7" s="1"/>
  <c r="M140" i="7"/>
  <c r="M134" i="11"/>
  <c r="M125" i="11"/>
  <c r="M119" i="11"/>
  <c r="D59" i="11"/>
  <c r="N71" i="7"/>
  <c r="D50" i="7"/>
  <c r="M191" i="5"/>
  <c r="M138" i="11"/>
  <c r="M136" i="11" s="1"/>
  <c r="I24" i="11"/>
  <c r="D53" i="7"/>
  <c r="M18" i="5"/>
  <c r="D50" i="11"/>
  <c r="I24" i="7"/>
  <c r="M137" i="7"/>
  <c r="M32" i="7" s="1"/>
  <c r="M129" i="11"/>
  <c r="M128" i="11" s="1"/>
  <c r="M135" i="11"/>
  <c r="M141" i="11"/>
  <c r="M123" i="11"/>
  <c r="M137" i="11"/>
  <c r="M32" i="11" s="1"/>
  <c r="M125" i="7"/>
  <c r="M204" i="5"/>
  <c r="M131" i="11"/>
  <c r="M26" i="11" s="1"/>
  <c r="M135" i="7"/>
  <c r="M30" i="7" s="1"/>
  <c r="M120" i="7"/>
  <c r="M141" i="7"/>
  <c r="M36" i="7" s="1"/>
  <c r="M124" i="7"/>
  <c r="E24" i="7"/>
  <c r="N71" i="11"/>
  <c r="M120" i="11"/>
  <c r="M129" i="7"/>
  <c r="M23" i="7" s="1"/>
  <c r="M123" i="7"/>
  <c r="D53" i="11"/>
  <c r="M127" i="11"/>
  <c r="N78" i="7"/>
  <c r="E24" i="11"/>
  <c r="M119" i="7"/>
  <c r="M124" i="11"/>
  <c r="M126" i="7"/>
  <c r="I90" i="7"/>
  <c r="N81" i="11"/>
  <c r="D59" i="7"/>
  <c r="N24" i="7"/>
  <c r="E90" i="11"/>
  <c r="E90" i="7"/>
  <c r="L66" i="11"/>
  <c r="E71" i="7"/>
  <c r="G66" i="7"/>
  <c r="N90" i="11"/>
  <c r="G66" i="11"/>
  <c r="E87" i="11"/>
  <c r="I78" i="7"/>
  <c r="N87" i="7"/>
  <c r="E71" i="11"/>
  <c r="D62" i="7"/>
  <c r="P66" i="11"/>
  <c r="P66" i="7"/>
  <c r="M235" i="5"/>
  <c r="I90" i="11"/>
  <c r="E78" i="7"/>
  <c r="M66" i="11"/>
  <c r="M66" i="7"/>
  <c r="N81" i="7"/>
  <c r="E87" i="7"/>
  <c r="I87" i="7"/>
  <c r="D43" i="11"/>
  <c r="I81" i="7"/>
  <c r="G232" i="5"/>
  <c r="G224" i="5"/>
  <c r="G228" i="5"/>
  <c r="G200" i="5"/>
  <c r="G239" i="5"/>
  <c r="G216" i="5"/>
  <c r="G237" i="5"/>
  <c r="G209" i="5"/>
  <c r="G201" i="5"/>
  <c r="G199" i="5"/>
  <c r="G231" i="5"/>
  <c r="G240" i="5"/>
  <c r="G221" i="5"/>
  <c r="G222" i="5"/>
  <c r="G230" i="5"/>
  <c r="G203" i="5"/>
  <c r="G206" i="5"/>
  <c r="G233" i="5"/>
  <c r="G225" i="5"/>
  <c r="G227" i="5"/>
  <c r="G210" i="5"/>
  <c r="G219" i="5"/>
  <c r="G234" i="5"/>
  <c r="G214" i="5"/>
  <c r="G213" i="5"/>
  <c r="G212" i="5"/>
  <c r="G217" i="5"/>
  <c r="G208" i="5"/>
  <c r="G192" i="5"/>
  <c r="G226" i="5"/>
  <c r="G195" i="5"/>
  <c r="G238" i="5"/>
  <c r="G202" i="5"/>
  <c r="G197" i="5"/>
  <c r="G229" i="5"/>
  <c r="G223" i="5"/>
  <c r="G194" i="5"/>
  <c r="G220" i="5"/>
  <c r="G236" i="5"/>
  <c r="G207" i="5"/>
  <c r="E78" i="11"/>
  <c r="Q195" i="5"/>
  <c r="Q237" i="5"/>
  <c r="Q216" i="5"/>
  <c r="Q227" i="5"/>
  <c r="Q207" i="5"/>
  <c r="Q232" i="5"/>
  <c r="Q209" i="5"/>
  <c r="Q240" i="5"/>
  <c r="Q234" i="5"/>
  <c r="Q236" i="5"/>
  <c r="Q223" i="5"/>
  <c r="Q219" i="5"/>
  <c r="Q231" i="5"/>
  <c r="Q217" i="5"/>
  <c r="Q213" i="5"/>
  <c r="Q194" i="5"/>
  <c r="Q210" i="5"/>
  <c r="Q206" i="5"/>
  <c r="Q221" i="5"/>
  <c r="Q214" i="5"/>
  <c r="Q202" i="5"/>
  <c r="Q201" i="5"/>
  <c r="Q203" i="5"/>
  <c r="Q224" i="5"/>
  <c r="Q225" i="5"/>
  <c r="Q220" i="5"/>
  <c r="Q222" i="5"/>
  <c r="Q238" i="5"/>
  <c r="Q208" i="5"/>
  <c r="Q229" i="5"/>
  <c r="Q200" i="5"/>
  <c r="Q226" i="5"/>
  <c r="Q212" i="5"/>
  <c r="Q192" i="5"/>
  <c r="Q199" i="5"/>
  <c r="Q228" i="5"/>
  <c r="Q233" i="5"/>
  <c r="Q239" i="5"/>
  <c r="Q230" i="5"/>
  <c r="Q197" i="5"/>
  <c r="M19" i="5"/>
  <c r="Q66" i="7"/>
  <c r="H66" i="11"/>
  <c r="J232" i="5"/>
  <c r="J194" i="5"/>
  <c r="J201" i="5"/>
  <c r="J216" i="5"/>
  <c r="J239" i="5"/>
  <c r="J207" i="5"/>
  <c r="I242" i="5"/>
  <c r="J212" i="5"/>
  <c r="J221" i="5"/>
  <c r="J206" i="5"/>
  <c r="J225" i="5"/>
  <c r="J233" i="5"/>
  <c r="J208" i="5"/>
  <c r="J209" i="5"/>
  <c r="J219" i="5"/>
  <c r="J192" i="5"/>
  <c r="J238" i="5"/>
  <c r="J236" i="5"/>
  <c r="J200" i="5"/>
  <c r="J240" i="5"/>
  <c r="J227" i="5"/>
  <c r="J195" i="5"/>
  <c r="J203" i="5"/>
  <c r="J237" i="5"/>
  <c r="J229" i="5"/>
  <c r="J226" i="5"/>
  <c r="J222" i="5"/>
  <c r="J210" i="5"/>
  <c r="J234" i="5"/>
  <c r="J214" i="5"/>
  <c r="J202" i="5"/>
  <c r="J231" i="5"/>
  <c r="J217" i="5"/>
  <c r="J223" i="5"/>
  <c r="J199" i="5"/>
  <c r="J213" i="5"/>
  <c r="J220" i="5"/>
  <c r="J228" i="5"/>
  <c r="J224" i="5"/>
  <c r="J197" i="5"/>
  <c r="J230" i="5"/>
  <c r="I71" i="7"/>
  <c r="N78" i="11"/>
  <c r="K66" i="11"/>
  <c r="I38" i="7"/>
  <c r="N38" i="7"/>
  <c r="F66" i="7"/>
  <c r="E67" i="7"/>
  <c r="F209" i="5"/>
  <c r="F224" i="5"/>
  <c r="F206" i="5"/>
  <c r="F230" i="5"/>
  <c r="F225" i="5"/>
  <c r="F232" i="5"/>
  <c r="F221" i="5"/>
  <c r="F212" i="5"/>
  <c r="F203" i="5"/>
  <c r="F214" i="5"/>
  <c r="F207" i="5"/>
  <c r="E242" i="5"/>
  <c r="F219" i="5"/>
  <c r="F226" i="5"/>
  <c r="F216" i="5"/>
  <c r="F229" i="5"/>
  <c r="F223" i="5"/>
  <c r="F238" i="5"/>
  <c r="F233" i="5"/>
  <c r="F222" i="5"/>
  <c r="F199" i="5"/>
  <c r="F220" i="5"/>
  <c r="F231" i="5"/>
  <c r="F237" i="5"/>
  <c r="F194" i="5"/>
  <c r="F197" i="5"/>
  <c r="F228" i="5"/>
  <c r="F210" i="5"/>
  <c r="F240" i="5"/>
  <c r="F195" i="5"/>
  <c r="F227" i="5"/>
  <c r="F234" i="5"/>
  <c r="F200" i="5"/>
  <c r="F201" i="5"/>
  <c r="F202" i="5"/>
  <c r="F239" i="5"/>
  <c r="F208" i="5"/>
  <c r="F217" i="5"/>
  <c r="F236" i="5"/>
  <c r="F213" i="5"/>
  <c r="F192" i="5"/>
  <c r="I67" i="11"/>
  <c r="J66" i="11"/>
  <c r="N38" i="11"/>
  <c r="J66" i="7"/>
  <c r="I67" i="7"/>
  <c r="E67" i="11"/>
  <c r="F66" i="11"/>
  <c r="M198" i="5"/>
  <c r="M17" i="5"/>
  <c r="M211" i="5"/>
  <c r="I87" i="11"/>
  <c r="L66" i="7"/>
  <c r="D43" i="7"/>
  <c r="D39" i="11"/>
  <c r="I38" i="11"/>
  <c r="N67" i="11"/>
  <c r="O66" i="11"/>
  <c r="L232" i="5"/>
  <c r="L231" i="5"/>
  <c r="L203" i="5"/>
  <c r="L208" i="5"/>
  <c r="L225" i="5"/>
  <c r="L224" i="5"/>
  <c r="L194" i="5"/>
  <c r="L221" i="5"/>
  <c r="L209" i="5"/>
  <c r="L229" i="5"/>
  <c r="L240" i="5"/>
  <c r="L223" i="5"/>
  <c r="L206" i="5"/>
  <c r="L202" i="5"/>
  <c r="L192" i="5"/>
  <c r="L226" i="5"/>
  <c r="L233" i="5"/>
  <c r="L220" i="5"/>
  <c r="L237" i="5"/>
  <c r="L197" i="5"/>
  <c r="L210" i="5"/>
  <c r="L217" i="5"/>
  <c r="L219" i="5"/>
  <c r="L236" i="5"/>
  <c r="L214" i="5"/>
  <c r="L201" i="5"/>
  <c r="L234" i="5"/>
  <c r="L200" i="5"/>
  <c r="L199" i="5"/>
  <c r="L230" i="5"/>
  <c r="L228" i="5"/>
  <c r="L222" i="5"/>
  <c r="L238" i="5"/>
  <c r="L239" i="5"/>
  <c r="L227" i="5"/>
  <c r="L212" i="5"/>
  <c r="L216" i="5"/>
  <c r="L195" i="5"/>
  <c r="L213" i="5"/>
  <c r="L207" i="5"/>
  <c r="O232" i="5"/>
  <c r="O222" i="5"/>
  <c r="O238" i="5"/>
  <c r="O233" i="5"/>
  <c r="O213" i="5"/>
  <c r="O200" i="5"/>
  <c r="O229" i="5"/>
  <c r="O237" i="5"/>
  <c r="O217" i="5"/>
  <c r="O239" i="5"/>
  <c r="O223" i="5"/>
  <c r="O216" i="5"/>
  <c r="O212" i="5"/>
  <c r="O228" i="5"/>
  <c r="O226" i="5"/>
  <c r="O206" i="5"/>
  <c r="O224" i="5"/>
  <c r="O240" i="5"/>
  <c r="O201" i="5"/>
  <c r="O199" i="5"/>
  <c r="O209" i="5"/>
  <c r="O195" i="5"/>
  <c r="O219" i="5"/>
  <c r="O236" i="5"/>
  <c r="O225" i="5"/>
  <c r="O203" i="5"/>
  <c r="O208" i="5"/>
  <c r="O210" i="5"/>
  <c r="O227" i="5"/>
  <c r="O214" i="5"/>
  <c r="O220" i="5"/>
  <c r="O202" i="5"/>
  <c r="O231" i="5"/>
  <c r="O192" i="5"/>
  <c r="O197" i="5"/>
  <c r="O234" i="5"/>
  <c r="O194" i="5"/>
  <c r="O221" i="5"/>
  <c r="O230" i="5"/>
  <c r="O207" i="5"/>
  <c r="M205" i="5"/>
  <c r="M21" i="5"/>
  <c r="I78" i="11"/>
  <c r="E81" i="7"/>
  <c r="E81" i="11"/>
  <c r="D62" i="11"/>
  <c r="P232" i="5"/>
  <c r="P195" i="5"/>
  <c r="P237" i="5"/>
  <c r="P240" i="5"/>
  <c r="P230" i="5"/>
  <c r="P231" i="5"/>
  <c r="P234" i="5"/>
  <c r="P228" i="5"/>
  <c r="P226" i="5"/>
  <c r="P227" i="5"/>
  <c r="P206" i="5"/>
  <c r="P209" i="5"/>
  <c r="P229" i="5"/>
  <c r="P220" i="5"/>
  <c r="P214" i="5"/>
  <c r="P212" i="5"/>
  <c r="P202" i="5"/>
  <c r="P219" i="5"/>
  <c r="P203" i="5"/>
  <c r="P213" i="5"/>
  <c r="P236" i="5"/>
  <c r="P223" i="5"/>
  <c r="P210" i="5"/>
  <c r="P238" i="5"/>
  <c r="P225" i="5"/>
  <c r="P194" i="5"/>
  <c r="P221" i="5"/>
  <c r="P224" i="5"/>
  <c r="P222" i="5"/>
  <c r="P199" i="5"/>
  <c r="P217" i="5"/>
  <c r="P233" i="5"/>
  <c r="P208" i="5"/>
  <c r="P239" i="5"/>
  <c r="P197" i="5"/>
  <c r="P216" i="5"/>
  <c r="P200" i="5"/>
  <c r="P201" i="5"/>
  <c r="P192" i="5"/>
  <c r="P207" i="5"/>
  <c r="K232" i="5"/>
  <c r="K234" i="5"/>
  <c r="K219" i="5"/>
  <c r="K194" i="5"/>
  <c r="K192" i="5"/>
  <c r="K206" i="5"/>
  <c r="K240" i="5"/>
  <c r="K223" i="5"/>
  <c r="K237" i="5"/>
  <c r="K227" i="5"/>
  <c r="K210" i="5"/>
  <c r="K208" i="5"/>
  <c r="K238" i="5"/>
  <c r="K212" i="5"/>
  <c r="K213" i="5"/>
  <c r="K217" i="5"/>
  <c r="K231" i="5"/>
  <c r="K195" i="5"/>
  <c r="K226" i="5"/>
  <c r="K239" i="5"/>
  <c r="K201" i="5"/>
  <c r="K221" i="5"/>
  <c r="K216" i="5"/>
  <c r="K236" i="5"/>
  <c r="K230" i="5"/>
  <c r="K209" i="5"/>
  <c r="K222" i="5"/>
  <c r="K203" i="5"/>
  <c r="K229" i="5"/>
  <c r="K197" i="5"/>
  <c r="K214" i="5"/>
  <c r="K228" i="5"/>
  <c r="K224" i="5"/>
  <c r="K225" i="5"/>
  <c r="K202" i="5"/>
  <c r="K233" i="5"/>
  <c r="K220" i="5"/>
  <c r="K200" i="5"/>
  <c r="K199" i="5"/>
  <c r="K207" i="5"/>
  <c r="M215" i="5"/>
  <c r="N87" i="11"/>
  <c r="Q66" i="11"/>
  <c r="N90" i="7"/>
  <c r="K66" i="7"/>
  <c r="E38" i="11"/>
  <c r="H232" i="5"/>
  <c r="H224" i="5"/>
  <c r="H202" i="5"/>
  <c r="H201" i="5"/>
  <c r="H236" i="5"/>
  <c r="H216" i="5"/>
  <c r="H237" i="5"/>
  <c r="H194" i="5"/>
  <c r="H210" i="5"/>
  <c r="H229" i="5"/>
  <c r="H220" i="5"/>
  <c r="H206" i="5"/>
  <c r="H228" i="5"/>
  <c r="H200" i="5"/>
  <c r="H197" i="5"/>
  <c r="H203" i="5"/>
  <c r="H217" i="5"/>
  <c r="H226" i="5"/>
  <c r="H234" i="5"/>
  <c r="H199" i="5"/>
  <c r="H219" i="5"/>
  <c r="H240" i="5"/>
  <c r="H233" i="5"/>
  <c r="H209" i="5"/>
  <c r="H227" i="5"/>
  <c r="H214" i="5"/>
  <c r="H238" i="5"/>
  <c r="H208" i="5"/>
  <c r="H213" i="5"/>
  <c r="H192" i="5"/>
  <c r="H239" i="5"/>
  <c r="H212" i="5"/>
  <c r="H231" i="5"/>
  <c r="H222" i="5"/>
  <c r="H225" i="5"/>
  <c r="H223" i="5"/>
  <c r="H195" i="5"/>
  <c r="H221" i="5"/>
  <c r="H230" i="5"/>
  <c r="H207" i="5"/>
  <c r="H66" i="7"/>
  <c r="M193" i="5"/>
  <c r="I81" i="11"/>
  <c r="I71" i="11"/>
  <c r="O66" i="7"/>
  <c r="N67" i="7"/>
  <c r="D39" i="7"/>
  <c r="E38" i="7"/>
  <c r="M12" i="7"/>
  <c r="M16" i="11"/>
  <c r="M139" i="11"/>
  <c r="M12" i="11"/>
  <c r="M128" i="7"/>
  <c r="M136" i="7"/>
  <c r="M23" i="11" l="1"/>
  <c r="M22" i="5"/>
  <c r="M218" i="5"/>
  <c r="M121" i="11"/>
  <c r="M121" i="7"/>
  <c r="M116" i="7" s="1"/>
  <c r="D24" i="11"/>
  <c r="M117" i="11"/>
  <c r="M139" i="7"/>
  <c r="M117" i="7"/>
  <c r="M18" i="7"/>
  <c r="M130" i="11"/>
  <c r="H123" i="11"/>
  <c r="M22" i="7"/>
  <c r="Q129" i="7"/>
  <c r="Q140" i="11"/>
  <c r="Q127" i="11"/>
  <c r="Q125" i="7"/>
  <c r="Q133" i="11"/>
  <c r="H204" i="5"/>
  <c r="H132" i="11"/>
  <c r="H120" i="11"/>
  <c r="H126" i="7"/>
  <c r="H124" i="11"/>
  <c r="P118" i="11"/>
  <c r="P131" i="7"/>
  <c r="P26" i="7" s="1"/>
  <c r="P123" i="7"/>
  <c r="P120" i="7"/>
  <c r="P138" i="7"/>
  <c r="L131" i="11"/>
  <c r="L130" i="11" s="1"/>
  <c r="L135" i="11"/>
  <c r="L120" i="7"/>
  <c r="L138" i="7"/>
  <c r="L124" i="11"/>
  <c r="G137" i="7"/>
  <c r="G131" i="11"/>
  <c r="G124" i="11"/>
  <c r="G138" i="7"/>
  <c r="G136" i="7" s="1"/>
  <c r="G127" i="11"/>
  <c r="K137" i="11"/>
  <c r="K32" i="11" s="1"/>
  <c r="K141" i="11"/>
  <c r="K142" i="11"/>
  <c r="K129" i="7"/>
  <c r="K138" i="11"/>
  <c r="K18" i="5"/>
  <c r="P196" i="5"/>
  <c r="M20" i="5"/>
  <c r="G196" i="5"/>
  <c r="P127" i="11"/>
  <c r="L129" i="11"/>
  <c r="L23" i="11" s="1"/>
  <c r="G134" i="11"/>
  <c r="K132" i="7"/>
  <c r="M22" i="11"/>
  <c r="G18" i="5"/>
  <c r="M20" i="7"/>
  <c r="M17" i="11"/>
  <c r="M19" i="11"/>
  <c r="M27" i="7"/>
  <c r="M21" i="7"/>
  <c r="P122" i="7"/>
  <c r="P16" i="7" s="1"/>
  <c r="P134" i="7"/>
  <c r="L129" i="7"/>
  <c r="L128" i="7" s="1"/>
  <c r="G132" i="7"/>
  <c r="K122" i="11"/>
  <c r="K16" i="11" s="1"/>
  <c r="P193" i="5"/>
  <c r="Q137" i="11"/>
  <c r="Q32" i="11" s="1"/>
  <c r="Q119" i="7"/>
  <c r="Q141" i="7"/>
  <c r="Q126" i="11"/>
  <c r="H122" i="7"/>
  <c r="H16" i="7" s="1"/>
  <c r="H120" i="7"/>
  <c r="H133" i="11"/>
  <c r="H135" i="7"/>
  <c r="H30" i="7" s="1"/>
  <c r="H142" i="11"/>
  <c r="P204" i="5"/>
  <c r="P131" i="11"/>
  <c r="P26" i="11" s="1"/>
  <c r="P123" i="11"/>
  <c r="P119" i="11"/>
  <c r="L142" i="7"/>
  <c r="L122" i="11"/>
  <c r="L16" i="11" s="1"/>
  <c r="L135" i="7"/>
  <c r="L123" i="7"/>
  <c r="L134" i="7"/>
  <c r="G118" i="7"/>
  <c r="G125" i="11"/>
  <c r="G133" i="11"/>
  <c r="G123" i="7"/>
  <c r="G142" i="11"/>
  <c r="K131" i="7"/>
  <c r="K26" i="7" s="1"/>
  <c r="K124" i="7"/>
  <c r="K134" i="11"/>
  <c r="K126" i="7"/>
  <c r="K135" i="11"/>
  <c r="H18" i="5"/>
  <c r="P18" i="5"/>
  <c r="L191" i="5"/>
  <c r="M16" i="5"/>
  <c r="Q18" i="5"/>
  <c r="L141" i="11"/>
  <c r="G140" i="7"/>
  <c r="G131" i="7"/>
  <c r="G124" i="7"/>
  <c r="K141" i="7"/>
  <c r="Q123" i="7"/>
  <c r="Q118" i="7"/>
  <c r="Q12" i="7" s="1"/>
  <c r="Q122" i="7"/>
  <c r="Q124" i="7"/>
  <c r="Q134" i="11"/>
  <c r="Q141" i="11"/>
  <c r="Q135" i="11"/>
  <c r="Q30" i="11" s="1"/>
  <c r="H137" i="7"/>
  <c r="H127" i="7"/>
  <c r="H138" i="7"/>
  <c r="H33" i="7" s="1"/>
  <c r="H135" i="11"/>
  <c r="H126" i="11"/>
  <c r="O140" i="7"/>
  <c r="P118" i="7"/>
  <c r="P140" i="11"/>
  <c r="P35" i="11" s="1"/>
  <c r="P135" i="11"/>
  <c r="P142" i="11"/>
  <c r="P138" i="11"/>
  <c r="L118" i="7"/>
  <c r="L140" i="11"/>
  <c r="L35" i="11" s="1"/>
  <c r="L126" i="7"/>
  <c r="L126" i="11"/>
  <c r="L132" i="7"/>
  <c r="G122" i="7"/>
  <c r="G129" i="11"/>
  <c r="G23" i="11" s="1"/>
  <c r="G120" i="11"/>
  <c r="G126" i="11"/>
  <c r="G125" i="7"/>
  <c r="G127" i="7"/>
  <c r="K140" i="7"/>
  <c r="K120" i="11"/>
  <c r="K134" i="7"/>
  <c r="K119" i="11"/>
  <c r="K138" i="7"/>
  <c r="K136" i="7" s="1"/>
  <c r="L18" i="5"/>
  <c r="M18" i="11"/>
  <c r="M21" i="11"/>
  <c r="M14" i="11"/>
  <c r="M36" i="11"/>
  <c r="M29" i="11"/>
  <c r="M16" i="7"/>
  <c r="M27" i="11"/>
  <c r="M25" i="11" s="1"/>
  <c r="P137" i="7"/>
  <c r="P136" i="7" s="1"/>
  <c r="P124" i="11"/>
  <c r="P132" i="7"/>
  <c r="P141" i="7"/>
  <c r="P133" i="7"/>
  <c r="L131" i="7"/>
  <c r="L137" i="11"/>
  <c r="L32" i="11" s="1"/>
  <c r="L133" i="7"/>
  <c r="L127" i="11"/>
  <c r="L125" i="11"/>
  <c r="G204" i="5"/>
  <c r="G129" i="7"/>
  <c r="G23" i="7" s="1"/>
  <c r="G141" i="7"/>
  <c r="G119" i="7"/>
  <c r="G135" i="7"/>
  <c r="K142" i="7"/>
  <c r="K139" i="7" s="1"/>
  <c r="K122" i="7"/>
  <c r="K16" i="7" s="1"/>
  <c r="K133" i="11"/>
  <c r="K133" i="7"/>
  <c r="K135" i="7"/>
  <c r="K123" i="7"/>
  <c r="P191" i="5"/>
  <c r="Q131" i="7"/>
  <c r="H141" i="11"/>
  <c r="H139" i="11" s="1"/>
  <c r="P122" i="11"/>
  <c r="K131" i="11"/>
  <c r="H122" i="11"/>
  <c r="H16" i="11" s="1"/>
  <c r="H141" i="7"/>
  <c r="Q122" i="11"/>
  <c r="Q16" i="11" s="1"/>
  <c r="Q134" i="7"/>
  <c r="H125" i="7"/>
  <c r="H134" i="11"/>
  <c r="H132" i="7"/>
  <c r="P137" i="11"/>
  <c r="L137" i="7"/>
  <c r="L119" i="11"/>
  <c r="L123" i="11"/>
  <c r="G122" i="11"/>
  <c r="G132" i="11"/>
  <c r="G119" i="11"/>
  <c r="G117" i="11" s="1"/>
  <c r="K118" i="7"/>
  <c r="K12" i="7" s="1"/>
  <c r="K129" i="11"/>
  <c r="D38" i="7"/>
  <c r="K196" i="5"/>
  <c r="L196" i="5"/>
  <c r="Q191" i="5"/>
  <c r="G191" i="5"/>
  <c r="M13" i="7"/>
  <c r="M14" i="7"/>
  <c r="M19" i="7"/>
  <c r="M30" i="11"/>
  <c r="M33" i="11"/>
  <c r="M31" i="11" s="1"/>
  <c r="M35" i="7"/>
  <c r="M37" i="11"/>
  <c r="M28" i="11"/>
  <c r="M20" i="11"/>
  <c r="Q137" i="7"/>
  <c r="Q32" i="7" s="1"/>
  <c r="H140" i="7"/>
  <c r="H133" i="7"/>
  <c r="P132" i="11"/>
  <c r="L133" i="11"/>
  <c r="Q204" i="5"/>
  <c r="Q140" i="7"/>
  <c r="Q132" i="7"/>
  <c r="Q138" i="7"/>
  <c r="Q120" i="7"/>
  <c r="H131" i="11"/>
  <c r="H119" i="7"/>
  <c r="H119" i="11"/>
  <c r="H117" i="11" s="1"/>
  <c r="J132" i="11"/>
  <c r="Q129" i="11"/>
  <c r="Q23" i="11" s="1"/>
  <c r="Q126" i="7"/>
  <c r="Q123" i="11"/>
  <c r="H142" i="7"/>
  <c r="H129" i="11"/>
  <c r="H125" i="11"/>
  <c r="P126" i="11"/>
  <c r="P127" i="7"/>
  <c r="P134" i="11"/>
  <c r="L118" i="11"/>
  <c r="L117" i="11" s="1"/>
  <c r="G142" i="7"/>
  <c r="G141" i="11"/>
  <c r="K132" i="11"/>
  <c r="K119" i="7"/>
  <c r="K125" i="7"/>
  <c r="Q118" i="11"/>
  <c r="Q135" i="7"/>
  <c r="Q130" i="7" s="1"/>
  <c r="Q127" i="7"/>
  <c r="Q119" i="11"/>
  <c r="Q138" i="11"/>
  <c r="H118" i="11"/>
  <c r="H12" i="11" s="1"/>
  <c r="H137" i="11"/>
  <c r="H32" i="11" s="1"/>
  <c r="H140" i="11"/>
  <c r="H35" i="11" s="1"/>
  <c r="H124" i="7"/>
  <c r="H123" i="7"/>
  <c r="O204" i="5"/>
  <c r="N204" i="5" s="1"/>
  <c r="O125" i="7"/>
  <c r="O135" i="7"/>
  <c r="P129" i="11"/>
  <c r="P128" i="11" s="1"/>
  <c r="P125" i="11"/>
  <c r="P124" i="7"/>
  <c r="P126" i="7"/>
  <c r="L204" i="5"/>
  <c r="L134" i="11"/>
  <c r="L125" i="7"/>
  <c r="L138" i="11"/>
  <c r="L141" i="7"/>
  <c r="G118" i="11"/>
  <c r="G123" i="11"/>
  <c r="G133" i="7"/>
  <c r="G138" i="11"/>
  <c r="G120" i="7"/>
  <c r="G117" i="7" s="1"/>
  <c r="K118" i="11"/>
  <c r="K137" i="7"/>
  <c r="K123" i="11"/>
  <c r="K124" i="11"/>
  <c r="K127" i="11"/>
  <c r="H196" i="5"/>
  <c r="K191" i="5"/>
  <c r="Q133" i="7"/>
  <c r="Q125" i="11"/>
  <c r="Q120" i="11"/>
  <c r="H129" i="7"/>
  <c r="H128" i="7" s="1"/>
  <c r="L120" i="11"/>
  <c r="K120" i="7"/>
  <c r="J142" i="11"/>
  <c r="J37" i="11" s="1"/>
  <c r="Q142" i="7"/>
  <c r="Q131" i="11"/>
  <c r="Q142" i="11"/>
  <c r="Q132" i="11"/>
  <c r="Q124" i="11"/>
  <c r="H118" i="7"/>
  <c r="H12" i="7" s="1"/>
  <c r="H131" i="7"/>
  <c r="H130" i="7" s="1"/>
  <c r="H138" i="11"/>
  <c r="H134" i="7"/>
  <c r="H127" i="11"/>
  <c r="P142" i="7"/>
  <c r="P129" i="7"/>
  <c r="P119" i="7"/>
  <c r="P120" i="11"/>
  <c r="P141" i="11"/>
  <c r="P133" i="11"/>
  <c r="L122" i="7"/>
  <c r="L140" i="7"/>
  <c r="L35" i="7" s="1"/>
  <c r="L119" i="7"/>
  <c r="L124" i="7"/>
  <c r="L127" i="7"/>
  <c r="G140" i="11"/>
  <c r="G137" i="11"/>
  <c r="G135" i="11"/>
  <c r="G130" i="11" s="1"/>
  <c r="G126" i="7"/>
  <c r="G134" i="7"/>
  <c r="K204" i="5"/>
  <c r="K140" i="11"/>
  <c r="K127" i="7"/>
  <c r="K126" i="11"/>
  <c r="K125" i="11"/>
  <c r="H191" i="5"/>
  <c r="Q196" i="5"/>
  <c r="M17" i="7"/>
  <c r="D24" i="7"/>
  <c r="M13" i="11"/>
  <c r="M26" i="7"/>
  <c r="M33" i="7"/>
  <c r="M29" i="7"/>
  <c r="M37" i="7"/>
  <c r="M28" i="7"/>
  <c r="H211" i="5"/>
  <c r="H193" i="5"/>
  <c r="D38" i="11"/>
  <c r="N66" i="7"/>
  <c r="N230" i="5"/>
  <c r="N229" i="5"/>
  <c r="I66" i="7"/>
  <c r="M190" i="5"/>
  <c r="N221" i="5"/>
  <c r="G235" i="5"/>
  <c r="K193" i="5"/>
  <c r="N203" i="5"/>
  <c r="D242" i="5"/>
  <c r="Q193" i="5"/>
  <c r="N220" i="5"/>
  <c r="L193" i="5"/>
  <c r="N66" i="11"/>
  <c r="K235" i="5"/>
  <c r="P211" i="5"/>
  <c r="N214" i="5"/>
  <c r="N195" i="5"/>
  <c r="E66" i="11"/>
  <c r="Q215" i="5"/>
  <c r="G215" i="5"/>
  <c r="K211" i="5"/>
  <c r="N234" i="5"/>
  <c r="N210" i="5"/>
  <c r="G193" i="5"/>
  <c r="H215" i="5"/>
  <c r="P215" i="5"/>
  <c r="G211" i="5"/>
  <c r="M27" i="5"/>
  <c r="K19" i="5"/>
  <c r="K22" i="5"/>
  <c r="K205" i="5"/>
  <c r="K21" i="5"/>
  <c r="P198" i="5"/>
  <c r="P17" i="5"/>
  <c r="O198" i="5"/>
  <c r="N199" i="5"/>
  <c r="O17" i="5"/>
  <c r="N216" i="5"/>
  <c r="O215" i="5"/>
  <c r="N233" i="5"/>
  <c r="L211" i="5"/>
  <c r="L19" i="5"/>
  <c r="L22" i="5"/>
  <c r="E236" i="5"/>
  <c r="F235" i="5"/>
  <c r="E227" i="5"/>
  <c r="E231" i="5"/>
  <c r="E216" i="5"/>
  <c r="F215" i="5"/>
  <c r="E221" i="5"/>
  <c r="I224" i="5"/>
  <c r="I202" i="5"/>
  <c r="J18" i="5"/>
  <c r="I203" i="5"/>
  <c r="J218" i="5"/>
  <c r="I219" i="5"/>
  <c r="Q218" i="5"/>
  <c r="P19" i="5"/>
  <c r="P22" i="5"/>
  <c r="P235" i="5"/>
  <c r="O196" i="5"/>
  <c r="N197" i="5"/>
  <c r="N208" i="5"/>
  <c r="N201" i="5"/>
  <c r="N223" i="5"/>
  <c r="N238" i="5"/>
  <c r="E217" i="5"/>
  <c r="E195" i="5"/>
  <c r="E220" i="5"/>
  <c r="E226" i="5"/>
  <c r="E232" i="5"/>
  <c r="I228" i="5"/>
  <c r="I214" i="5"/>
  <c r="I195" i="5"/>
  <c r="I209" i="5"/>
  <c r="I207" i="5"/>
  <c r="Q198" i="5"/>
  <c r="Q17" i="5"/>
  <c r="G218" i="5"/>
  <c r="H19" i="5"/>
  <c r="H22" i="5"/>
  <c r="N192" i="5"/>
  <c r="O191" i="5"/>
  <c r="N240" i="5"/>
  <c r="N239" i="5"/>
  <c r="N222" i="5"/>
  <c r="E208" i="5"/>
  <c r="E240" i="5"/>
  <c r="F198" i="5"/>
  <c r="F17" i="5"/>
  <c r="E199" i="5"/>
  <c r="F218" i="5"/>
  <c r="E219" i="5"/>
  <c r="E225" i="5"/>
  <c r="I220" i="5"/>
  <c r="I234" i="5"/>
  <c r="I227" i="5"/>
  <c r="I208" i="5"/>
  <c r="I239" i="5"/>
  <c r="Q205" i="5"/>
  <c r="Q21" i="5"/>
  <c r="Q235" i="5"/>
  <c r="H218" i="5"/>
  <c r="H235" i="5"/>
  <c r="K218" i="5"/>
  <c r="P205" i="5"/>
  <c r="P21" i="5"/>
  <c r="N231" i="5"/>
  <c r="N225" i="5"/>
  <c r="N224" i="5"/>
  <c r="N217" i="5"/>
  <c r="N232" i="5"/>
  <c r="E239" i="5"/>
  <c r="E210" i="5"/>
  <c r="E222" i="5"/>
  <c r="E230" i="5"/>
  <c r="I213" i="5"/>
  <c r="I210" i="5"/>
  <c r="I240" i="5"/>
  <c r="I233" i="5"/>
  <c r="I216" i="5"/>
  <c r="J215" i="5"/>
  <c r="Q211" i="5"/>
  <c r="G19" i="5"/>
  <c r="G22" i="5"/>
  <c r="H17" i="5"/>
  <c r="H198" i="5"/>
  <c r="H205" i="5"/>
  <c r="H21" i="5"/>
  <c r="P218" i="5"/>
  <c r="N207" i="5"/>
  <c r="N202" i="5"/>
  <c r="O18" i="5"/>
  <c r="N236" i="5"/>
  <c r="O235" i="5"/>
  <c r="O205" i="5"/>
  <c r="N206" i="5"/>
  <c r="O21" i="5"/>
  <c r="N237" i="5"/>
  <c r="L235" i="5"/>
  <c r="F18" i="5"/>
  <c r="E202" i="5"/>
  <c r="E228" i="5"/>
  <c r="E233" i="5"/>
  <c r="E207" i="5"/>
  <c r="E206" i="5"/>
  <c r="F205" i="5"/>
  <c r="F21" i="5"/>
  <c r="J198" i="5"/>
  <c r="I199" i="5"/>
  <c r="J17" i="5"/>
  <c r="I222" i="5"/>
  <c r="I200" i="5"/>
  <c r="J22" i="5"/>
  <c r="J19" i="5"/>
  <c r="I225" i="5"/>
  <c r="I201" i="5"/>
  <c r="N219" i="5"/>
  <c r="O218" i="5"/>
  <c r="N226" i="5"/>
  <c r="L218" i="5"/>
  <c r="I66" i="11"/>
  <c r="E201" i="5"/>
  <c r="F196" i="5"/>
  <c r="E197" i="5"/>
  <c r="E238" i="5"/>
  <c r="E214" i="5"/>
  <c r="E224" i="5"/>
  <c r="I223" i="5"/>
  <c r="I226" i="5"/>
  <c r="I236" i="5"/>
  <c r="J235" i="5"/>
  <c r="I206" i="5"/>
  <c r="J205" i="5"/>
  <c r="J21" i="5"/>
  <c r="J193" i="5"/>
  <c r="I194" i="5"/>
  <c r="Q19" i="5"/>
  <c r="Q22" i="5"/>
  <c r="G198" i="5"/>
  <c r="G17" i="5"/>
  <c r="N228" i="5"/>
  <c r="N200" i="5"/>
  <c r="O19" i="5"/>
  <c r="O22" i="5"/>
  <c r="E192" i="5"/>
  <c r="F191" i="5"/>
  <c r="E200" i="5"/>
  <c r="F19" i="5"/>
  <c r="F22" i="5"/>
  <c r="F193" i="5"/>
  <c r="E194" i="5"/>
  <c r="E223" i="5"/>
  <c r="E203" i="5"/>
  <c r="E209" i="5"/>
  <c r="I230" i="5"/>
  <c r="I217" i="5"/>
  <c r="I229" i="5"/>
  <c r="I238" i="5"/>
  <c r="I221" i="5"/>
  <c r="I232" i="5"/>
  <c r="G205" i="5"/>
  <c r="G21" i="5"/>
  <c r="K198" i="5"/>
  <c r="K17" i="5"/>
  <c r="K215" i="5"/>
  <c r="O193" i="5"/>
  <c r="N194" i="5"/>
  <c r="N227" i="5"/>
  <c r="N209" i="5"/>
  <c r="N212" i="5"/>
  <c r="O211" i="5"/>
  <c r="N213" i="5"/>
  <c r="L215" i="5"/>
  <c r="L198" i="5"/>
  <c r="L17" i="5"/>
  <c r="L205" i="5"/>
  <c r="L21" i="5"/>
  <c r="E213" i="5"/>
  <c r="E234" i="5"/>
  <c r="E237" i="5"/>
  <c r="E229" i="5"/>
  <c r="E212" i="5"/>
  <c r="F211" i="5"/>
  <c r="E66" i="7"/>
  <c r="I197" i="5"/>
  <c r="J196" i="5"/>
  <c r="I231" i="5"/>
  <c r="I237" i="5"/>
  <c r="J191" i="5"/>
  <c r="I192" i="5"/>
  <c r="I212" i="5"/>
  <c r="J211" i="5"/>
  <c r="E151" i="11"/>
  <c r="F126" i="11"/>
  <c r="F124" i="7"/>
  <c r="E149" i="7"/>
  <c r="I153" i="7"/>
  <c r="J129" i="7"/>
  <c r="I160" i="11"/>
  <c r="J138" i="11"/>
  <c r="J27" i="11"/>
  <c r="Q35" i="7"/>
  <c r="E147" i="11"/>
  <c r="F122" i="11"/>
  <c r="F141" i="11"/>
  <c r="E162" i="11"/>
  <c r="E160" i="11"/>
  <c r="F138" i="11"/>
  <c r="E155" i="7"/>
  <c r="F132" i="7"/>
  <c r="O142" i="11"/>
  <c r="N163" i="11"/>
  <c r="O127" i="7"/>
  <c r="N152" i="7"/>
  <c r="O123" i="7"/>
  <c r="N148" i="7"/>
  <c r="N149" i="7"/>
  <c r="O124" i="7"/>
  <c r="O120" i="11"/>
  <c r="N146" i="11"/>
  <c r="P12" i="7"/>
  <c r="P130" i="11"/>
  <c r="G16" i="7"/>
  <c r="G12" i="7"/>
  <c r="E151" i="7"/>
  <c r="F126" i="7"/>
  <c r="H35" i="7"/>
  <c r="I243" i="5"/>
  <c r="J204" i="5"/>
  <c r="N154" i="7"/>
  <c r="O131" i="7"/>
  <c r="J123" i="7"/>
  <c r="I148" i="7"/>
  <c r="I154" i="11"/>
  <c r="J131" i="11"/>
  <c r="J126" i="7"/>
  <c r="I151" i="7"/>
  <c r="I147" i="7"/>
  <c r="J122" i="7"/>
  <c r="J127" i="7"/>
  <c r="I152" i="7"/>
  <c r="J125" i="7"/>
  <c r="I150" i="7"/>
  <c r="F204" i="5"/>
  <c r="E243" i="5"/>
  <c r="E161" i="11"/>
  <c r="F140" i="11"/>
  <c r="F127" i="7"/>
  <c r="E152" i="7"/>
  <c r="F119" i="11"/>
  <c r="E145" i="11"/>
  <c r="E156" i="7"/>
  <c r="F133" i="7"/>
  <c r="H26" i="11"/>
  <c r="H136" i="7"/>
  <c r="N163" i="7"/>
  <c r="O142" i="7"/>
  <c r="O137" i="7"/>
  <c r="N159" i="7"/>
  <c r="O19" i="7"/>
  <c r="N149" i="11"/>
  <c r="O124" i="11"/>
  <c r="O141" i="11"/>
  <c r="N162" i="11"/>
  <c r="N156" i="11"/>
  <c r="O133" i="11"/>
  <c r="G128" i="11"/>
  <c r="I162" i="7"/>
  <c r="J141" i="7"/>
  <c r="F135" i="7"/>
  <c r="E158" i="7"/>
  <c r="I144" i="11"/>
  <c r="J118" i="11"/>
  <c r="F123" i="11"/>
  <c r="E148" i="11"/>
  <c r="I149" i="7"/>
  <c r="J124" i="7"/>
  <c r="I159" i="7"/>
  <c r="J137" i="7"/>
  <c r="I145" i="11"/>
  <c r="J119" i="11"/>
  <c r="J126" i="11"/>
  <c r="I151" i="11"/>
  <c r="J132" i="7"/>
  <c r="I155" i="7"/>
  <c r="E163" i="7"/>
  <c r="F142" i="7"/>
  <c r="E161" i="7"/>
  <c r="F140" i="7"/>
  <c r="E148" i="7"/>
  <c r="F123" i="7"/>
  <c r="E153" i="7"/>
  <c r="F129" i="7"/>
  <c r="F120" i="11"/>
  <c r="E146" i="11"/>
  <c r="F124" i="11"/>
  <c r="E149" i="11"/>
  <c r="H128" i="11"/>
  <c r="H23" i="11"/>
  <c r="N159" i="11"/>
  <c r="O137" i="11"/>
  <c r="N137" i="11" s="1"/>
  <c r="N144" i="11"/>
  <c r="O118" i="11"/>
  <c r="O129" i="7"/>
  <c r="N153" i="7"/>
  <c r="O30" i="7"/>
  <c r="N155" i="11"/>
  <c r="O132" i="11"/>
  <c r="P32" i="11"/>
  <c r="L23" i="7"/>
  <c r="G128" i="7"/>
  <c r="K128" i="7"/>
  <c r="K23" i="7"/>
  <c r="I162" i="11"/>
  <c r="J141" i="11"/>
  <c r="Q136" i="11"/>
  <c r="F131" i="7"/>
  <c r="E154" i="7"/>
  <c r="I146" i="11"/>
  <c r="J120" i="11"/>
  <c r="E159" i="11"/>
  <c r="F137" i="11"/>
  <c r="J138" i="7"/>
  <c r="I160" i="7"/>
  <c r="E157" i="7"/>
  <c r="F134" i="7"/>
  <c r="F119" i="7"/>
  <c r="E145" i="7"/>
  <c r="F122" i="7"/>
  <c r="E147" i="7"/>
  <c r="E156" i="11"/>
  <c r="F133" i="11"/>
  <c r="F120" i="7"/>
  <c r="E146" i="7"/>
  <c r="O129" i="11"/>
  <c r="N153" i="11"/>
  <c r="N144" i="7"/>
  <c r="O118" i="7"/>
  <c r="N150" i="11"/>
  <c r="O125" i="11"/>
  <c r="O126" i="11"/>
  <c r="N151" i="11"/>
  <c r="N152" i="11"/>
  <c r="O127" i="11"/>
  <c r="P36" i="7"/>
  <c r="I163" i="11"/>
  <c r="L142" i="11"/>
  <c r="G12" i="11"/>
  <c r="G16" i="11"/>
  <c r="K35" i="7"/>
  <c r="J142" i="7"/>
  <c r="I163" i="7"/>
  <c r="E154" i="11"/>
  <c r="F131" i="11"/>
  <c r="E144" i="7"/>
  <c r="F118" i="7"/>
  <c r="J137" i="11"/>
  <c r="I159" i="11"/>
  <c r="J119" i="7"/>
  <c r="I145" i="7"/>
  <c r="J118" i="7"/>
  <c r="I144" i="7"/>
  <c r="I147" i="11"/>
  <c r="J122" i="11"/>
  <c r="I152" i="11"/>
  <c r="J127" i="11"/>
  <c r="Q35" i="11"/>
  <c r="F137" i="7"/>
  <c r="E159" i="7"/>
  <c r="F138" i="7"/>
  <c r="E160" i="7"/>
  <c r="E150" i="11"/>
  <c r="F125" i="11"/>
  <c r="H26" i="7"/>
  <c r="N147" i="11"/>
  <c r="O122" i="11"/>
  <c r="N147" i="7"/>
  <c r="O122" i="7"/>
  <c r="N146" i="7"/>
  <c r="O120" i="7"/>
  <c r="N158" i="11"/>
  <c r="O135" i="11"/>
  <c r="N157" i="7"/>
  <c r="O134" i="7"/>
  <c r="P128" i="7"/>
  <c r="P23" i="7"/>
  <c r="N158" i="7"/>
  <c r="P135" i="7"/>
  <c r="L26" i="7"/>
  <c r="L136" i="11"/>
  <c r="I161" i="11"/>
  <c r="J140" i="11"/>
  <c r="I156" i="11"/>
  <c r="J133" i="11"/>
  <c r="E162" i="7"/>
  <c r="F141" i="7"/>
  <c r="J120" i="7"/>
  <c r="I146" i="7"/>
  <c r="I154" i="7"/>
  <c r="J131" i="7"/>
  <c r="I153" i="11"/>
  <c r="J129" i="11"/>
  <c r="J125" i="11"/>
  <c r="I150" i="11"/>
  <c r="I157" i="11"/>
  <c r="J134" i="11"/>
  <c r="Q128" i="7"/>
  <c r="Q23" i="7"/>
  <c r="E144" i="11"/>
  <c r="F118" i="11"/>
  <c r="E155" i="11"/>
  <c r="F132" i="11"/>
  <c r="I161" i="7"/>
  <c r="J140" i="7"/>
  <c r="I149" i="11"/>
  <c r="J124" i="11"/>
  <c r="I158" i="11"/>
  <c r="J135" i="11"/>
  <c r="J135" i="7"/>
  <c r="I158" i="7"/>
  <c r="J133" i="7"/>
  <c r="I156" i="7"/>
  <c r="J123" i="11"/>
  <c r="I148" i="11"/>
  <c r="F129" i="11"/>
  <c r="E153" i="11"/>
  <c r="F142" i="11"/>
  <c r="E163" i="11"/>
  <c r="E150" i="7"/>
  <c r="F125" i="7"/>
  <c r="E158" i="11"/>
  <c r="F135" i="11"/>
  <c r="F127" i="11"/>
  <c r="E152" i="11"/>
  <c r="N161" i="11"/>
  <c r="O140" i="11"/>
  <c r="N151" i="7"/>
  <c r="O126" i="7"/>
  <c r="N156" i="7"/>
  <c r="O133" i="7"/>
  <c r="N148" i="11"/>
  <c r="O123" i="11"/>
  <c r="N150" i="7"/>
  <c r="P125" i="7"/>
  <c r="G139" i="11"/>
  <c r="G35" i="11"/>
  <c r="G21" i="7"/>
  <c r="K128" i="11"/>
  <c r="K23" i="11"/>
  <c r="O35" i="7"/>
  <c r="N160" i="7"/>
  <c r="O138" i="7"/>
  <c r="N155" i="7"/>
  <c r="O132" i="7"/>
  <c r="O119" i="11"/>
  <c r="N145" i="11"/>
  <c r="O119" i="7"/>
  <c r="N145" i="7"/>
  <c r="L32" i="7"/>
  <c r="I155" i="11"/>
  <c r="L132" i="11"/>
  <c r="G32" i="7"/>
  <c r="G26" i="11"/>
  <c r="K12" i="11"/>
  <c r="K32" i="7"/>
  <c r="I157" i="7"/>
  <c r="J134" i="7"/>
  <c r="E157" i="11"/>
  <c r="F134" i="11"/>
  <c r="N154" i="11"/>
  <c r="O131" i="11"/>
  <c r="N157" i="11"/>
  <c r="O134" i="11"/>
  <c r="N162" i="7"/>
  <c r="O141" i="7"/>
  <c r="O138" i="11"/>
  <c r="N160" i="11"/>
  <c r="N161" i="7"/>
  <c r="P140" i="7"/>
  <c r="L16" i="7"/>
  <c r="G35" i="7"/>
  <c r="G130" i="7"/>
  <c r="G26" i="7"/>
  <c r="K35" i="11"/>
  <c r="M116" i="11"/>
  <c r="G121" i="7" l="1"/>
  <c r="Q117" i="11"/>
  <c r="L26" i="11"/>
  <c r="L121" i="11"/>
  <c r="G121" i="11"/>
  <c r="M11" i="7"/>
  <c r="P121" i="11"/>
  <c r="L117" i="7"/>
  <c r="H130" i="11"/>
  <c r="Q121" i="7"/>
  <c r="P136" i="11"/>
  <c r="L130" i="7"/>
  <c r="K139" i="11"/>
  <c r="L136" i="7"/>
  <c r="P117" i="11"/>
  <c r="H121" i="7"/>
  <c r="K117" i="11"/>
  <c r="Q139" i="11"/>
  <c r="G139" i="7"/>
  <c r="M15" i="11"/>
  <c r="Q136" i="7"/>
  <c r="Q16" i="7"/>
  <c r="H117" i="7"/>
  <c r="H116" i="7" s="1"/>
  <c r="L30" i="7"/>
  <c r="L128" i="11"/>
  <c r="H136" i="11"/>
  <c r="L12" i="11"/>
  <c r="P12" i="11"/>
  <c r="P32" i="7"/>
  <c r="G136" i="11"/>
  <c r="G116" i="11" s="1"/>
  <c r="M34" i="11"/>
  <c r="K117" i="7"/>
  <c r="H23" i="7"/>
  <c r="P23" i="11"/>
  <c r="P22" i="11" s="1"/>
  <c r="K130" i="7"/>
  <c r="E204" i="5"/>
  <c r="K136" i="11"/>
  <c r="K121" i="7"/>
  <c r="K116" i="7" s="1"/>
  <c r="L121" i="7"/>
  <c r="H139" i="7"/>
  <c r="K130" i="11"/>
  <c r="H121" i="11"/>
  <c r="G32" i="11"/>
  <c r="Q30" i="7"/>
  <c r="P16" i="11"/>
  <c r="L12" i="7"/>
  <c r="Q12" i="11"/>
  <c r="K121" i="11"/>
  <c r="P139" i="11"/>
  <c r="K26" i="11"/>
  <c r="Q121" i="11"/>
  <c r="I211" i="5"/>
  <c r="L20" i="5"/>
  <c r="N21" i="5"/>
  <c r="P16" i="5"/>
  <c r="M164" i="11"/>
  <c r="J30" i="7"/>
  <c r="P30" i="7"/>
  <c r="N30" i="7" s="1"/>
  <c r="L22" i="7"/>
  <c r="L22" i="11"/>
  <c r="F21" i="7"/>
  <c r="H20" i="5"/>
  <c r="P35" i="7"/>
  <c r="N35" i="7" s="1"/>
  <c r="M164" i="7"/>
  <c r="I191" i="5"/>
  <c r="L16" i="5"/>
  <c r="N193" i="5"/>
  <c r="N218" i="5"/>
  <c r="H16" i="5"/>
  <c r="K20" i="5"/>
  <c r="K20" i="11"/>
  <c r="G29" i="7"/>
  <c r="P14" i="11"/>
  <c r="H21" i="11"/>
  <c r="Q26" i="11"/>
  <c r="L14" i="11"/>
  <c r="Q28" i="7"/>
  <c r="K21" i="11"/>
  <c r="G17" i="11"/>
  <c r="L19" i="7"/>
  <c r="P18" i="7"/>
  <c r="Q13" i="11"/>
  <c r="G36" i="11"/>
  <c r="P21" i="7"/>
  <c r="H37" i="7"/>
  <c r="Q14" i="7"/>
  <c r="H28" i="7"/>
  <c r="G13" i="11"/>
  <c r="L13" i="11"/>
  <c r="H29" i="11"/>
  <c r="H36" i="7"/>
  <c r="H36" i="11"/>
  <c r="K30" i="7"/>
  <c r="K37" i="7"/>
  <c r="L28" i="7"/>
  <c r="M15" i="7"/>
  <c r="K13" i="11"/>
  <c r="L20" i="7"/>
  <c r="P37" i="11"/>
  <c r="H21" i="7"/>
  <c r="Q29" i="11"/>
  <c r="Q17" i="7"/>
  <c r="K20" i="7"/>
  <c r="G37" i="11"/>
  <c r="H28" i="11"/>
  <c r="Q36" i="7"/>
  <c r="K27" i="7"/>
  <c r="K33" i="11"/>
  <c r="L14" i="7"/>
  <c r="P14" i="7"/>
  <c r="H18" i="11"/>
  <c r="P22" i="7"/>
  <c r="K22" i="7"/>
  <c r="H22" i="11"/>
  <c r="Q139" i="7"/>
  <c r="I17" i="5"/>
  <c r="E18" i="5"/>
  <c r="Q16" i="5"/>
  <c r="N196" i="5"/>
  <c r="M34" i="7"/>
  <c r="K21" i="7"/>
  <c r="G20" i="7"/>
  <c r="L21" i="7"/>
  <c r="P13" i="7"/>
  <c r="H29" i="7"/>
  <c r="Q18" i="11"/>
  <c r="Q37" i="7"/>
  <c r="K18" i="11"/>
  <c r="G14" i="7"/>
  <c r="L29" i="11"/>
  <c r="P19" i="11"/>
  <c r="Q21" i="7"/>
  <c r="K19" i="7"/>
  <c r="G37" i="7"/>
  <c r="P20" i="11"/>
  <c r="Q17" i="11"/>
  <c r="H13" i="11"/>
  <c r="Q33" i="7"/>
  <c r="M31" i="7"/>
  <c r="G27" i="11"/>
  <c r="H19" i="7"/>
  <c r="Q26" i="7"/>
  <c r="K28" i="7"/>
  <c r="G30" i="7"/>
  <c r="P27" i="7"/>
  <c r="M25" i="7"/>
  <c r="K29" i="7"/>
  <c r="G19" i="7"/>
  <c r="P30" i="11"/>
  <c r="H20" i="11"/>
  <c r="H32" i="7"/>
  <c r="Q18" i="7"/>
  <c r="K36" i="7"/>
  <c r="L36" i="11"/>
  <c r="K29" i="11"/>
  <c r="G17" i="7"/>
  <c r="L29" i="7"/>
  <c r="L37" i="7"/>
  <c r="H14" i="7"/>
  <c r="Q13" i="7"/>
  <c r="G27" i="7"/>
  <c r="G29" i="11"/>
  <c r="G21" i="11"/>
  <c r="L30" i="11"/>
  <c r="P17" i="7"/>
  <c r="H20" i="7"/>
  <c r="Q28" i="11"/>
  <c r="Q22" i="7"/>
  <c r="F30" i="7"/>
  <c r="Q22" i="11"/>
  <c r="I21" i="5"/>
  <c r="Q117" i="7"/>
  <c r="L139" i="7"/>
  <c r="P117" i="7"/>
  <c r="Q128" i="11"/>
  <c r="K16" i="5"/>
  <c r="G16" i="5"/>
  <c r="I235" i="5"/>
  <c r="E196" i="5"/>
  <c r="N18" i="5"/>
  <c r="Q20" i="5"/>
  <c r="I18" i="5"/>
  <c r="N17" i="5"/>
  <c r="M24" i="5"/>
  <c r="M23" i="5"/>
  <c r="O139" i="7"/>
  <c r="G22" i="11"/>
  <c r="K31" i="11"/>
  <c r="I196" i="5"/>
  <c r="E17" i="5"/>
  <c r="G30" i="11"/>
  <c r="L18" i="7"/>
  <c r="P28" i="11"/>
  <c r="H33" i="11"/>
  <c r="Q27" i="11"/>
  <c r="Q14" i="11"/>
  <c r="K17" i="11"/>
  <c r="G33" i="11"/>
  <c r="L36" i="7"/>
  <c r="H17" i="7"/>
  <c r="K13" i="7"/>
  <c r="H19" i="11"/>
  <c r="Q20" i="7"/>
  <c r="H13" i="7"/>
  <c r="Q27" i="7"/>
  <c r="L28" i="11"/>
  <c r="Q29" i="7"/>
  <c r="K28" i="11"/>
  <c r="G13" i="7"/>
  <c r="L19" i="11"/>
  <c r="P18" i="11"/>
  <c r="M11" i="11"/>
  <c r="K14" i="11"/>
  <c r="G20" i="11"/>
  <c r="L27" i="7"/>
  <c r="L25" i="7" s="1"/>
  <c r="H30" i="11"/>
  <c r="G18" i="7"/>
  <c r="K18" i="7"/>
  <c r="G28" i="11"/>
  <c r="L17" i="7"/>
  <c r="P13" i="11"/>
  <c r="H37" i="11"/>
  <c r="K37" i="11"/>
  <c r="I37" i="11" s="1"/>
  <c r="G33" i="7"/>
  <c r="L18" i="11"/>
  <c r="H14" i="11"/>
  <c r="Q19" i="7"/>
  <c r="P19" i="7"/>
  <c r="L37" i="11"/>
  <c r="H22" i="7"/>
  <c r="G22" i="7"/>
  <c r="Q130" i="11"/>
  <c r="G20" i="5"/>
  <c r="E191" i="5"/>
  <c r="P20" i="5"/>
  <c r="N191" i="5"/>
  <c r="L27" i="11"/>
  <c r="F12" i="9"/>
  <c r="D152" i="7"/>
  <c r="G11" i="7"/>
  <c r="K19" i="11"/>
  <c r="L13" i="7"/>
  <c r="L11" i="7" s="1"/>
  <c r="P36" i="11"/>
  <c r="P37" i="7"/>
  <c r="Q37" i="11"/>
  <c r="K14" i="7"/>
  <c r="Q19" i="11"/>
  <c r="G28" i="7"/>
  <c r="L33" i="11"/>
  <c r="P20" i="7"/>
  <c r="H18" i="7"/>
  <c r="Q33" i="11"/>
  <c r="K27" i="11"/>
  <c r="P29" i="11"/>
  <c r="P27" i="11"/>
  <c r="L17" i="11"/>
  <c r="H27" i="7"/>
  <c r="K17" i="7"/>
  <c r="G36" i="7"/>
  <c r="L21" i="11"/>
  <c r="P28" i="7"/>
  <c r="K33" i="7"/>
  <c r="K31" i="7" s="1"/>
  <c r="G14" i="11"/>
  <c r="L20" i="11"/>
  <c r="P33" i="11"/>
  <c r="P31" i="11" s="1"/>
  <c r="Q36" i="11"/>
  <c r="K30" i="11"/>
  <c r="G19" i="11"/>
  <c r="P17" i="11"/>
  <c r="Q20" i="11"/>
  <c r="P29" i="7"/>
  <c r="P21" i="11"/>
  <c r="K36" i="11"/>
  <c r="G18" i="11"/>
  <c r="L33" i="7"/>
  <c r="L31" i="7" s="1"/>
  <c r="P33" i="7"/>
  <c r="H27" i="11"/>
  <c r="Q21" i="11"/>
  <c r="H17" i="11"/>
  <c r="E215" i="5"/>
  <c r="G190" i="5"/>
  <c r="G27" i="5" s="1"/>
  <c r="F190" i="5"/>
  <c r="F27" i="5" s="1"/>
  <c r="N211" i="5"/>
  <c r="O190" i="5"/>
  <c r="O23" i="5" s="1"/>
  <c r="E211" i="5"/>
  <c r="I193" i="5"/>
  <c r="N215" i="5"/>
  <c r="E193" i="5"/>
  <c r="N235" i="5"/>
  <c r="I215" i="5"/>
  <c r="I198" i="5"/>
  <c r="J16" i="5"/>
  <c r="Q190" i="5"/>
  <c r="E22" i="5"/>
  <c r="E19" i="5"/>
  <c r="E218" i="5"/>
  <c r="F20" i="5"/>
  <c r="E205" i="5"/>
  <c r="I218" i="5"/>
  <c r="E39" i="9"/>
  <c r="E21" i="5"/>
  <c r="I19" i="5"/>
  <c r="I22" i="5"/>
  <c r="E198" i="5"/>
  <c r="F16" i="5"/>
  <c r="E235" i="5"/>
  <c r="N205" i="5"/>
  <c r="O20" i="5"/>
  <c r="H190" i="5"/>
  <c r="N19" i="5"/>
  <c r="N22" i="5"/>
  <c r="K190" i="5"/>
  <c r="N198" i="5"/>
  <c r="O16" i="5"/>
  <c r="J20" i="5"/>
  <c r="I205" i="5"/>
  <c r="P190" i="5"/>
  <c r="L190" i="5"/>
  <c r="E30" i="7"/>
  <c r="D148" i="7"/>
  <c r="D160" i="11"/>
  <c r="E127" i="7"/>
  <c r="I30" i="7"/>
  <c r="D159" i="7"/>
  <c r="D144" i="7"/>
  <c r="D163" i="11"/>
  <c r="D153" i="11"/>
  <c r="D158" i="11"/>
  <c r="N140" i="7"/>
  <c r="P130" i="7"/>
  <c r="L139" i="11"/>
  <c r="D159" i="11"/>
  <c r="I142" i="11"/>
  <c r="D154" i="11"/>
  <c r="P116" i="11"/>
  <c r="O130" i="11"/>
  <c r="N131" i="11"/>
  <c r="O26" i="11"/>
  <c r="N133" i="7"/>
  <c r="O28" i="7"/>
  <c r="J28" i="7"/>
  <c r="I133" i="7"/>
  <c r="N120" i="7"/>
  <c r="O14" i="7"/>
  <c r="F117" i="7"/>
  <c r="E118" i="7"/>
  <c r="F12" i="7"/>
  <c r="N127" i="11"/>
  <c r="O21" i="11"/>
  <c r="E133" i="11"/>
  <c r="F28" i="11"/>
  <c r="D154" i="7"/>
  <c r="D146" i="11"/>
  <c r="F37" i="7"/>
  <c r="E142" i="7"/>
  <c r="D148" i="11"/>
  <c r="J36" i="7"/>
  <c r="I141" i="7"/>
  <c r="N133" i="11"/>
  <c r="O28" i="11"/>
  <c r="E140" i="11"/>
  <c r="F139" i="11"/>
  <c r="F35" i="11"/>
  <c r="D150" i="7"/>
  <c r="I131" i="11"/>
  <c r="J130" i="11"/>
  <c r="J26" i="11"/>
  <c r="F16" i="11"/>
  <c r="E122" i="11"/>
  <c r="F121" i="11"/>
  <c r="J33" i="11"/>
  <c r="I138" i="11"/>
  <c r="E127" i="11"/>
  <c r="F21" i="11"/>
  <c r="F128" i="11"/>
  <c r="E129" i="11"/>
  <c r="F23" i="11"/>
  <c r="E132" i="11"/>
  <c r="F27" i="11"/>
  <c r="E137" i="7"/>
  <c r="F32" i="7"/>
  <c r="O128" i="11"/>
  <c r="N129" i="11"/>
  <c r="O23" i="11"/>
  <c r="D156" i="11"/>
  <c r="I138" i="7"/>
  <c r="J33" i="7"/>
  <c r="F130" i="7"/>
  <c r="E131" i="7"/>
  <c r="F26" i="7"/>
  <c r="E120" i="11"/>
  <c r="F14" i="11"/>
  <c r="D163" i="7"/>
  <c r="I126" i="11"/>
  <c r="J20" i="11"/>
  <c r="E123" i="11"/>
  <c r="F17" i="11"/>
  <c r="N137" i="7"/>
  <c r="O136" i="7"/>
  <c r="O32" i="7"/>
  <c r="D161" i="11"/>
  <c r="I125" i="7"/>
  <c r="J19" i="7"/>
  <c r="O17" i="7"/>
  <c r="N123" i="7"/>
  <c r="E135" i="7"/>
  <c r="D147" i="11"/>
  <c r="E12" i="9"/>
  <c r="E41" i="9"/>
  <c r="N119" i="7"/>
  <c r="O13" i="7"/>
  <c r="N126" i="7"/>
  <c r="O20" i="7"/>
  <c r="E135" i="11"/>
  <c r="F30" i="11"/>
  <c r="D155" i="11"/>
  <c r="I125" i="11"/>
  <c r="J19" i="11"/>
  <c r="I120" i="7"/>
  <c r="J14" i="7"/>
  <c r="N122" i="7"/>
  <c r="O121" i="7"/>
  <c r="O16" i="7"/>
  <c r="J117" i="7"/>
  <c r="I118" i="7"/>
  <c r="J12" i="7"/>
  <c r="F130" i="11"/>
  <c r="E131" i="11"/>
  <c r="F26" i="11"/>
  <c r="F136" i="11"/>
  <c r="E137" i="11"/>
  <c r="F32" i="11"/>
  <c r="N135" i="7"/>
  <c r="F128" i="7"/>
  <c r="E129" i="7"/>
  <c r="F23" i="7"/>
  <c r="I119" i="11"/>
  <c r="J13" i="11"/>
  <c r="I118" i="11"/>
  <c r="J117" i="11"/>
  <c r="J12" i="11"/>
  <c r="N142" i="7"/>
  <c r="O37" i="7"/>
  <c r="E133" i="7"/>
  <c r="F28" i="7"/>
  <c r="E126" i="7"/>
  <c r="F20" i="7"/>
  <c r="E132" i="7"/>
  <c r="F27" i="7"/>
  <c r="J128" i="7"/>
  <c r="I129" i="7"/>
  <c r="J23" i="7"/>
  <c r="N138" i="11"/>
  <c r="O33" i="11"/>
  <c r="I135" i="11"/>
  <c r="J30" i="11"/>
  <c r="E118" i="11"/>
  <c r="F117" i="11"/>
  <c r="F12" i="11"/>
  <c r="J128" i="11"/>
  <c r="I129" i="11"/>
  <c r="J23" i="11"/>
  <c r="E141" i="7"/>
  <c r="F36" i="7"/>
  <c r="I140" i="11"/>
  <c r="J139" i="11"/>
  <c r="J35" i="11"/>
  <c r="N126" i="11"/>
  <c r="O20" i="11"/>
  <c r="E122" i="7"/>
  <c r="F121" i="7"/>
  <c r="F16" i="7"/>
  <c r="D153" i="7"/>
  <c r="N141" i="11"/>
  <c r="O36" i="11"/>
  <c r="D156" i="7"/>
  <c r="I127" i="7"/>
  <c r="J21" i="7"/>
  <c r="I123" i="7"/>
  <c r="J17" i="7"/>
  <c r="D151" i="7"/>
  <c r="N127" i="7"/>
  <c r="O21" i="7"/>
  <c r="D155" i="7"/>
  <c r="O36" i="7"/>
  <c r="N141" i="7"/>
  <c r="E134" i="11"/>
  <c r="F29" i="11"/>
  <c r="N119" i="11"/>
  <c r="O13" i="11"/>
  <c r="K22" i="11"/>
  <c r="N140" i="11"/>
  <c r="O139" i="11"/>
  <c r="O35" i="11"/>
  <c r="E125" i="7"/>
  <c r="F19" i="7"/>
  <c r="D144" i="11"/>
  <c r="D162" i="7"/>
  <c r="N134" i="7"/>
  <c r="O29" i="7"/>
  <c r="N122" i="11"/>
  <c r="O121" i="11"/>
  <c r="O16" i="11"/>
  <c r="E125" i="11"/>
  <c r="F19" i="11"/>
  <c r="D145" i="7"/>
  <c r="N125" i="11"/>
  <c r="O19" i="11"/>
  <c r="J36" i="11"/>
  <c r="I141" i="11"/>
  <c r="O128" i="7"/>
  <c r="N129" i="7"/>
  <c r="O23" i="7"/>
  <c r="F17" i="7"/>
  <c r="E123" i="7"/>
  <c r="J32" i="7"/>
  <c r="I137" i="7"/>
  <c r="J136" i="7"/>
  <c r="D158" i="7"/>
  <c r="N124" i="11"/>
  <c r="O18" i="11"/>
  <c r="D145" i="11"/>
  <c r="J121" i="7"/>
  <c r="I122" i="7"/>
  <c r="J16" i="7"/>
  <c r="N131" i="7"/>
  <c r="O130" i="7"/>
  <c r="O26" i="7"/>
  <c r="E138" i="11"/>
  <c r="F33" i="11"/>
  <c r="D149" i="7"/>
  <c r="D157" i="11"/>
  <c r="N132" i="7"/>
  <c r="O27" i="7"/>
  <c r="P121" i="7"/>
  <c r="I124" i="11"/>
  <c r="J18" i="11"/>
  <c r="D150" i="11"/>
  <c r="I127" i="11"/>
  <c r="J21" i="11"/>
  <c r="I119" i="7"/>
  <c r="J13" i="7"/>
  <c r="I142" i="7"/>
  <c r="J37" i="7"/>
  <c r="I135" i="7"/>
  <c r="P139" i="7"/>
  <c r="H116" i="11"/>
  <c r="E119" i="7"/>
  <c r="F13" i="7"/>
  <c r="N118" i="11"/>
  <c r="O117" i="11"/>
  <c r="O12" i="11"/>
  <c r="D149" i="11"/>
  <c r="E119" i="11"/>
  <c r="F13" i="11"/>
  <c r="D147" i="7"/>
  <c r="N120" i="11"/>
  <c r="O14" i="11"/>
  <c r="N142" i="11"/>
  <c r="O37" i="11"/>
  <c r="F18" i="7"/>
  <c r="E124" i="7"/>
  <c r="N134" i="11"/>
  <c r="O29" i="11"/>
  <c r="I134" i="7"/>
  <c r="J29" i="7"/>
  <c r="N123" i="11"/>
  <c r="O17" i="11"/>
  <c r="I123" i="11"/>
  <c r="J17" i="11"/>
  <c r="N135" i="11"/>
  <c r="O30" i="11"/>
  <c r="D160" i="7"/>
  <c r="D152" i="11"/>
  <c r="N118" i="7"/>
  <c r="O117" i="7"/>
  <c r="O12" i="7"/>
  <c r="D146" i="7"/>
  <c r="E134" i="7"/>
  <c r="F29" i="7"/>
  <c r="I120" i="11"/>
  <c r="J14" i="11"/>
  <c r="F35" i="7"/>
  <c r="F139" i="7"/>
  <c r="E140" i="7"/>
  <c r="I124" i="7"/>
  <c r="J18" i="7"/>
  <c r="N19" i="7"/>
  <c r="I204" i="5"/>
  <c r="J190" i="5"/>
  <c r="N124" i="7"/>
  <c r="O18" i="7"/>
  <c r="D162" i="11"/>
  <c r="I27" i="11"/>
  <c r="E126" i="11"/>
  <c r="F20" i="11"/>
  <c r="N138" i="7"/>
  <c r="O33" i="7"/>
  <c r="E142" i="11"/>
  <c r="F37" i="11"/>
  <c r="J35" i="7"/>
  <c r="J139" i="7"/>
  <c r="I140" i="7"/>
  <c r="I134" i="11"/>
  <c r="J29" i="11"/>
  <c r="J130" i="7"/>
  <c r="I131" i="7"/>
  <c r="J26" i="7"/>
  <c r="I133" i="11"/>
  <c r="J28" i="11"/>
  <c r="F136" i="7"/>
  <c r="E138" i="7"/>
  <c r="F33" i="7"/>
  <c r="I122" i="11"/>
  <c r="J121" i="11"/>
  <c r="J16" i="11"/>
  <c r="J136" i="11"/>
  <c r="I137" i="11"/>
  <c r="J32" i="11"/>
  <c r="E120" i="7"/>
  <c r="F14" i="7"/>
  <c r="D157" i="7"/>
  <c r="N132" i="11"/>
  <c r="O27" i="11"/>
  <c r="O136" i="11"/>
  <c r="O32" i="11"/>
  <c r="E124" i="11"/>
  <c r="F18" i="11"/>
  <c r="D161" i="7"/>
  <c r="I132" i="7"/>
  <c r="J27" i="7"/>
  <c r="N125" i="7"/>
  <c r="E21" i="7"/>
  <c r="I126" i="7"/>
  <c r="J20" i="7"/>
  <c r="G116" i="7"/>
  <c r="E141" i="11"/>
  <c r="F36" i="11"/>
  <c r="I132" i="11"/>
  <c r="D151" i="11"/>
  <c r="G15" i="7" l="1"/>
  <c r="K25" i="7"/>
  <c r="Q116" i="7"/>
  <c r="F23" i="5"/>
  <c r="K34" i="7"/>
  <c r="K116" i="11"/>
  <c r="P25" i="7"/>
  <c r="L116" i="7"/>
  <c r="L164" i="7" s="1"/>
  <c r="P11" i="7"/>
  <c r="Q116" i="11"/>
  <c r="K15" i="7"/>
  <c r="P15" i="7"/>
  <c r="H25" i="7"/>
  <c r="H11" i="7"/>
  <c r="G24" i="5"/>
  <c r="E16" i="5"/>
  <c r="E136" i="7"/>
  <c r="E20" i="11"/>
  <c r="I14" i="11"/>
  <c r="N17" i="11"/>
  <c r="E18" i="7"/>
  <c r="N139" i="7"/>
  <c r="I121" i="7"/>
  <c r="N19" i="11"/>
  <c r="I17" i="7"/>
  <c r="O22" i="11"/>
  <c r="E37" i="7"/>
  <c r="N28" i="7"/>
  <c r="K11" i="7"/>
  <c r="Q34" i="7"/>
  <c r="K15" i="11"/>
  <c r="G15" i="11"/>
  <c r="I21" i="11"/>
  <c r="I128" i="11"/>
  <c r="E18" i="11"/>
  <c r="I28" i="7"/>
  <c r="N37" i="11"/>
  <c r="Q164" i="11"/>
  <c r="E33" i="11"/>
  <c r="N139" i="11"/>
  <c r="I128" i="7"/>
  <c r="E128" i="7"/>
  <c r="N20" i="7"/>
  <c r="E128" i="11"/>
  <c r="L116" i="11"/>
  <c r="Q15" i="11"/>
  <c r="G34" i="7"/>
  <c r="Q11" i="7"/>
  <c r="Q34" i="11"/>
  <c r="Q15" i="7"/>
  <c r="G31" i="7"/>
  <c r="H31" i="7"/>
  <c r="I29" i="11"/>
  <c r="I20" i="7"/>
  <c r="E29" i="11"/>
  <c r="N36" i="11"/>
  <c r="I28" i="11"/>
  <c r="I139" i="7"/>
  <c r="N136" i="11"/>
  <c r="I136" i="11"/>
  <c r="Q164" i="7"/>
  <c r="E29" i="7"/>
  <c r="I29" i="7"/>
  <c r="I37" i="7"/>
  <c r="I18" i="11"/>
  <c r="N18" i="11"/>
  <c r="E17" i="7"/>
  <c r="P34" i="7"/>
  <c r="N29" i="7"/>
  <c r="N36" i="7"/>
  <c r="I21" i="7"/>
  <c r="E36" i="7"/>
  <c r="I30" i="11"/>
  <c r="E27" i="7"/>
  <c r="E130" i="11"/>
  <c r="I14" i="7"/>
  <c r="N17" i="7"/>
  <c r="E17" i="11"/>
  <c r="D17" i="11" s="1"/>
  <c r="N128" i="11"/>
  <c r="E21" i="11"/>
  <c r="N28" i="11"/>
  <c r="E117" i="7"/>
  <c r="L34" i="7"/>
  <c r="P34" i="11"/>
  <c r="H15" i="11"/>
  <c r="Q31" i="7"/>
  <c r="G164" i="7"/>
  <c r="E14" i="7"/>
  <c r="N33" i="7"/>
  <c r="N117" i="7"/>
  <c r="I17" i="11"/>
  <c r="E13" i="11"/>
  <c r="E30" i="11"/>
  <c r="D30" i="11" s="1"/>
  <c r="N136" i="7"/>
  <c r="E14" i="11"/>
  <c r="N27" i="11"/>
  <c r="E37" i="11"/>
  <c r="N30" i="11"/>
  <c r="E121" i="7"/>
  <c r="N13" i="7"/>
  <c r="I19" i="7"/>
  <c r="I130" i="11"/>
  <c r="E28" i="11"/>
  <c r="I20" i="5"/>
  <c r="E38" i="9"/>
  <c r="O27" i="5"/>
  <c r="L25" i="11"/>
  <c r="M10" i="11"/>
  <c r="Q31" i="11"/>
  <c r="P11" i="11"/>
  <c r="H15" i="7"/>
  <c r="P31" i="7"/>
  <c r="G11" i="11"/>
  <c r="H34" i="11"/>
  <c r="L15" i="7"/>
  <c r="H31" i="11"/>
  <c r="E139" i="7"/>
  <c r="D243" i="5"/>
  <c r="H164" i="11"/>
  <c r="I36" i="11"/>
  <c r="E139" i="11"/>
  <c r="G164" i="11"/>
  <c r="I18" i="7"/>
  <c r="N14" i="11"/>
  <c r="N117" i="11"/>
  <c r="E36" i="11"/>
  <c r="I27" i="7"/>
  <c r="I121" i="11"/>
  <c r="D53" i="4"/>
  <c r="D87" i="4" s="1"/>
  <c r="N29" i="11"/>
  <c r="I13" i="7"/>
  <c r="N21" i="7"/>
  <c r="J22" i="11"/>
  <c r="K164" i="11"/>
  <c r="E20" i="7"/>
  <c r="D20" i="7" s="1"/>
  <c r="I19" i="11"/>
  <c r="I20" i="11"/>
  <c r="E130" i="7"/>
  <c r="N14" i="7"/>
  <c r="N130" i="11"/>
  <c r="L34" i="11"/>
  <c r="N20" i="5"/>
  <c r="I16" i="5"/>
  <c r="K11" i="11"/>
  <c r="K25" i="11"/>
  <c r="H34" i="7"/>
  <c r="L11" i="11"/>
  <c r="I130" i="7"/>
  <c r="N18" i="7"/>
  <c r="K164" i="7"/>
  <c r="E13" i="7"/>
  <c r="N27" i="7"/>
  <c r="I136" i="7"/>
  <c r="N128" i="7"/>
  <c r="E19" i="11"/>
  <c r="N13" i="11"/>
  <c r="N20" i="11"/>
  <c r="N33" i="11"/>
  <c r="I13" i="11"/>
  <c r="E136" i="11"/>
  <c r="I33" i="7"/>
  <c r="E27" i="11"/>
  <c r="I33" i="11"/>
  <c r="I36" i="7"/>
  <c r="N21" i="11"/>
  <c r="P164" i="11"/>
  <c r="E20" i="5"/>
  <c r="F11" i="9"/>
  <c r="Q25" i="11"/>
  <c r="L31" i="11"/>
  <c r="G25" i="7"/>
  <c r="Q11" i="11"/>
  <c r="M10" i="7"/>
  <c r="G34" i="11"/>
  <c r="E33" i="7"/>
  <c r="E19" i="7"/>
  <c r="E28" i="7"/>
  <c r="H164" i="7"/>
  <c r="E121" i="11"/>
  <c r="N16" i="5"/>
  <c r="G23" i="5"/>
  <c r="P15" i="11"/>
  <c r="H25" i="11"/>
  <c r="H11" i="11"/>
  <c r="G25" i="11"/>
  <c r="D51" i="4"/>
  <c r="L15" i="11"/>
  <c r="K34" i="11"/>
  <c r="Q25" i="7"/>
  <c r="P25" i="11"/>
  <c r="G31" i="11"/>
  <c r="I190" i="5"/>
  <c r="K23" i="5"/>
  <c r="K27" i="5"/>
  <c r="L27" i="5"/>
  <c r="L23" i="5"/>
  <c r="P27" i="5"/>
  <c r="N27" i="5" s="1"/>
  <c r="P23" i="5"/>
  <c r="H27" i="5"/>
  <c r="E27" i="5" s="1"/>
  <c r="H23" i="5"/>
  <c r="N190" i="5"/>
  <c r="Q27" i="5"/>
  <c r="Q23" i="5"/>
  <c r="E190" i="5"/>
  <c r="D30" i="7"/>
  <c r="N23" i="11"/>
  <c r="N130" i="7"/>
  <c r="I139" i="11"/>
  <c r="N22" i="11"/>
  <c r="I23" i="11"/>
  <c r="P116" i="7"/>
  <c r="J11" i="7"/>
  <c r="I35" i="11"/>
  <c r="J34" i="11"/>
  <c r="F11" i="11"/>
  <c r="E12" i="11"/>
  <c r="E26" i="11"/>
  <c r="F25" i="11"/>
  <c r="N16" i="7"/>
  <c r="O15" i="7"/>
  <c r="F22" i="11"/>
  <c r="E23" i="11"/>
  <c r="F34" i="11"/>
  <c r="E35" i="11"/>
  <c r="O31" i="11"/>
  <c r="N32" i="11"/>
  <c r="J31" i="11"/>
  <c r="I32" i="11"/>
  <c r="E16" i="7"/>
  <c r="F15" i="7"/>
  <c r="F116" i="11"/>
  <c r="E117" i="11"/>
  <c r="I12" i="11"/>
  <c r="J11" i="11"/>
  <c r="N121" i="7"/>
  <c r="I16" i="7"/>
  <c r="J15" i="7"/>
  <c r="J22" i="7"/>
  <c r="I23" i="7"/>
  <c r="I117" i="11"/>
  <c r="J116" i="11"/>
  <c r="F31" i="11"/>
  <c r="E32" i="11"/>
  <c r="E16" i="11"/>
  <c r="F15" i="11"/>
  <c r="E12" i="7"/>
  <c r="F11" i="7"/>
  <c r="J34" i="7"/>
  <c r="I35" i="7"/>
  <c r="N12" i="7"/>
  <c r="O11" i="7"/>
  <c r="I32" i="7"/>
  <c r="J31" i="7"/>
  <c r="N16" i="11"/>
  <c r="O15" i="11"/>
  <c r="F25" i="7"/>
  <c r="I16" i="11"/>
  <c r="J15" i="11"/>
  <c r="I26" i="7"/>
  <c r="J25" i="7"/>
  <c r="J27" i="5"/>
  <c r="J23" i="5"/>
  <c r="O116" i="11"/>
  <c r="N121" i="11"/>
  <c r="O34" i="11"/>
  <c r="N35" i="11"/>
  <c r="F24" i="5"/>
  <c r="E32" i="7"/>
  <c r="F31" i="7"/>
  <c r="I26" i="11"/>
  <c r="J25" i="11"/>
  <c r="F116" i="7"/>
  <c r="F34" i="7"/>
  <c r="E35" i="7"/>
  <c r="O11" i="11"/>
  <c r="N12" i="11"/>
  <c r="O34" i="7"/>
  <c r="N37" i="7"/>
  <c r="L10" i="7"/>
  <c r="J116" i="7"/>
  <c r="I117" i="7"/>
  <c r="E11" i="9"/>
  <c r="E40" i="9"/>
  <c r="O31" i="7"/>
  <c r="N32" i="7"/>
  <c r="N26" i="11"/>
  <c r="O25" i="11"/>
  <c r="F22" i="7"/>
  <c r="E23" i="7"/>
  <c r="I12" i="7"/>
  <c r="O116" i="7"/>
  <c r="E26" i="7"/>
  <c r="O24" i="5"/>
  <c r="N26" i="7"/>
  <c r="O25" i="7"/>
  <c r="O22" i="7"/>
  <c r="N23" i="7"/>
  <c r="D29" i="7" l="1"/>
  <c r="G10" i="7"/>
  <c r="D19" i="7"/>
  <c r="D27" i="11"/>
  <c r="D33" i="7"/>
  <c r="D13" i="7"/>
  <c r="H10" i="7"/>
  <c r="D28" i="11"/>
  <c r="D21" i="7"/>
  <c r="D29" i="11"/>
  <c r="P10" i="7"/>
  <c r="D28" i="7"/>
  <c r="D19" i="11"/>
  <c r="D18" i="7"/>
  <c r="D17" i="7"/>
  <c r="D21" i="11"/>
  <c r="E116" i="7"/>
  <c r="D27" i="7"/>
  <c r="N24" i="5"/>
  <c r="N25" i="11"/>
  <c r="J164" i="7"/>
  <c r="I164" i="7" s="1"/>
  <c r="I22" i="7"/>
  <c r="E34" i="7"/>
  <c r="I15" i="7"/>
  <c r="P10" i="11"/>
  <c r="E23" i="5"/>
  <c r="D50" i="4"/>
  <c r="Q10" i="11"/>
  <c r="O164" i="7"/>
  <c r="N34" i="7"/>
  <c r="F164" i="7"/>
  <c r="E164" i="7" s="1"/>
  <c r="N34" i="11"/>
  <c r="I15" i="11"/>
  <c r="E116" i="11"/>
  <c r="I11" i="7"/>
  <c r="D14" i="11"/>
  <c r="D20" i="11"/>
  <c r="D55" i="4"/>
  <c r="L24" i="5"/>
  <c r="D40" i="6"/>
  <c r="N116" i="11"/>
  <c r="F164" i="11"/>
  <c r="K24" i="5"/>
  <c r="E34" i="11"/>
  <c r="Q24" i="5"/>
  <c r="O164" i="11"/>
  <c r="J164" i="11"/>
  <c r="E15" i="7"/>
  <c r="I22" i="11"/>
  <c r="N23" i="5"/>
  <c r="D85" i="4"/>
  <c r="D37" i="7"/>
  <c r="G10" i="11"/>
  <c r="E25" i="7"/>
  <c r="I34" i="11"/>
  <c r="D13" i="11"/>
  <c r="D49" i="4"/>
  <c r="E22" i="7"/>
  <c r="E31" i="7"/>
  <c r="D37" i="11"/>
  <c r="N15" i="11"/>
  <c r="E22" i="11"/>
  <c r="D14" i="7"/>
  <c r="D18" i="11"/>
  <c r="D33" i="11"/>
  <c r="I23" i="5"/>
  <c r="L164" i="11"/>
  <c r="K10" i="7"/>
  <c r="I25" i="7"/>
  <c r="N31" i="11"/>
  <c r="N22" i="7"/>
  <c r="N31" i="7"/>
  <c r="I25" i="11"/>
  <c r="E31" i="11"/>
  <c r="N25" i="7"/>
  <c r="I34" i="7"/>
  <c r="I116" i="7"/>
  <c r="D48" i="4"/>
  <c r="K10" i="11"/>
  <c r="N15" i="7"/>
  <c r="D36" i="7"/>
  <c r="P164" i="7"/>
  <c r="D36" i="11"/>
  <c r="H24" i="5"/>
  <c r="H10" i="11"/>
  <c r="I31" i="7"/>
  <c r="E15" i="11"/>
  <c r="I31" i="11"/>
  <c r="D54" i="4"/>
  <c r="L10" i="11"/>
  <c r="E25" i="11"/>
  <c r="D55" i="6"/>
  <c r="P24" i="5"/>
  <c r="D41" i="6"/>
  <c r="D18" i="6"/>
  <c r="Q10" i="7"/>
  <c r="N116" i="7"/>
  <c r="I116" i="11"/>
  <c r="D23" i="11"/>
  <c r="D35" i="7"/>
  <c r="D23" i="7"/>
  <c r="D16" i="11"/>
  <c r="F10" i="7"/>
  <c r="E11" i="7"/>
  <c r="F10" i="11"/>
  <c r="E11" i="11"/>
  <c r="D12" i="7"/>
  <c r="D16" i="7"/>
  <c r="N11" i="11"/>
  <c r="O10" i="11"/>
  <c r="N11" i="7"/>
  <c r="O10" i="7"/>
  <c r="D26" i="7"/>
  <c r="D32" i="7"/>
  <c r="I11" i="11"/>
  <c r="J10" i="11"/>
  <c r="D32" i="11"/>
  <c r="E24" i="5"/>
  <c r="I27" i="5"/>
  <c r="J24" i="5"/>
  <c r="J10" i="7"/>
  <c r="D26" i="11"/>
  <c r="D35" i="11"/>
  <c r="D12" i="11"/>
  <c r="D34" i="11" l="1"/>
  <c r="D25" i="7"/>
  <c r="D31" i="11"/>
  <c r="D15" i="11"/>
  <c r="I10" i="7"/>
  <c r="D37" i="6" s="1"/>
  <c r="N164" i="7"/>
  <c r="D164" i="7" s="1"/>
  <c r="D22" i="7"/>
  <c r="D15" i="7"/>
  <c r="D56" i="6"/>
  <c r="D16" i="6"/>
  <c r="D83" i="4"/>
  <c r="D84" i="4"/>
  <c r="I10" i="11"/>
  <c r="N10" i="7"/>
  <c r="I24" i="5"/>
  <c r="D247" i="5" s="1"/>
  <c r="D31" i="7"/>
  <c r="D47" i="4"/>
  <c r="I164" i="11"/>
  <c r="D46" i="4"/>
  <c r="E10" i="7"/>
  <c r="D82" i="4"/>
  <c r="D25" i="11"/>
  <c r="D34" i="7"/>
  <c r="D31" i="6"/>
  <c r="D22" i="11"/>
  <c r="D99" i="4"/>
  <c r="D32" i="6"/>
  <c r="N10" i="11"/>
  <c r="N164" i="11"/>
  <c r="E164" i="11"/>
  <c r="D89" i="4"/>
  <c r="D17" i="6"/>
  <c r="D39" i="6"/>
  <c r="D33" i="6"/>
  <c r="D38" i="6"/>
  <c r="D15" i="6"/>
  <c r="D54" i="6"/>
  <c r="D88" i="4"/>
  <c r="D52" i="4"/>
  <c r="D11" i="7"/>
  <c r="D11" i="11"/>
  <c r="E10" i="11"/>
  <c r="D27" i="5"/>
  <c r="D24" i="5" l="1"/>
  <c r="D248" i="5"/>
  <c r="D86" i="4"/>
  <c r="D96" i="4"/>
  <c r="D81" i="4"/>
  <c r="D98" i="4"/>
  <c r="D36" i="6"/>
  <c r="D10" i="11"/>
  <c r="D97" i="4"/>
  <c r="D53" i="6"/>
  <c r="D13" i="6"/>
  <c r="D10" i="7"/>
  <c r="D30" i="6"/>
  <c r="D80" i="4"/>
  <c r="D45" i="4"/>
  <c r="D164" i="11"/>
  <c r="D14" i="6"/>
  <c r="D95" i="4" l="1"/>
  <c r="D92" i="4"/>
  <c r="D94" i="4"/>
  <c r="D44" i="4"/>
  <c r="D79" i="4"/>
  <c r="D12" i="6"/>
  <c r="D35" i="6"/>
  <c r="D52" i="6" l="1"/>
  <c r="D29" i="6"/>
  <c r="D93" i="4"/>
  <c r="D19" i="6" l="1"/>
  <c r="D42" i="6"/>
</calcChain>
</file>

<file path=xl/sharedStrings.xml><?xml version="1.0" encoding="utf-8"?>
<sst xmlns="http://schemas.openxmlformats.org/spreadsheetml/2006/main" count="3363" uniqueCount="1370">
  <si>
    <t>Ūkio subjektas: UAB KUPIŠKIO VANDENYS</t>
  </si>
  <si>
    <t>Ataskaitinis laikotarpis: 2024-01-01 - 2025-01-01</t>
  </si>
  <si>
    <t>Ilgalaikio turto grupių ir nusidėvėjimo (amortizacijos) skaičiavimo laikotarpių sąrašas</t>
  </si>
  <si>
    <t>Geriamojo vandens tiekimo ir nuotekų tvarkymo bei paviršinių nuotekų tvarkymo paslaugų įmonių apskaitos atskyrimo taisyklių ir susijusių reikalavimų sąvado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</si>
  <si>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</si>
  <si>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</si>
  <si>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</si>
  <si>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</si>
  <si>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</si>
  <si>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</si>
  <si>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</si>
  <si>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</si>
  <si>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</si>
  <si>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</si>
  <si>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</si>
  <si>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</si>
  <si>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</si>
  <si>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</si>
  <si>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</si>
  <si>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</si>
  <si>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</si>
  <si>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</si>
  <si>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</si>
  <si>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</si>
  <si>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</si>
  <si>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</si>
  <si>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</si>
  <si>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</si>
  <si>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</si>
  <si>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</si>
  <si>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</si>
  <si>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</si>
  <si>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</si>
  <si>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</si>
  <si>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</si>
  <si>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</si>
  <si>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</si>
  <si>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</si>
  <si>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</si>
  <si>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</si>
  <si>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</si>
  <si>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</si>
  <si>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</si>
  <si>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</si>
  <si>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</si>
  <si>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</si>
  <si>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</si>
  <si>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kiti geriamojo vandens ir nuotekų apskaitos prietaisai (įrengti gręžiniuose, įrenginiuose ir.t.t)</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</si>
  <si>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</si>
  <si>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</si>
  <si>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</si>
  <si>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</si>
  <si>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</si>
  <si>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</si>
  <si>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</si>
  <si>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</si>
  <si>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</si>
  <si>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</si>
  <si>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</si>
  <si>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</si>
  <si>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taisyklių ir susijusių reikalavimų sąvado 2 priedas</t>
  </si>
  <si>
    <t>Priedas neteko galios nuo 2023 m. rugsėjo 30 d.</t>
  </si>
  <si>
    <t>Ataskaitinio laikotarpio reguliuojamosios veiklos pelno (nuostolių) ataskaita (tūkst. Eur)</t>
  </si>
  <si>
    <t>Geriamojo vandens tiekimo ir nuotekų tvarkymo bei paviršinių nuotekų tvarkymo paslaugų įmonių apskaitos atskyrimo taisyklių ir susijusių reikalavimų sąvado 3 priedas</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</si>
  <si>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</si>
  <si>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</si>
  <si>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</si>
  <si>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</si>
  <si>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</si>
  <si>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</si>
  <si>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</si>
  <si>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</si>
  <si>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</si>
  <si>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</si>
  <si>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</si>
  <si>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</si>
  <si>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</si>
  <si>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</si>
  <si>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</si>
  <si>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</si>
  <si>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</si>
  <si>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</si>
  <si>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</si>
  <si>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</si>
  <si>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</si>
  <si>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</si>
  <si>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</si>
  <si>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</si>
  <si>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</si>
  <si>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</si>
  <si>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</si>
  <si>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</si>
  <si>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</si>
  <si>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</si>
  <si>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</si>
  <si>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</si>
  <si>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</si>
  <si>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</si>
  <si>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</si>
  <si>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</si>
  <si>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</si>
  <si>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</si>
  <si>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</si>
  <si>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</si>
  <si>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</si>
  <si>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</si>
  <si>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</si>
  <si>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r>
      <t>pajamos už paviršinių nuotekų tvarkymą, jei yra</t>
    </r>
    <r>
      <rPr>
        <b/>
        <i/>
        <sz val="9"/>
        <rFont val="Times New Roman"/>
        <family val="1"/>
        <charset val="186"/>
      </rPr>
      <t xml:space="preserve"> atskira </t>
    </r>
    <r>
      <rPr>
        <i/>
        <sz val="9"/>
        <rFont val="Times New Roman"/>
        <family val="1"/>
        <charset val="186"/>
      </rPr>
      <t>paviršinių nuotekų surinkimo sistema</t>
    </r>
  </si>
  <si>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</si>
  <si>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</si>
  <si>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</si>
  <si>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</si>
  <si>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</si>
  <si>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</si>
  <si>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</si>
  <si>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</si>
  <si>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</si>
  <si>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</si>
  <si>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</si>
  <si>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</si>
  <si>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</si>
  <si>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</si>
  <si>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</si>
  <si>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</si>
  <si>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</si>
  <si>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</si>
  <si>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</si>
  <si>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</si>
  <si>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</si>
  <si>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</si>
  <si>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</si>
  <si>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</si>
  <si>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</si>
  <si>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</si>
  <si>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</si>
  <si>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</si>
  <si>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</si>
  <si>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</si>
  <si>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</si>
  <si>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</si>
  <si>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</si>
  <si>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</si>
  <si>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r>
      <t xml:space="preserve">paviršinių nuotekų tvarkymo sąnaudos, jei yra </t>
    </r>
    <r>
      <rPr>
        <b/>
        <sz val="9"/>
        <rFont val="Times New Roman"/>
        <family val="1"/>
        <charset val="186"/>
      </rPr>
      <t>atskira</t>
    </r>
    <r>
      <rPr>
        <sz val="9"/>
        <rFont val="Times New Roman"/>
        <family val="1"/>
        <charset val="186"/>
      </rPr>
      <t xml:space="preserve"> paviršinių nuotekų surinkimo sistema</t>
    </r>
  </si>
  <si>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</si>
  <si>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</si>
  <si>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</si>
  <si>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</si>
  <si>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</si>
  <si>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</si>
  <si>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</si>
  <si>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</si>
  <si>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</si>
  <si>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</si>
  <si>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</si>
  <si>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</si>
  <si>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</si>
  <si>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</si>
  <si>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</si>
  <si>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</si>
  <si>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</si>
  <si>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</si>
  <si>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</si>
  <si>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</si>
  <si>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</si>
  <si>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</si>
  <si>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</si>
  <si>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</si>
  <si>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</si>
  <si>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</si>
  <si>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</si>
  <si>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</si>
  <si>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</si>
  <si>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</si>
  <si>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</si>
  <si>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</si>
  <si>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</si>
  <si>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</si>
  <si>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</si>
  <si>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</si>
  <si>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</si>
  <si>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</si>
  <si>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</si>
  <si>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</si>
  <si>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</si>
  <si>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</si>
  <si>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</si>
  <si>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</si>
  <si>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</si>
  <si>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</si>
  <si>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</si>
  <si>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</si>
  <si>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</si>
  <si>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</si>
  <si>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</si>
  <si>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</si>
  <si>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</si>
  <si>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</si>
  <si>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</si>
  <si>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</si>
  <si>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</si>
  <si>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</si>
  <si>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</si>
  <si>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</si>
  <si>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</si>
  <si>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</si>
  <si>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</si>
  <si>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</si>
  <si>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</si>
  <si>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</si>
  <si>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</si>
  <si>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r>
      <t xml:space="preserve">paviršinių nuotekų tvarkymo pelnas (nuostolis), jei yra </t>
    </r>
    <r>
      <rPr>
        <b/>
        <sz val="9"/>
        <rFont val="Times New Roman"/>
        <family val="1"/>
        <charset val="186"/>
      </rPr>
      <t>atskira</t>
    </r>
    <r>
      <rPr>
        <sz val="9"/>
        <rFont val="Times New Roman"/>
        <family val="1"/>
        <charset val="186"/>
      </rPr>
      <t xml:space="preserve"> paviršinių nuotekų surinkimo sistema</t>
    </r>
  </si>
  <si>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</si>
  <si>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</si>
  <si>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</si>
  <si>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</si>
  <si>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</si>
  <si>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</si>
  <si>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</si>
  <si>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</si>
  <si>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</si>
  <si>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</si>
  <si>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</si>
  <si>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</si>
  <si>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</si>
  <si>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</si>
  <si>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</si>
  <si>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</si>
  <si>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</si>
  <si>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</si>
  <si>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</si>
  <si>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</si>
  <si>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</si>
  <si>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</si>
  <si>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</si>
  <si>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</si>
  <si>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</si>
  <si>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</si>
  <si>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</si>
  <si>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r>
      <t xml:space="preserve">paviršinių nuotekų tvarkymo pelningumas (nuostolingumas, jei yra </t>
    </r>
    <r>
      <rPr>
        <b/>
        <sz val="9"/>
        <rFont val="Times New Roman"/>
        <family val="1"/>
        <charset val="186"/>
      </rPr>
      <t>atskira</t>
    </r>
    <r>
      <rPr>
        <sz val="9"/>
        <rFont val="Times New Roman"/>
        <family val="1"/>
        <charset val="186"/>
      </rPr>
      <t xml:space="preserve"> paviršinių nuotekų surinkimo sistema, %</t>
    </r>
  </si>
  <si>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</si>
  <si>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</si>
  <si>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</si>
  <si>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Ataskaitinio laikotarpio reguliuojamosios veiklos sąnaudų paskirstymo verslo vienetams ir paslaugoms ataskaita (tūkst. Eur)</t>
  </si>
  <si>
    <t>Geriamojo vandens tiekimo ir nuotekų tvarkymo bei paviršinių nuotekų tvarkymo paslaugų įmonių apskaitos atskyrimo taisyklių ir susijusių reikalavimų sąvado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</si>
  <si>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</si>
  <si>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</si>
  <si>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</si>
  <si>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</si>
  <si>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</si>
  <si>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</si>
  <si>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</si>
  <si>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</si>
  <si>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</si>
  <si>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</si>
  <si>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</si>
  <si>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</si>
  <si>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</si>
  <si>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</si>
  <si>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r>
      <t>6.</t>
    </r>
    <r>
      <rPr>
        <b/>
        <sz val="10"/>
        <rFont val="Times New Roman"/>
        <family val="1"/>
        <charset val="186"/>
      </rPr>
      <t xml:space="preserve"> Kitos veiklos (nereguliuojamosios veiklos) verslo vienetas</t>
    </r>
  </si>
  <si>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</si>
  <si>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</si>
  <si>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</si>
  <si>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</si>
  <si>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</si>
  <si>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</si>
  <si>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</si>
  <si>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</si>
  <si>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</si>
  <si>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</si>
  <si>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</si>
  <si>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</si>
  <si>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</si>
  <si>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</si>
  <si>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</si>
  <si>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</si>
  <si>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</si>
  <si>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</si>
  <si>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</si>
  <si>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</si>
  <si>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</si>
  <si>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</si>
  <si>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</si>
  <si>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</si>
  <si>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</si>
  <si>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</si>
  <si>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</si>
  <si>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</si>
  <si>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</si>
  <si>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</si>
  <si>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</si>
  <si>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</si>
  <si>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</si>
  <si>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</si>
  <si>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</si>
  <si>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</si>
  <si>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</si>
  <si>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</si>
  <si>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</si>
  <si>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</si>
  <si>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</si>
  <si>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</si>
  <si>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</si>
  <si>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</si>
  <si>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</si>
  <si>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</si>
  <si>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</si>
  <si>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</si>
  <si>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</si>
  <si>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</si>
  <si>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</si>
  <si>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</si>
  <si>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</si>
  <si>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</si>
  <si>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</si>
  <si>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</si>
  <si>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</si>
  <si>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</si>
  <si>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</si>
  <si>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</si>
  <si>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</si>
  <si>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</si>
  <si>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</si>
  <si>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</si>
  <si>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</si>
  <si>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</si>
  <si>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</si>
  <si>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</si>
  <si>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</si>
  <si>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</si>
  <si>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</si>
  <si>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</si>
  <si>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</si>
  <si>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</si>
  <si>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</si>
  <si>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</si>
  <si>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</si>
  <si>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</si>
  <si>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</si>
  <si>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</si>
  <si>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</si>
  <si>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</si>
  <si>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</si>
  <si>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</si>
  <si>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</si>
  <si>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</si>
  <si>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</si>
  <si>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</si>
  <si>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</si>
  <si>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</si>
  <si>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</si>
  <si>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</si>
  <si>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</si>
  <si>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</si>
  <si>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</si>
  <si>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</si>
  <si>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</si>
  <si>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</si>
  <si>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</si>
  <si>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</si>
  <si>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</si>
  <si>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</si>
  <si>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</si>
  <si>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</si>
  <si>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</si>
  <si>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</si>
  <si>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</si>
  <si>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</si>
  <si>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</si>
  <si>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</si>
  <si>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</si>
  <si>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</si>
  <si>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</si>
  <si>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</si>
  <si>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</si>
  <si>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</si>
  <si>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</si>
  <si>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</si>
  <si>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</si>
  <si>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</si>
  <si>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</si>
  <si>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</si>
  <si>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</si>
  <si>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</si>
  <si>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</si>
  <si>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</si>
  <si>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</si>
  <si>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</si>
  <si>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</si>
  <si>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</si>
  <si>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</si>
  <si>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</si>
  <si>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</si>
  <si>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</si>
  <si>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</si>
  <si>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</si>
  <si>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</si>
  <si>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</si>
  <si>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</si>
  <si>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</si>
  <si>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</si>
  <si>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</si>
  <si>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</si>
  <si>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r>
      <t xml:space="preserve">Trumpalaikio turto (vandens ir nuotekų </t>
    </r>
    <r>
      <rPr>
        <b/>
        <sz val="10"/>
        <rFont val="Times New Roman"/>
        <family val="1"/>
        <charset val="186"/>
      </rPr>
      <t>apskaitos</t>
    </r>
    <r>
      <rPr>
        <sz val="10"/>
        <rFont val="Times New Roman"/>
        <family val="1"/>
        <charset val="186"/>
      </rPr>
      <t xml:space="preserve"> </t>
    </r>
    <r>
      <rPr>
        <b/>
        <sz val="10"/>
        <rFont val="Times New Roman"/>
        <family val="1"/>
        <charset val="186"/>
      </rPr>
      <t>prietaisai</t>
    </r>
    <r>
      <rPr>
        <sz val="10"/>
        <rFont val="Times New Roman"/>
        <family val="1"/>
        <charset val="186"/>
      </rPr>
      <t>) nurašymo sąnaudos</t>
    </r>
  </si>
  <si>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</si>
  <si>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</si>
  <si>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</si>
  <si>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</si>
  <si>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</si>
  <si>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</si>
  <si>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</si>
  <si>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</si>
  <si>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</si>
  <si>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</si>
  <si>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</si>
  <si>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</si>
  <si>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</si>
  <si>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</si>
  <si>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</si>
  <si>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</si>
  <si>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</si>
  <si>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</si>
  <si>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</si>
  <si>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</si>
  <si>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</si>
  <si>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</si>
  <si>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</si>
  <si>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</si>
  <si>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</si>
  <si>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</si>
  <si>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</si>
  <si>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</si>
  <si>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</si>
  <si>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</si>
  <si>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</si>
  <si>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</si>
  <si>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</si>
  <si>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</si>
  <si>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</si>
  <si>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</si>
  <si>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</si>
  <si>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</si>
  <si>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</si>
  <si>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</si>
  <si>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</si>
  <si>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</si>
  <si>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</si>
  <si>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</si>
  <si>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</si>
  <si>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</si>
  <si>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</si>
  <si>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</si>
  <si>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</si>
  <si>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</si>
  <si>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</si>
  <si>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</si>
  <si>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t>C.1.  Punktui</t>
  </si>
  <si>
    <t xml:space="preserve">C.2.  Punktui </t>
  </si>
  <si>
    <t xml:space="preserve">C.3.  Punktui </t>
  </si>
  <si>
    <t>D.4.</t>
  </si>
  <si>
    <t xml:space="preserve">C.4.  Punktui </t>
  </si>
  <si>
    <t>Metrologinės patikros sąnaudos</t>
  </si>
  <si>
    <t>Avarijų šalinimo sąnaudos</t>
  </si>
  <si>
    <t>D.5.</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</si>
  <si>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</si>
  <si>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</si>
  <si>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</si>
  <si>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</si>
  <si>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</si>
  <si>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</si>
  <si>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</si>
  <si>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</si>
  <si>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</si>
  <si>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</si>
  <si>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</si>
  <si>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</si>
  <si>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</si>
  <si>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</si>
  <si>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</si>
  <si>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</si>
  <si>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</si>
  <si>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</si>
  <si>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</si>
  <si>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</si>
  <si>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</si>
  <si>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</si>
  <si>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</si>
  <si>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</si>
  <si>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</si>
  <si>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</si>
  <si>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</si>
  <si>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</si>
  <si>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</si>
  <si>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</si>
  <si>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E.</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</si>
  <si>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</si>
  <si>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</si>
  <si>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</si>
  <si>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</si>
  <si>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</si>
  <si>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</si>
  <si>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</si>
  <si>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</si>
  <si>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</si>
  <si>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</si>
  <si>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</si>
  <si>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</si>
  <si>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</si>
  <si>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</si>
  <si>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</si>
  <si>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</si>
  <si>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</si>
  <si>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</si>
  <si>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</si>
  <si>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</si>
  <si>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</si>
  <si>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</si>
  <si>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</si>
  <si>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</si>
  <si>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</si>
  <si>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</si>
  <si>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</si>
  <si>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</si>
  <si>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</si>
  <si>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</si>
  <si>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</si>
  <si>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</si>
  <si>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</si>
  <si>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</si>
  <si>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</si>
  <si>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</si>
  <si>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</si>
  <si>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</si>
  <si>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</si>
  <si>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</si>
  <si>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</si>
  <si>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</si>
  <si>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</si>
  <si>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</si>
  <si>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</si>
  <si>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</si>
  <si>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</si>
  <si>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</si>
  <si>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</si>
  <si>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</si>
  <si>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</si>
  <si>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</si>
  <si>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 xml:space="preserve">Ataskaitinio laikotarpio reguliuojamosios veiklos ilgalaikio turto įsigijimo ir likutinės vertės suvestinė </t>
  </si>
  <si>
    <t>ataskaita  (tūkst. Eur)</t>
  </si>
  <si>
    <t>Geriamojo vandens tiekimo ir nuotekų tvarkymo bei paviršinių nuotekų tvarkymo paslaugų įmonių apskaitos atskyrimo taisyklių ir susijusių reikalavimų sąvado 5 priedas</t>
  </si>
  <si>
    <t xml:space="preserve">I. </t>
  </si>
  <si>
    <t>ILGALAIKIO TURTO LIKUTINĖ VERTĖ PAGAL FINANSINĖS APSKAITOS STANDARTUS (FAS)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</si>
  <si>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</si>
  <si>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</si>
  <si>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</si>
  <si>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</si>
  <si>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</si>
  <si>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</si>
  <si>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</si>
  <si>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r>
      <t xml:space="preserve">paviršinių nuotekų tvarkymo reguliuojamo ilgalaikio turto likutinė vertė (pagal RAS),jei yra </t>
    </r>
    <r>
      <rPr>
        <b/>
        <sz val="9"/>
        <rFont val="Times New Roman"/>
        <family val="1"/>
        <charset val="186"/>
      </rPr>
      <t xml:space="preserve">atskira </t>
    </r>
    <r>
      <rPr>
        <sz val="9"/>
        <rFont val="Times New Roman"/>
        <family val="1"/>
        <charset val="186"/>
      </rPr>
      <t>paviršinių nuotekų surinkimo sistema</t>
    </r>
  </si>
  <si>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</si>
  <si>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</si>
  <si>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</si>
  <si>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</si>
  <si>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</si>
  <si>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</si>
  <si>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</si>
  <si>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</si>
  <si>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</si>
  <si>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</si>
  <si>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</si>
  <si>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</si>
  <si>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</si>
  <si>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</si>
  <si>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</si>
  <si>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</si>
  <si>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</si>
  <si>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</si>
  <si>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</si>
  <si>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</si>
  <si>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</si>
  <si>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</si>
  <si>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</si>
  <si>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</si>
  <si>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</si>
  <si>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</si>
  <si>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</si>
  <si>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r>
      <t xml:space="preserve">paviršinių nuotekų tvarkymo reguliuojamo ilgalaikio turto įsigijimo vertė (pagal RAS), jei yra </t>
    </r>
    <r>
      <rPr>
        <b/>
        <sz val="9"/>
        <rFont val="Times New Roman"/>
        <family val="1"/>
        <charset val="186"/>
      </rPr>
      <t>atskira</t>
    </r>
    <r>
      <rPr>
        <sz val="9"/>
        <rFont val="Times New Roman"/>
        <family val="1"/>
        <charset val="186"/>
      </rPr>
      <t xml:space="preserve"> paviršinių nuotekų surinkimo sistema</t>
    </r>
  </si>
  <si>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</si>
  <si>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</si>
  <si>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</si>
  <si>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</si>
  <si>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</si>
  <si>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</si>
  <si>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Ataskaitinio laikotarpio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</si>
  <si>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6 priedas</t>
  </si>
  <si>
    <t>ILGALAIKIS TURTAS</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</si>
  <si>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</si>
  <si>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</si>
  <si>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</si>
  <si>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</si>
  <si>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</si>
  <si>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</si>
  <si>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</si>
  <si>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</si>
  <si>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</si>
  <si>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</si>
  <si>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</si>
  <si>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</si>
  <si>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įrankiai (matavimo priemonės, elektriniai įrankiai ir prietaisai, gamybinis inventorius ir kt.)</t>
  </si>
  <si>
    <t>KITAS ILGALAIKIS TURTAS</t>
  </si>
  <si>
    <t>A.6.2.</t>
  </si>
  <si>
    <t>A.6.3.</t>
  </si>
  <si>
    <t>TIESIOGIAI PASKIRSTOMAS ILGALAIKIS TURTAS</t>
  </si>
  <si>
    <t>B.2.4.</t>
  </si>
  <si>
    <t>B.2.5.</t>
  </si>
  <si>
    <t>B.2.6.</t>
  </si>
  <si>
    <t>B.4.3.</t>
  </si>
  <si>
    <t>B.4.4.</t>
  </si>
  <si>
    <t>B.4.5.</t>
  </si>
  <si>
    <t>B.6.2.</t>
  </si>
  <si>
    <t>B.6.3.</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</si>
  <si>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</si>
  <si>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</si>
  <si>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</si>
  <si>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</si>
  <si>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</si>
  <si>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</si>
  <si>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</si>
  <si>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</si>
  <si>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</si>
  <si>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</si>
  <si>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</si>
  <si>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</si>
  <si>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</si>
  <si>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</si>
  <si>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</si>
  <si>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</si>
  <si>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</si>
  <si>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</si>
  <si>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</si>
  <si>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</si>
  <si>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</si>
  <si>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</si>
  <si>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</si>
  <si>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</si>
  <si>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</si>
  <si>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</si>
  <si>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</si>
  <si>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</si>
  <si>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</si>
  <si>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</si>
  <si>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</si>
  <si>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</si>
  <si>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</si>
  <si>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</si>
  <si>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</si>
  <si>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</si>
  <si>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</si>
  <si>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</si>
  <si>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</si>
  <si>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</si>
  <si>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</si>
  <si>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</si>
  <si>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</si>
  <si>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</si>
  <si>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</si>
  <si>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</si>
  <si>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</si>
  <si>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</si>
  <si>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</si>
  <si>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</si>
  <si>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</si>
  <si>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</si>
  <si>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</si>
  <si>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</si>
  <si>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</si>
  <si>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</si>
  <si>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</si>
  <si>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</si>
  <si>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</si>
  <si>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</si>
  <si>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</si>
  <si>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</si>
  <si>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</si>
  <si>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</si>
  <si>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</si>
  <si>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</si>
  <si>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</si>
  <si>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</si>
  <si>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</si>
  <si>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</si>
  <si>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</si>
  <si>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</si>
  <si>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</si>
  <si>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</si>
  <si>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</si>
  <si>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</si>
  <si>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</si>
  <si>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</si>
  <si>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</si>
  <si>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</si>
  <si>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</si>
  <si>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</si>
  <si>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</si>
  <si>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</si>
  <si>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</si>
  <si>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</si>
  <si>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</si>
  <si>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</si>
  <si>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</si>
  <si>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</si>
  <si>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</si>
  <si>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</si>
  <si>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taisyklių ir susijusių reikalavimų sąvado 11 priedas</t>
  </si>
  <si>
    <t>RODIKLIS</t>
  </si>
  <si>
    <t>Matavimo vienetai</t>
  </si>
  <si>
    <t>Pastabos</t>
  </si>
  <si>
    <t>A</t>
  </si>
  <si>
    <t xml:space="preserve"> ELEKTROS ENERGIJOS SUVARTOJIMAS TECHNOLOGINĖMS REIKMĖMS REGULIUOJAMOJE VEIKLOJE  (įskaitant pasigamintą)</t>
  </si>
  <si>
    <t>tūkst. kWh</t>
  </si>
  <si>
    <t>iš šio skaičiaus:  Elektros energija patalpų šildymui ir eksploatacijai</t>
  </si>
  <si>
    <t>A.1.1.1.</t>
  </si>
  <si>
    <t>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</si>
  <si>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</si>
  <si>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</si>
  <si>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</si>
  <si>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</si>
  <si>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</si>
  <si>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</si>
  <si>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</si>
  <si>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</si>
  <si>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</si>
  <si>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</si>
  <si>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</si>
  <si>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</si>
  <si>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</si>
  <si>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</si>
  <si>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</si>
  <si>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</si>
  <si>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</si>
  <si>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</si>
  <si>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</si>
  <si>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</si>
  <si>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</si>
  <si>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</si>
  <si>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</si>
  <si>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</si>
  <si>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</si>
  <si>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 xml:space="preserve">Apskaitos veikloje </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</si>
  <si>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</si>
  <si>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</si>
  <si>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</si>
  <si>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</si>
  <si>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</si>
  <si>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</si>
  <si>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</si>
  <si>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</si>
  <si>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</si>
  <si>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</si>
  <si>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</si>
  <si>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</si>
  <si>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</si>
  <si>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</si>
  <si>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</si>
  <si>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ruošime (įvertinant slėgį)</t>
  </si>
  <si>
    <t>10 priedas</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</si>
  <si>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</si>
  <si>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</si>
  <si>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</si>
  <si>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</si>
  <si>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</si>
  <si>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</si>
  <si>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r>
      <t>tūkst. m</t>
    </r>
    <r>
      <rPr>
        <b/>
        <i/>
        <vertAlign val="superscript"/>
        <sz val="10"/>
        <rFont val="Times New Roman"/>
        <family val="1"/>
        <charset val="186"/>
      </rPr>
      <t>3</t>
    </r>
  </si>
  <si>
    <t>8 priedas</t>
  </si>
  <si>
    <t>F.1.1.6.</t>
  </si>
  <si>
    <t>Patiekto geriamojo vandens kiekis (antro pakėlimo perpumpavimo stotyse pakelto vandens kiekis)</t>
  </si>
  <si>
    <t>F.1.1.7.</t>
  </si>
  <si>
    <t>Trečio, ketvirto,..n-to pakėlimo perpumpavimo stotyse pakelto vandens kiekis</t>
  </si>
  <si>
    <t>F.1.2.</t>
  </si>
  <si>
    <t>Elektros energijos suvartojimas vandens ruošimo veikloje</t>
  </si>
  <si>
    <t>kWh/m³</t>
  </si>
  <si>
    <t>F.1.2.1.</t>
  </si>
  <si>
    <t>F.1.2.2.</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</si>
  <si>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</si>
  <si>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</si>
  <si>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</si>
  <si>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</si>
  <si>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</si>
  <si>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</si>
  <si>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</si>
  <si>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</si>
  <si>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</si>
  <si>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</si>
  <si>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</si>
  <si>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</si>
  <si>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</si>
  <si>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</si>
  <si>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</si>
  <si>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</si>
  <si>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</si>
  <si>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</si>
  <si>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</si>
  <si>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</si>
  <si>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</si>
  <si>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</si>
  <si>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</si>
  <si>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</si>
  <si>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</si>
  <si>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taisyklių ir susijusių reikalavimų sąvado 10 priedas</t>
  </si>
  <si>
    <t>Vidutinis sąlyginis darbuotojų skaičius</t>
  </si>
  <si>
    <t>Vidutinis sąrašinis darbuotojų skaičius</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</si>
  <si>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</si>
  <si>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</si>
  <si>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</si>
  <si>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</si>
  <si>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</si>
  <si>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</si>
  <si>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</si>
  <si>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</si>
  <si>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B.1.1.2.</t>
  </si>
  <si>
    <t>B.1.1.3.</t>
  </si>
  <si>
    <t xml:space="preserve">Nuotekų tvarkymo (NT) veikloje
</t>
  </si>
  <si>
    <t>B.1.2.1.</t>
  </si>
  <si>
    <t>iš šio skaičiaus:    nuotekų surinkime</t>
  </si>
  <si>
    <t>B.1.2.2.</t>
  </si>
  <si>
    <t>B.1.2.3.</t>
  </si>
  <si>
    <t>Paviršinių nuotekų tvarkymo veikloje*</t>
  </si>
  <si>
    <t>Apskaitos prietaisų kontrolieriai rodomi prie netiesioginės veiklos</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</si>
  <si>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</si>
  <si>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</si>
  <si>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</si>
  <si>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</si>
  <si>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</si>
  <si>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</si>
  <si>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</si>
  <si>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</si>
  <si>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</si>
  <si>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</si>
  <si>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</si>
  <si>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</si>
  <si>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</si>
  <si>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</si>
  <si>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</si>
  <si>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</si>
  <si>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</si>
  <si>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</si>
  <si>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</si>
  <si>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</si>
  <si>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</si>
  <si>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</si>
  <si>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</si>
  <si>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</si>
  <si>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</si>
  <si>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</si>
  <si>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</si>
  <si>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</si>
  <si>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žm.</t>
  </si>
  <si>
    <t>Pastabos:</t>
  </si>
  <si>
    <t>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</si>
  <si>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</si>
  <si>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taisyklių ir susijusių reikalavimų sąvado 8 priedas</t>
  </si>
  <si>
    <t>RODIKLIAI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</si>
  <si>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</si>
  <si>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</si>
  <si>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</si>
  <si>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</si>
  <si>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</si>
  <si>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</si>
  <si>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</si>
  <si>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</si>
  <si>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</si>
  <si>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</si>
  <si>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</si>
  <si>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</si>
  <si>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</si>
  <si>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</si>
  <si>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</si>
  <si>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</si>
  <si>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</si>
  <si>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</si>
  <si>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</si>
  <si>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</si>
  <si>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</si>
  <si>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</si>
  <si>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</si>
  <si>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</si>
  <si>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</si>
  <si>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</si>
  <si>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</si>
  <si>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</si>
  <si>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</si>
  <si>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</si>
  <si>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</si>
  <si>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</si>
  <si>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</si>
  <si>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</si>
  <si>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</si>
  <si>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</si>
  <si>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</si>
  <si>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</si>
  <si>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</si>
  <si>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</si>
  <si>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</si>
  <si>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</si>
  <si>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</si>
  <si>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</si>
  <si>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</si>
  <si>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</si>
  <si>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</si>
  <si>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</si>
  <si>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</si>
  <si>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</si>
  <si>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</si>
  <si>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</si>
  <si>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</si>
  <si>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rPr>
      <t>3</t>
    </r>
  </si>
  <si>
    <r>
      <t>8</t>
    </r>
    <r>
      <rPr>
        <b/>
        <vertAlign val="superscript"/>
        <sz val="10"/>
        <rFont val="Times New Roman"/>
        <family val="1"/>
      </rPr>
      <t>1</t>
    </r>
  </si>
  <si>
    <t>PERPUMPUOTAS BUITINIŲ IR GAMYBINIŲ NUOTEKŲ KIEKIS                                            (per antrąsias, trečiąsias, ketvirtąsias,...n-tąsias siurblines)</t>
  </si>
  <si>
    <r>
      <t>tūkst. m</t>
    </r>
    <r>
      <rPr>
        <vertAlign val="superscript"/>
        <sz val="11"/>
        <rFont val="Calibri"/>
        <family val="1"/>
        <charset val="186"/>
      </rPr>
      <t>3</t>
    </r>
  </si>
  <si>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</si>
  <si>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</si>
  <si>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</si>
  <si>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</si>
  <si>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</si>
  <si>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</si>
  <si>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</si>
  <si>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</si>
  <si>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</si>
  <si>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</si>
  <si>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</si>
  <si>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</si>
  <si>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</si>
  <si>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</si>
  <si>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</si>
  <si>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</si>
  <si>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</si>
  <si>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</si>
  <si>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</si>
  <si>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</si>
  <si>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</si>
  <si>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</si>
  <si>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</si>
  <si>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</si>
  <si>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</si>
  <si>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</si>
  <si>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</si>
  <si>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</si>
  <si>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</si>
  <si>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</si>
  <si>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</si>
  <si>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</si>
  <si>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</si>
  <si>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</si>
  <si>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</si>
  <si>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</si>
  <si>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</si>
  <si>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</si>
  <si>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</si>
  <si>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</si>
  <si>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</si>
  <si>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</si>
  <si>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</si>
  <si>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</si>
  <si>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</si>
  <si>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</si>
  <si>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</si>
  <si>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</si>
  <si>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</si>
  <si>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</si>
  <si>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</si>
  <si>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</si>
  <si>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</si>
  <si>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</si>
  <si>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</si>
  <si>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</si>
  <si>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</si>
  <si>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</si>
  <si>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</si>
  <si>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</si>
  <si>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</si>
  <si>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</si>
  <si>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</si>
  <si>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</si>
  <si>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</si>
  <si>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</si>
  <si>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</si>
  <si>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</si>
  <si>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</si>
  <si>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</si>
  <si>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</si>
  <si>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</si>
  <si>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</si>
  <si>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</si>
  <si>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</si>
  <si>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</si>
  <si>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</si>
  <si>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</si>
  <si>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</si>
  <si>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</si>
  <si>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</si>
  <si>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</si>
  <si>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</si>
  <si>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</si>
  <si>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</si>
  <si>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</si>
  <si>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</si>
  <si>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</si>
  <si>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</si>
  <si>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</si>
  <si>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</si>
  <si>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</si>
  <si>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</si>
  <si>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</si>
  <si>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</si>
  <si>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</si>
  <si>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</si>
  <si>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</si>
  <si>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</si>
  <si>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</si>
  <si>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</si>
  <si>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</si>
  <si>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</si>
  <si>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</si>
  <si>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</si>
  <si>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</si>
  <si>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</si>
  <si>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family val="2"/>
      </rPr>
      <t>Pildo Ūkio subjektai, kurių 70 proc. ir daugiau daugiabučių namų įvaduose yra įrengta įvadinė apskaita.</t>
    </r>
    <r>
      <rPr>
        <i/>
        <sz val="11"/>
        <rFont val="Calibri"/>
        <family val="2"/>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</si>
  <si>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</si>
  <si>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</si>
  <si>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</si>
  <si>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</si>
  <si>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</si>
  <si>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</si>
  <si>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</si>
  <si>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r>
      <t>Geriamojo vandens kiekis patiektas daugiabučiams namams, tūkst. m</t>
    </r>
    <r>
      <rPr>
        <vertAlign val="superscript"/>
        <sz val="10"/>
        <rFont val="Times New Roman"/>
        <family val="1"/>
      </rPr>
      <t>3</t>
    </r>
  </si>
  <si>
    <t>P.2.</t>
  </si>
  <si>
    <r>
      <t>Realizuotas geriamojo vandens kiekis daugiabučiams namams, tūkst.m</t>
    </r>
    <r>
      <rPr>
        <vertAlign val="superscript"/>
        <sz val="10"/>
        <rFont val="Times New Roman"/>
        <family val="1"/>
      </rPr>
      <t>3</t>
    </r>
    <r>
      <rPr>
        <sz val="10"/>
        <rFont val="Times New Roman"/>
        <family val="1"/>
        <charset val="186"/>
      </rPr>
      <t xml:space="preserve"> </t>
    </r>
    <r>
      <rPr>
        <b/>
        <sz val="10"/>
        <rFont val="Times New Roman"/>
        <family val="1"/>
      </rPr>
      <t>(suma turi sutapti su 4.1.1. eilute)</t>
    </r>
    <r>
      <rPr>
        <sz val="10"/>
        <rFont val="Times New Roman"/>
        <family val="1"/>
        <charset val="186"/>
      </rPr>
      <t>, tūkst. m</t>
    </r>
    <r>
      <rPr>
        <vertAlign val="superscript"/>
        <sz val="10"/>
        <rFont val="Times New Roman"/>
        <family val="1"/>
      </rPr>
      <t>3</t>
    </r>
  </si>
  <si>
    <t>P.3.</t>
  </si>
  <si>
    <t>Skirtumas daugiabučiuose tarp įvadinės ir apskaitos butuose, proc.</t>
  </si>
  <si>
    <t>Ataskaitinio laikotarpio reguliuojamojo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</si>
  <si>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7 priedas</t>
  </si>
  <si>
    <t>6. Kitos veiklos (nereguliuojamosios veiklos) verslo vienetas</t>
  </si>
  <si>
    <t>E.2.1. Punktui</t>
  </si>
  <si>
    <t>E.2.3.  Punktui</t>
  </si>
  <si>
    <t>E.2.4. Punktui</t>
  </si>
  <si>
    <t>E.2.5. Punktui</t>
  </si>
  <si>
    <t>E.2.6. Punktui</t>
  </si>
  <si>
    <t>E.4.3.  Punktui</t>
  </si>
  <si>
    <t>E.4.4.  Punktui</t>
  </si>
  <si>
    <t>E.4.5.  Punktui</t>
  </si>
  <si>
    <t>Ataskaitinio laikotarpio technologiniai rodikliai forma</t>
  </si>
  <si>
    <t>Geriamojo vandens tiekimo ir nuotekų tvarkymo bei paviršinių nuotekų tvarkymo paslaugų įmonių apskaitos atskyrimo taisyklių ir susijusių reikalavimų sąvado 9 priedas</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</si>
  <si>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</si>
  <si>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</si>
  <si>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</si>
  <si>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</si>
  <si>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</si>
  <si>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</si>
  <si>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</si>
  <si>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</si>
  <si>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</si>
  <si>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</si>
  <si>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</si>
  <si>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</si>
  <si>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</si>
  <si>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</si>
  <si>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</si>
  <si>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</si>
  <si>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</si>
  <si>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</si>
  <si>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</si>
  <si>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</si>
  <si>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</si>
  <si>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</si>
  <si>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</si>
  <si>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</si>
  <si>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</si>
  <si>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</si>
  <si>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</si>
  <si>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</si>
  <si>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</si>
  <si>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</si>
  <si>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</si>
  <si>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</si>
  <si>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</si>
  <si>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</si>
  <si>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</si>
  <si>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</si>
  <si>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</si>
  <si>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</si>
  <si>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</si>
  <si>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</si>
  <si>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</si>
  <si>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</si>
  <si>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</si>
  <si>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</si>
  <si>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</si>
  <si>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</si>
  <si>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</si>
  <si>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</si>
  <si>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</si>
  <si>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</si>
  <si>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</si>
  <si>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</si>
  <si>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</si>
  <si>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</si>
  <si>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</si>
  <si>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</si>
  <si>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</si>
  <si>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</si>
  <si>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</si>
  <si>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</si>
  <si>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</si>
  <si>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</si>
  <si>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</si>
  <si>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</si>
  <si>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</si>
  <si>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</si>
  <si>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</si>
  <si>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</si>
  <si>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</si>
  <si>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</si>
  <si>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</si>
  <si>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</si>
  <si>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</si>
  <si>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</si>
  <si>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</si>
  <si>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</si>
  <si>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</si>
  <si>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</si>
  <si>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</si>
  <si>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</si>
  <si>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</si>
  <si>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</si>
  <si>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</si>
  <si>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</si>
  <si>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</si>
  <si>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</si>
  <si>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</si>
  <si>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</si>
  <si>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</si>
  <si>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</si>
  <si>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</si>
  <si>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</si>
  <si>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</si>
  <si>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</si>
  <si>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</si>
  <si>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</si>
  <si>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</si>
  <si>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</si>
  <si>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</si>
  <si>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</si>
  <si>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</si>
  <si>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</si>
  <si>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</si>
  <si>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</si>
  <si>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</si>
  <si>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</si>
  <si>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</si>
  <si>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</si>
  <si>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</si>
  <si>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</si>
  <si>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</si>
  <si>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</si>
  <si>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</si>
  <si>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</si>
  <si>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</si>
  <si>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</si>
  <si>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</si>
  <si>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</si>
  <si>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</si>
  <si>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</si>
  <si>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</si>
  <si>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</si>
  <si>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</si>
  <si>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</si>
  <si>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</si>
  <si>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</si>
  <si>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</si>
  <si>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</si>
  <si>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</si>
  <si>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</si>
  <si>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</si>
  <si>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</si>
  <si>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</si>
  <si>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</si>
  <si>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</si>
  <si>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</si>
  <si>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</si>
  <si>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</si>
  <si>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</si>
  <si>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</si>
  <si>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</si>
  <si>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</si>
  <si>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</si>
  <si>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</si>
  <si>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</si>
  <si>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</si>
  <si>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</si>
  <si>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</si>
  <si>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</si>
  <si>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</si>
  <si>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</si>
  <si>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</si>
  <si>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</si>
  <si>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</si>
  <si>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</si>
  <si>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</si>
  <si>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</si>
  <si>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</si>
  <si>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</si>
  <si>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</si>
  <si>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</si>
  <si>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</si>
  <si>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</si>
  <si>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</si>
  <si>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</si>
  <si>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</si>
  <si>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</si>
  <si>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</si>
  <si>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</si>
  <si>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</si>
  <si>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</si>
  <si>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</si>
  <si>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</si>
  <si>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</si>
  <si>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</si>
  <si>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</si>
  <si>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</si>
  <si>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</si>
  <si>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</si>
  <si>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</si>
  <si>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</si>
  <si>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</si>
  <si>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</si>
  <si>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</si>
  <si>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</si>
  <si>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</si>
  <si>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</si>
  <si>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</si>
  <si>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</si>
  <si>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</si>
  <si>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</si>
  <si>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</si>
  <si>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</si>
  <si>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</si>
  <si>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</si>
  <si>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</si>
  <si>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</si>
  <si>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</si>
  <si>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</si>
  <si>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</si>
  <si>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</si>
  <si>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</si>
  <si>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</si>
  <si>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</si>
  <si>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</si>
  <si>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</si>
  <si>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</si>
  <si>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</si>
  <si>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</si>
  <si>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</si>
  <si>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</si>
  <si>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</si>
  <si>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</si>
  <si>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</si>
  <si>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</si>
  <si>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</si>
  <si>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</si>
  <si>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</si>
  <si>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</si>
  <si>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</si>
  <si>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</si>
  <si>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</si>
  <si>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</si>
  <si>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</si>
  <si>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</si>
  <si>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</si>
  <si>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</si>
  <si>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</si>
  <si>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</si>
  <si>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</si>
  <si>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</si>
  <si>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</si>
  <si>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</si>
  <si>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</si>
  <si>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</si>
  <si>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</si>
  <si>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</si>
  <si>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</si>
  <si>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</si>
  <si>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</si>
  <si>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</si>
  <si>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</si>
  <si>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</si>
  <si>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</si>
  <si>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</si>
  <si>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</si>
  <si>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</si>
  <si>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</si>
  <si>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</si>
  <si>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</si>
  <si>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</si>
  <si>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</si>
  <si>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</si>
  <si>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</si>
  <si>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</si>
  <si>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</si>
  <si>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</si>
  <si>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</si>
  <si>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</si>
  <si>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</si>
  <si>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</si>
  <si>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</si>
  <si>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</si>
  <si>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</si>
  <si>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</si>
  <si>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</si>
  <si>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</si>
  <si>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</si>
  <si>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</si>
  <si>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</si>
  <si>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</si>
  <si>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</si>
  <si>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</si>
  <si>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</si>
  <si>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</si>
  <si>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</si>
  <si>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</si>
  <si>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</si>
  <si>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</si>
  <si>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</si>
  <si>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</si>
  <si>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</si>
  <si>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</si>
  <si>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</si>
  <si>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</si>
  <si>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</si>
  <si>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</si>
  <si>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</si>
  <si>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</si>
  <si>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</si>
  <si>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</si>
  <si>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</si>
  <si>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</si>
  <si>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</si>
  <si>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Ataskaitinio laikotarpio tikslinio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</si>
  <si>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12 priedas</t>
  </si>
  <si>
    <t>ILGALAIKIO TURTO VIENETŲ SĄRAŠAS</t>
  </si>
  <si>
    <t xml:space="preserve">1.  Inventorinis numeris </t>
  </si>
  <si>
    <r>
      <t>LR klimato kaitos mažinimo, šiltnamio efektą sukeliančių dujų mažinimo, aplinkos apsaugos tikslus atitinkantis turtas</t>
    </r>
    <r>
      <rPr>
        <b/>
        <vertAlign val="superscript"/>
        <sz val="10"/>
        <rFont val="Times New Roman"/>
        <family val="1"/>
      </rPr>
      <t>1</t>
    </r>
    <r>
      <rPr>
        <b/>
        <sz val="10"/>
        <rFont val="Times New Roman"/>
        <family val="1"/>
        <charset val="186"/>
      </rPr>
      <t xml:space="preserve"> (KK)</t>
    </r>
  </si>
  <si>
    <r>
      <t>Turto vienetas, kurio atnaujinimas  finansuotas nustatant geriamojo vandens tiekimo ir nuotekų tvarkymo bei paviršinių nuotekų tvarkymo kainų papildomą dedamąją pagal Investicijos derinimo tvarkos aprašo 11</t>
    </r>
    <r>
      <rPr>
        <b/>
        <vertAlign val="superscript"/>
        <sz val="10"/>
        <rFont val="Times New Roman"/>
        <family val="1"/>
      </rPr>
      <t>3</t>
    </r>
    <r>
      <rPr>
        <b/>
        <sz val="10"/>
        <rFont val="Times New Roman"/>
        <family val="1"/>
      </rPr>
      <t>.1 papunktį</t>
    </r>
    <r>
      <rPr>
        <b/>
        <vertAlign val="superscript"/>
        <sz val="10"/>
        <rFont val="Times New Roman"/>
        <family val="1"/>
      </rPr>
      <t xml:space="preserve"> </t>
    </r>
    <r>
      <rPr>
        <b/>
        <sz val="10"/>
        <rFont val="Times New Roman"/>
        <family val="1"/>
        <charset val="186"/>
      </rPr>
      <t>(IDA)</t>
    </r>
  </si>
  <si>
    <t xml:space="preserve">2. Geriamojo vandens gavyba </t>
  </si>
  <si>
    <t>3. Geriamojo vandens ruošimas</t>
  </si>
  <si>
    <t>4. Geriamojo vandens pristatymas</t>
  </si>
  <si>
    <t>5. Nuotekų surinkimas</t>
  </si>
  <si>
    <t>6. Nuotekų valymas</t>
  </si>
  <si>
    <t>7. Nuotekų dumblo tvarkymas</t>
  </si>
  <si>
    <t>8. Paviršinių nuotekų tvarkymas (tik esant atskirai paviršinių nuotekų tvarkymo sistemai)</t>
  </si>
  <si>
    <t>9. Apskaitos veikla</t>
  </si>
  <si>
    <t>10. Kita reguliuojama veikla</t>
  </si>
  <si>
    <t>11. Kitos veiklos (nereguliuojamosios veiklos) verslo vienetas</t>
  </si>
  <si>
    <t>ilgalaikio turto vienetas</t>
  </si>
  <si>
    <t>Įrašyti</t>
  </si>
  <si>
    <t>1. Šiame priede nurodomas turtas (žymimas KK),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</si>
  <si>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r>
      <t>2. Šiame stulpelyje pažymimi turto vienetai (žymima raidėmis IDA), kurie pilnai (arba tik turto vieneto dalis) buvo atnaujinti, įvykdžius ilgalaikio turto (ar jo dalies) investicinius projektus finansuotus iš reguliuojamų geriamojo vandens tiekimo ir nuotekų tvarkymo bei paviršinių nuotekų tvarkymo kainų papildomos dedamosios vadovaujantis Šilumos tiekėjų, nepriklausomų šilumos gamintojų, geriamojo vandens tiekėjų ir nuotekų tvarkytojų, paviršinių nuotekų tvarkytojų investicijų vertinimo ir derinimo Valstybinėje energetikos reguliavimo taryboje tvarkos aprašo, patvirtinto 2019 m. balandžio 1 d. Tarybos nutarimu Nr. O3E-93 „Dėl Šilumos tiekėjų, nepriklausomų šilumos gamintojų, geriamojo vandens tiekėjų ir nuotekų tvarkytojų, paviršinių nuotekų tvarkytojų investicijų vertinimo ir derinimo Valstybinėje energetikos reguliavimo taryboje tvarkos aprašo patvirtinimo“ (toliau – Investicijų derinimo tvarkos aprašas), 11</t>
    </r>
    <r>
      <rPr>
        <vertAlign val="superscript"/>
        <sz val="11"/>
        <rFont val="Times New Roman"/>
        <family val="1"/>
      </rPr>
      <t>3</t>
    </r>
    <r>
      <rPr>
        <sz val="11"/>
        <rFont val="Times New Roman"/>
        <family val="1"/>
      </rPr>
      <t>.1 papunkčiu.</t>
    </r>
  </si>
  <si>
    <t>Ataskaitinio laikotarpio tikslinio reguliuojamojo ilgalaikio turto likutinės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</si>
  <si>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13 priedas</t>
  </si>
  <si>
    <t>Žemė</t>
  </si>
  <si>
    <t>(įrašyti)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</si>
</sst>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L_t_-;\-* #,##0.00\ _L_t_-;_-* &quot;-&quot;??\ _L_t_-;_-@_-"/>
  </numFmts>
  <fonts count="66" x14ac:knownFonts="1">
    <font>
      <sz val="11"/>
      <name val="Calibri"/>
      <family val="2"/>
      <scheme val="minor"/>
    </font>
    <font>
      <i/>
      <sz val="11"/>
      <name val="Times New Roman"/>
      <family val="1"/>
      <charset val="186"/>
    </font>
    <font>
      <i/>
      <sz val="11"/>
      <name val="Calibri"/>
      <family val="2"/>
      <scheme val="minor"/>
    </font>
    <font>
      <b/>
      <sz val="11"/>
      <name val="Calibri"/>
      <family val="2"/>
      <scheme val="minor"/>
    </font>
    <font>
      <sz val="11"/>
      <color theme="1"/>
      <name val="Calibri"/>
      <family val="2"/>
      <scheme val="minor"/>
    </font>
    <font>
      <sz val="11"/>
      <name val="Calibri"/>
      <family val="2"/>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b/>
      <sz val="9"/>
      <name val="Times New Roman"/>
      <family val="1"/>
      <charset val="186"/>
    </font>
    <font>
      <b/>
      <sz val="1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family val="2"/>
      <scheme val="minor"/>
    </font>
    <font>
      <sz val="11"/>
      <color rgb="FFFF0000"/>
      <name val="Calibri"/>
      <family val="2"/>
      <scheme val="minor"/>
    </font>
    <font>
      <b/>
      <sz val="8"/>
      <name val="Arial"/>
      <family val="2"/>
    </font>
    <font>
      <b/>
      <sz val="11"/>
      <name val="Times New Roman Baltic"/>
      <charset val="186"/>
    </font>
    <font>
      <sz val="8"/>
      <name val="Arial"/>
      <family val="2"/>
    </font>
    <font>
      <i/>
      <sz val="8"/>
      <name val="Arial"/>
      <family val="2"/>
    </font>
    <font>
      <sz val="10"/>
      <name val="Arial"/>
      <family val="2"/>
    </font>
    <font>
      <i/>
      <sz val="10"/>
      <name val="Times New Roman"/>
      <family val="1"/>
    </font>
    <font>
      <i/>
      <sz val="10"/>
      <name val="Calibri"/>
      <family val="2"/>
      <scheme val="minor"/>
    </font>
    <font>
      <sz val="10"/>
      <name val="Calibri"/>
      <family val="2"/>
      <scheme val="minor"/>
    </font>
    <font>
      <i/>
      <sz val="11"/>
      <name val="Calibri"/>
      <family val="2"/>
      <scheme val="minor"/>
    </font>
    <font>
      <sz val="9"/>
      <name val="Times New Roman"/>
      <family val="1"/>
    </font>
    <font>
      <sz val="10"/>
      <color indexed="16"/>
      <name val="Arial"/>
      <family val="2"/>
    </font>
    <font>
      <sz val="10"/>
      <color indexed="18"/>
      <name val="Arial"/>
      <family val="2"/>
    </font>
    <font>
      <sz val="10"/>
      <color indexed="58"/>
      <name val="Arial"/>
      <family val="2"/>
    </font>
    <font>
      <i/>
      <sz val="10"/>
      <name val="Arial"/>
      <family val="2"/>
    </font>
    <font>
      <sz val="10"/>
      <color rgb="FFFF0000"/>
      <name val="Arial"/>
      <family val="2"/>
    </font>
    <font>
      <i/>
      <sz val="10"/>
      <color rgb="FFFF0000"/>
      <name val="Arial"/>
      <family val="2"/>
    </font>
    <font>
      <i/>
      <sz val="10"/>
      <color indexed="18"/>
      <name val="Arial"/>
      <family val="2"/>
    </font>
    <font>
      <sz val="10"/>
      <color rgb="FF0000FF"/>
      <name val="Times New Roman"/>
      <family val="1"/>
      <charset val="186"/>
    </font>
    <font>
      <b/>
      <sz val="10"/>
      <color indexed="58"/>
      <name val="Arial"/>
      <family val="2"/>
    </font>
    <font>
      <i/>
      <sz val="10"/>
      <color indexed="58"/>
      <name val="Arial"/>
      <family val="2"/>
    </font>
    <font>
      <sz val="10"/>
      <color indexed="9"/>
      <name val="Arial"/>
      <family val="2"/>
    </font>
    <font>
      <sz val="10"/>
      <color rgb="FFFF0000"/>
      <name val="Calibri"/>
      <family val="2"/>
      <scheme val="minor"/>
    </font>
    <font>
      <sz val="10"/>
      <color indexed="63"/>
      <name val="Arial"/>
      <family val="2"/>
    </font>
    <font>
      <b/>
      <sz val="10"/>
      <name val="Arial"/>
      <family val="2"/>
    </font>
    <font>
      <sz val="12"/>
      <name val="Times New Roman"/>
      <family val="1"/>
      <charset val="186"/>
    </font>
    <font>
      <sz val="12"/>
      <name val="Times New Roman Baltic"/>
      <charset val="186"/>
    </font>
    <font>
      <sz val="11"/>
      <color theme="1"/>
      <name val="Calibri"/>
      <family val="2"/>
      <scheme val="minor"/>
    </font>
    <font>
      <b/>
      <i/>
      <sz val="9"/>
      <name val="Times New Roman"/>
      <family val="1"/>
      <charset val="186"/>
    </font>
    <font>
      <b/>
      <vertAlign val="subscript"/>
      <sz val="10"/>
      <name val="Times New Roman"/>
      <family val="1"/>
      <charset val="186"/>
    </font>
    <font>
      <b/>
      <i/>
      <vertAlign val="subscript"/>
      <sz val="10"/>
      <name val="Times New Roman"/>
      <family val="1"/>
      <charset val="186"/>
    </font>
    <font>
      <b/>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font>
    <font>
      <b/>
      <vertAlign val="superscript"/>
      <sz val="10"/>
      <name val="Times New Roman"/>
      <family val="1"/>
    </font>
    <font>
      <b/>
      <i/>
      <sz val="11"/>
      <name val="Calibri"/>
      <family val="2"/>
    </font>
    <font>
      <i/>
      <sz val="11"/>
      <name val="Calibri"/>
      <family val="2"/>
    </font>
    <font>
      <vertAlign val="superscript"/>
      <sz val="10"/>
      <name val="Times New Roman"/>
      <family val="1"/>
    </font>
    <font>
      <vertAlign val="subscript"/>
      <sz val="10"/>
      <name val="Times New Roman"/>
      <family val="1"/>
      <charset val="186"/>
    </font>
    <font>
      <vertAlign val="superscript"/>
      <sz val="11"/>
      <name val="Times New Roman"/>
      <family val="1"/>
    </font>
    <font>
      <sz val="11"/>
      <name val="Times New Roman"/>
      <family val="1"/>
    </font>
    <font>
      <sz val="1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3743705557422"/>
        <bgColor indexed="64"/>
      </patternFill>
    </fill>
    <fill>
      <patternFill patternType="solid">
        <fgColor rgb="FFD9D9D9"/>
        <bgColor rgb="FF000000"/>
      </patternFill>
    </fill>
    <fill>
      <patternFill patternType="solid">
        <fgColor theme="0" tint="-0.14993743705557422"/>
        <bgColor rgb="FF000000"/>
      </patternFill>
    </fill>
    <fill>
      <patternFill patternType="solid">
        <fgColor theme="0" tint="-0.14996795556505021"/>
        <bgColor rgb="FF000000"/>
      </patternFill>
    </fill>
  </fills>
  <borders count="154">
    <border>
      <left/>
      <right/>
      <top/>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bottom/>
      <diagonal/>
    </border>
    <border>
      <left style="double">
        <color indexed="64"/>
      </left>
      <right/>
      <top/>
      <bottom/>
      <diagonal/>
    </border>
    <border>
      <left style="double">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bottom/>
      <diagonal/>
    </border>
    <border>
      <left style="double">
        <color indexed="64"/>
      </left>
      <right style="medium">
        <color indexed="64"/>
      </right>
      <top style="thin">
        <color indexed="64"/>
      </top>
      <bottom style="medium">
        <color indexed="64"/>
      </bottom>
      <diagonal/>
    </border>
  </borders>
  <cellStyleXfs count="7">
    <xf numFmtId="0" fontId="0" fillId="0" borderId="0"/>
    <xf numFmtId="0" fontId="65" fillId="0" borderId="0"/>
    <xf numFmtId="0" fontId="47" fillId="0" borderId="0"/>
    <xf numFmtId="0" fontId="48" fillId="0" borderId="0"/>
    <xf numFmtId="172" fontId="49" fillId="0" borderId="0" applyFont="0" applyFill="0" applyBorder="0" applyAlignment="0" applyProtection="0"/>
    <xf numFmtId="0" fontId="65" fillId="0" borderId="0"/>
    <xf numFmtId="0" fontId="49" fillId="0" borderId="0"/>
  </cellStyleXfs>
  <cellXfs count="1507">
    <xf numFmtId="0" fontId="0" fillId="0" borderId="0" xfId="0"/>
    <xf numFmtId="0" fontId="1" fillId="0" borderId="0" xfId="1" applyFont="1"/>
    <xf numFmtId="0" fontId="2" fillId="0" borderId="0" xfId="0" applyFont="1"/>
    <xf numFmtId="0" fontId="3" fillId="0" borderId="0" xfId="0" applyFont="1"/>
    <xf numFmtId="0" fontId="4" fillId="0" borderId="0" xfId="1" applyFont="1"/>
    <xf numFmtId="0" fontId="5" fillId="0" borderId="0" xfId="0" applyFont="1"/>
    <xf numFmtId="0" fontId="5" fillId="0" borderId="1" xfId="0" applyFont="1" applyBorder="1" applyAlignment="1">
      <alignment horizontal="left"/>
    </xf>
    <xf numFmtId="0" fontId="5" fillId="0" borderId="1" xfId="0" applyFont="1" applyBorder="1"/>
    <xf numFmtId="0" fontId="3" fillId="0" borderId="1" xfId="0" applyFont="1" applyBorder="1" applyAlignment="1">
      <alignment horizontal="left"/>
    </xf>
    <xf numFmtId="0" fontId="7" fillId="2"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9" fillId="2" borderId="3" xfId="2" applyFont="1" applyFill="1" applyBorder="1" applyAlignment="1">
      <alignment horizontal="center" vertical="center"/>
    </xf>
    <xf numFmtId="0" fontId="8" fillId="2" borderId="3" xfId="2" applyFont="1" applyFill="1" applyBorder="1" applyAlignment="1">
      <alignment horizontal="left" vertical="center" wrapText="1"/>
    </xf>
    <xf numFmtId="49" fontId="8" fillId="2" borderId="3" xfId="2" applyNumberFormat="1" applyFont="1" applyFill="1" applyBorder="1" applyAlignment="1">
      <alignment horizontal="center" vertical="center"/>
    </xf>
    <xf numFmtId="0" fontId="8"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8"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left" vertical="center" wrapText="1"/>
    </xf>
    <xf numFmtId="2" fontId="8" fillId="2" borderId="3" xfId="2" applyNumberFormat="1" applyFont="1" applyFill="1" applyBorder="1" applyAlignment="1">
      <alignment horizontal="left" vertical="center" wrapText="1"/>
    </xf>
    <xf numFmtId="2" fontId="8" fillId="2" borderId="4" xfId="2" applyNumberFormat="1" applyFont="1" applyFill="1" applyBorder="1" applyAlignment="1">
      <alignment horizontal="left" vertical="center" wrapText="1"/>
    </xf>
    <xf numFmtId="0" fontId="8" fillId="2" borderId="7" xfId="2" applyFont="1" applyFill="1" applyBorder="1" applyAlignment="1">
      <alignment horizontal="center" vertical="center"/>
    </xf>
    <xf numFmtId="2" fontId="8" fillId="2" borderId="7" xfId="2" applyNumberFormat="1" applyFont="1" applyFill="1" applyBorder="1" applyAlignment="1">
      <alignment horizontal="left" vertical="center" wrapText="1"/>
    </xf>
    <xf numFmtId="0" fontId="8" fillId="2" borderId="4"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0" xfId="0" applyFont="1" applyFill="1"/>
    <xf numFmtId="0" fontId="5" fillId="2" borderId="6" xfId="0" applyFont="1" applyFill="1" applyBorder="1" applyAlignment="1">
      <alignment horizontal="center"/>
    </xf>
    <xf numFmtId="0" fontId="9" fillId="2" borderId="5" xfId="2" applyFont="1" applyFill="1" applyBorder="1" applyAlignment="1">
      <alignment horizontal="center" vertical="center"/>
    </xf>
    <xf numFmtId="0" fontId="8" fillId="2" borderId="7" xfId="2" applyFont="1" applyFill="1" applyBorder="1" applyAlignment="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lignment horizontal="left"/>
    </xf>
    <xf numFmtId="0" fontId="12" fillId="0" borderId="1" xfId="0" applyFont="1" applyBorder="1"/>
    <xf numFmtId="0" fontId="13" fillId="0" borderId="1" xfId="0" applyFont="1" applyBorder="1" applyAlignment="1">
      <alignment horizontal="left"/>
    </xf>
    <xf numFmtId="0" fontId="14" fillId="0" borderId="0" xfId="0" applyFont="1" applyAlignment="1">
      <alignment horizontal="right" vertical="center" wrapText="1"/>
    </xf>
    <xf numFmtId="49" fontId="12" fillId="2" borderId="8" xfId="0" applyNumberFormat="1" applyFont="1" applyFill="1" applyBorder="1"/>
    <xf numFmtId="49" fontId="12" fillId="2" borderId="9" xfId="0" applyNumberFormat="1" applyFont="1" applyFill="1" applyBorder="1"/>
    <xf numFmtId="0" fontId="11" fillId="0" borderId="0" xfId="1" applyFont="1"/>
    <xf numFmtId="0" fontId="10" fillId="0" borderId="0" xfId="1" applyFont="1"/>
    <xf numFmtId="0" fontId="11" fillId="0" borderId="1" xfId="1" applyFont="1" applyBorder="1" applyAlignment="1">
      <alignment horizontal="left"/>
    </xf>
    <xf numFmtId="0" fontId="11" fillId="0" borderId="1" xfId="1" applyFont="1" applyBorder="1"/>
    <xf numFmtId="0" fontId="10" fillId="0" borderId="1" xfId="1" applyFont="1" applyBorder="1"/>
    <xf numFmtId="0" fontId="15" fillId="0" borderId="1" xfId="1" applyFont="1" applyBorder="1" applyAlignment="1">
      <alignment horizontal="left"/>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3" fontId="17" fillId="2" borderId="11" xfId="1" applyNumberFormat="1" applyFont="1" applyFill="1" applyBorder="1" applyAlignment="1">
      <alignment horizontal="center" vertical="center"/>
    </xf>
    <xf numFmtId="0" fontId="17" fillId="2" borderId="12" xfId="1" applyFont="1" applyFill="1" applyBorder="1" applyAlignment="1">
      <alignment horizontal="center" vertical="center"/>
    </xf>
    <xf numFmtId="0" fontId="16" fillId="2" borderId="13" xfId="1" applyFont="1" applyFill="1" applyBorder="1" applyAlignment="1">
      <alignment horizontal="center" vertical="center" wrapText="1"/>
    </xf>
    <xf numFmtId="0" fontId="16" fillId="2" borderId="14" xfId="1" applyFont="1" applyFill="1" applyBorder="1" applyAlignment="1">
      <alignment horizontal="center" vertical="center" wrapText="1"/>
    </xf>
    <xf numFmtId="164" fontId="16" fillId="2" borderId="14" xfId="1" applyNumberFormat="1" applyFont="1" applyFill="1" applyBorder="1" applyAlignment="1">
      <alignment horizontal="center" vertical="center"/>
    </xf>
    <xf numFmtId="0" fontId="6" fillId="2" borderId="15" xfId="1" applyFont="1" applyFill="1" applyBorder="1"/>
    <xf numFmtId="165" fontId="16"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165" fontId="11" fillId="0" borderId="0" xfId="1" applyNumberFormat="1" applyFont="1" applyAlignment="1">
      <alignment vertical="center"/>
    </xf>
    <xf numFmtId="0" fontId="16" fillId="2" borderId="16" xfId="1" applyFont="1" applyFill="1" applyBorder="1" applyAlignment="1">
      <alignment horizontal="center" vertical="center" wrapText="1"/>
    </xf>
    <xf numFmtId="0" fontId="16" fillId="2" borderId="17" xfId="1" applyFont="1" applyFill="1" applyBorder="1" applyAlignment="1">
      <alignment vertical="center" wrapText="1"/>
    </xf>
    <xf numFmtId="165" fontId="16"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wrapText="1"/>
    </xf>
    <xf numFmtId="0" fontId="18" fillId="2" borderId="20" xfId="1" applyFont="1" applyFill="1" applyBorder="1" applyAlignment="1">
      <alignment horizontal="right" vertical="center" wrapText="1"/>
    </xf>
    <xf numFmtId="165" fontId="6" fillId="0" borderId="20" xfId="1" applyNumberFormat="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8"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20" xfId="1" applyFont="1" applyFill="1" applyBorder="1" applyAlignment="1">
      <alignment vertical="center" wrapText="1"/>
    </xf>
    <xf numFmtId="165" fontId="16" fillId="2" borderId="20" xfId="1" applyNumberFormat="1" applyFont="1" applyFill="1" applyBorder="1" applyAlignment="1">
      <alignment horizontal="center" vertical="center"/>
    </xf>
    <xf numFmtId="165" fontId="6" fillId="2" borderId="17" xfId="1" applyNumberFormat="1" applyFont="1" applyFill="1" applyBorder="1" applyAlignment="1">
      <alignment horizontal="center" vertical="center"/>
    </xf>
    <xf numFmtId="0" fontId="16" fillId="2" borderId="17" xfId="1" applyFont="1" applyFill="1" applyBorder="1" applyAlignment="1">
      <alignment horizontal="center" vertical="center" wrapText="1"/>
    </xf>
    <xf numFmtId="165" fontId="6" fillId="3" borderId="20" xfId="1" applyNumberFormat="1" applyFont="1" applyFill="1" applyBorder="1" applyAlignment="1" applyProtection="1">
      <alignment horizontal="center" vertical="center"/>
      <protection locked="0"/>
    </xf>
    <xf numFmtId="0" fontId="16" fillId="2" borderId="10" xfId="1" applyFont="1" applyFill="1" applyBorder="1" applyAlignment="1">
      <alignment horizontal="center" vertical="center" wrapText="1"/>
    </xf>
    <xf numFmtId="0" fontId="16" fillId="2" borderId="11" xfId="1" applyFont="1" applyFill="1" applyBorder="1" applyAlignment="1">
      <alignment horizontal="center" vertical="center" wrapText="1"/>
    </xf>
    <xf numFmtId="4" fontId="16" fillId="2" borderId="11" xfId="1" applyNumberFormat="1" applyFont="1" applyFill="1" applyBorder="1" applyAlignment="1">
      <alignment horizontal="center" vertical="center"/>
    </xf>
    <xf numFmtId="0" fontId="6" fillId="2" borderId="12" xfId="1" applyFont="1" applyFill="1" applyBorder="1" applyAlignment="1">
      <alignment horizontal="center" vertical="center"/>
    </xf>
    <xf numFmtId="4" fontId="11" fillId="0" borderId="0" xfId="1" applyNumberFormat="1" applyFont="1"/>
    <xf numFmtId="4" fontId="16" fillId="2" borderId="17" xfId="1" applyNumberFormat="1" applyFont="1" applyFill="1" applyBorder="1" applyAlignment="1">
      <alignment horizontal="center" vertical="center"/>
    </xf>
    <xf numFmtId="0" fontId="6" fillId="2" borderId="20" xfId="1" applyFont="1" applyFill="1" applyBorder="1" applyAlignment="1">
      <alignment vertical="center" wrapText="1"/>
    </xf>
    <xf numFmtId="4" fontId="6" fillId="2" borderId="20" xfId="1" applyNumberFormat="1" applyFont="1" applyFill="1" applyBorder="1" applyAlignment="1">
      <alignment horizontal="center"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4" fontId="18" fillId="2" borderId="20" xfId="1" applyNumberFormat="1" applyFont="1" applyFill="1" applyBorder="1" applyAlignment="1">
      <alignment horizontal="center" vertical="center"/>
    </xf>
    <xf numFmtId="0" fontId="18" fillId="2" borderId="21" xfId="1" applyFont="1" applyFill="1" applyBorder="1" applyAlignment="1">
      <alignment horizontal="center" vertical="center"/>
    </xf>
    <xf numFmtId="0" fontId="19" fillId="0" borderId="0" xfId="1" applyFont="1"/>
    <xf numFmtId="0" fontId="10" fillId="0" borderId="0" xfId="1" applyFont="1" applyAlignment="1">
      <alignment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6" fillId="2" borderId="25"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0" xfId="0" applyFont="1" applyFill="1" applyBorder="1" applyAlignment="1">
      <alignment wrapText="1"/>
    </xf>
    <xf numFmtId="4" fontId="10" fillId="0" borderId="20" xfId="0" applyNumberFormat="1" applyFont="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wrapText="1"/>
    </xf>
    <xf numFmtId="4"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wrapText="1"/>
    </xf>
    <xf numFmtId="4" fontId="10" fillId="0" borderId="35"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6" fillId="2" borderId="34" xfId="1" applyFont="1" applyFill="1" applyBorder="1" applyAlignment="1">
      <alignment horizontal="center" vertical="center" wrapText="1"/>
    </xf>
    <xf numFmtId="4" fontId="16" fillId="0" borderId="11" xfId="1" applyNumberFormat="1" applyFont="1" applyBorder="1" applyAlignment="1" applyProtection="1">
      <alignment horizontal="center" vertical="center"/>
      <protection locked="0"/>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4" fontId="16" fillId="2" borderId="38"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23" xfId="1" applyFont="1" applyFill="1" applyBorder="1" applyAlignment="1">
      <alignment horizontal="center" vertical="center" wrapText="1"/>
    </xf>
    <xf numFmtId="4" fontId="16" fillId="0" borderId="23"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1" xfId="1" applyFont="1" applyFill="1" applyBorder="1" applyAlignment="1">
      <alignment vertical="center" wrapText="1"/>
    </xf>
    <xf numFmtId="4" fontId="6" fillId="2" borderId="31" xfId="1" applyNumberFormat="1" applyFont="1" applyFill="1" applyBorder="1" applyAlignment="1">
      <alignment horizontal="center" vertical="center"/>
    </xf>
    <xf numFmtId="0" fontId="6" fillId="2" borderId="32" xfId="1" applyFont="1" applyFill="1" applyBorder="1" applyAlignment="1">
      <alignment horizontal="center" vertical="center"/>
    </xf>
    <xf numFmtId="165" fontId="5" fillId="0" borderId="0" xfId="0" applyNumberFormat="1" applyFont="1"/>
    <xf numFmtId="165" fontId="5" fillId="0" borderId="1" xfId="0" applyNumberFormat="1" applyFont="1" applyBorder="1"/>
    <xf numFmtId="4" fontId="17" fillId="2" borderId="2" xfId="0" applyNumberFormat="1" applyFont="1" applyFill="1" applyBorder="1" applyAlignment="1">
      <alignment horizontal="center" vertical="center"/>
    </xf>
    <xf numFmtId="4" fontId="17" fillId="2" borderId="40"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9" fillId="2" borderId="10" xfId="0" applyNumberFormat="1" applyFont="1" applyFill="1" applyBorder="1" applyAlignment="1">
      <alignment horizontal="center" vertical="center" wrapText="1"/>
    </xf>
    <xf numFmtId="4" fontId="19" fillId="2" borderId="11" xfId="0" applyNumberFormat="1" applyFont="1" applyFill="1" applyBorder="1" applyAlignment="1">
      <alignment horizontal="center" vertical="center" wrapText="1"/>
    </xf>
    <xf numFmtId="4" fontId="19" fillId="2" borderId="12" xfId="0" applyNumberFormat="1" applyFont="1" applyFill="1" applyBorder="1" applyAlignment="1">
      <alignment horizontal="center" vertical="center" wrapText="1"/>
    </xf>
    <xf numFmtId="4" fontId="17" fillId="2" borderId="41" xfId="0" applyNumberFormat="1" applyFont="1" applyFill="1" applyBorder="1" applyAlignment="1">
      <alignment horizontal="center" vertical="center" wrapText="1"/>
    </xf>
    <xf numFmtId="4" fontId="19" fillId="2" borderId="42" xfId="0" applyNumberFormat="1" applyFont="1" applyFill="1" applyBorder="1" applyAlignment="1">
      <alignment horizontal="center" vertical="center" wrapText="1"/>
    </xf>
    <xf numFmtId="4" fontId="19" fillId="2" borderId="1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7" fillId="2" borderId="43" xfId="0" applyNumberFormat="1" applyFont="1" applyFill="1" applyBorder="1" applyAlignment="1">
      <alignment horizontal="center" vertical="center"/>
    </xf>
    <xf numFmtId="4" fontId="17" fillId="2" borderId="44" xfId="0" applyNumberFormat="1" applyFont="1" applyFill="1" applyBorder="1" applyAlignment="1">
      <alignment horizontal="center" vertical="center" wrapText="1"/>
    </xf>
    <xf numFmtId="4" fontId="19" fillId="2" borderId="44" xfId="0" applyNumberFormat="1" applyFont="1" applyFill="1" applyBorder="1" applyAlignment="1">
      <alignment horizontal="center" vertical="center"/>
    </xf>
    <xf numFmtId="4" fontId="19" fillId="2" borderId="43" xfId="0" applyNumberFormat="1" applyFont="1" applyFill="1" applyBorder="1" applyAlignment="1">
      <alignment horizontal="center" vertical="center"/>
    </xf>
    <xf numFmtId="4" fontId="19" fillId="2" borderId="45" xfId="0" applyNumberFormat="1" applyFont="1" applyFill="1" applyBorder="1" applyAlignment="1">
      <alignment horizontal="center" vertical="center"/>
    </xf>
    <xf numFmtId="4" fontId="19" fillId="2" borderId="46" xfId="0" applyNumberFormat="1" applyFont="1" applyFill="1" applyBorder="1" applyAlignment="1">
      <alignment horizontal="center" vertical="center"/>
    </xf>
    <xf numFmtId="4" fontId="19" fillId="2" borderId="47" xfId="0" applyNumberFormat="1" applyFont="1" applyFill="1" applyBorder="1" applyAlignment="1">
      <alignment horizontal="center" vertical="center"/>
    </xf>
    <xf numFmtId="4" fontId="19" fillId="2" borderId="48" xfId="0" applyNumberFormat="1" applyFont="1" applyFill="1" applyBorder="1" applyAlignment="1">
      <alignment horizontal="center" vertical="center"/>
    </xf>
    <xf numFmtId="4" fontId="19" fillId="2" borderId="49" xfId="0" applyNumberFormat="1" applyFont="1" applyFill="1" applyBorder="1" applyAlignment="1">
      <alignment horizontal="center" vertical="center"/>
    </xf>
    <xf numFmtId="4" fontId="17" fillId="2" borderId="6" xfId="0" applyNumberFormat="1" applyFont="1" applyFill="1" applyBorder="1" applyAlignment="1">
      <alignment horizontal="center" vertical="center"/>
    </xf>
    <xf numFmtId="4" fontId="17" fillId="2" borderId="50" xfId="0" applyNumberFormat="1" applyFont="1" applyFill="1" applyBorder="1" applyAlignment="1">
      <alignment horizontal="left" vertical="center" wrapText="1"/>
    </xf>
    <xf numFmtId="4" fontId="17" fillId="2" borderId="2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25" xfId="0" applyNumberFormat="1" applyFont="1" applyFill="1" applyBorder="1" applyAlignment="1">
      <alignment horizontal="left" vertical="center" wrapText="1"/>
    </xf>
    <xf numFmtId="4" fontId="17" fillId="2" borderId="52"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16" xfId="0" applyNumberFormat="1" applyFont="1" applyFill="1" applyBorder="1" applyAlignment="1">
      <alignment horizontal="center" vertical="center" wrapText="1"/>
    </xf>
    <xf numFmtId="4" fontId="17" fillId="2" borderId="17"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19" fillId="2" borderId="6" xfId="0" applyNumberFormat="1" applyFont="1" applyFill="1" applyBorder="1" applyAlignment="1">
      <alignment horizontal="right" vertical="center"/>
    </xf>
    <xf numFmtId="4" fontId="19" fillId="2" borderId="50" xfId="0" applyNumberFormat="1" applyFont="1" applyFill="1" applyBorder="1" applyAlignment="1">
      <alignment horizontal="right" vertical="center" wrapText="1"/>
    </xf>
    <xf numFmtId="4" fontId="19" fillId="2" borderId="26" xfId="0" applyNumberFormat="1" applyFont="1" applyFill="1" applyBorder="1" applyAlignment="1">
      <alignment horizontal="center" vertical="center" wrapText="1"/>
    </xf>
    <xf numFmtId="4" fontId="19" fillId="2" borderId="6" xfId="0" applyNumberFormat="1" applyFont="1" applyFill="1" applyBorder="1" applyAlignment="1">
      <alignment horizontal="center" vertical="center" wrapText="1"/>
    </xf>
    <xf numFmtId="4" fontId="19" fillId="2" borderId="37" xfId="0" applyNumberFormat="1" applyFont="1" applyFill="1" applyBorder="1" applyAlignment="1">
      <alignment horizontal="center" vertical="center" wrapText="1"/>
    </xf>
    <xf numFmtId="4" fontId="19" fillId="2" borderId="38" xfId="0" applyNumberFormat="1" applyFont="1" applyFill="1" applyBorder="1" applyAlignment="1">
      <alignment horizontal="center" vertical="center" wrapText="1"/>
    </xf>
    <xf numFmtId="4" fontId="19" fillId="2" borderId="28" xfId="0" applyNumberFormat="1" applyFont="1" applyFill="1" applyBorder="1" applyAlignment="1">
      <alignment horizontal="center" vertical="center" wrapText="1"/>
    </xf>
    <xf numFmtId="4" fontId="19" fillId="2" borderId="51" xfId="0" applyNumberFormat="1" applyFont="1" applyFill="1" applyBorder="1" applyAlignment="1">
      <alignment horizontal="center" vertical="center" wrapText="1"/>
    </xf>
    <xf numFmtId="4" fontId="19" fillId="2" borderId="55" xfId="0" applyNumberFormat="1" applyFont="1" applyFill="1" applyBorder="1" applyAlignment="1">
      <alignment horizontal="center" vertical="center" wrapText="1"/>
    </xf>
    <xf numFmtId="165" fontId="2" fillId="0" borderId="0" xfId="0" applyNumberFormat="1" applyFont="1"/>
    <xf numFmtId="4" fontId="19" fillId="2" borderId="6" xfId="0" applyNumberFormat="1" applyFont="1" applyFill="1" applyBorder="1" applyAlignment="1">
      <alignment horizontal="center" vertical="center"/>
    </xf>
    <xf numFmtId="4" fontId="19" fillId="2" borderId="8" xfId="0" applyNumberFormat="1" applyFont="1" applyFill="1" applyBorder="1" applyAlignment="1">
      <alignment horizontal="right" vertical="center" wrapText="1"/>
    </xf>
    <xf numFmtId="4" fontId="19" fillId="2" borderId="27" xfId="0" applyNumberFormat="1"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4" fontId="19" fillId="2" borderId="19" xfId="0" applyNumberFormat="1" applyFont="1" applyFill="1" applyBorder="1" applyAlignment="1">
      <alignment horizontal="center" vertical="center" wrapText="1"/>
    </xf>
    <xf numFmtId="4" fontId="19" fillId="2" borderId="20" xfId="0" applyNumberFormat="1" applyFont="1" applyFill="1" applyBorder="1" applyAlignment="1">
      <alignment horizontal="center" vertical="center" wrapText="1"/>
    </xf>
    <xf numFmtId="4" fontId="19" fillId="2" borderId="21" xfId="0" applyNumberFormat="1" applyFont="1" applyFill="1" applyBorder="1" applyAlignment="1">
      <alignment horizontal="center" vertical="center" wrapText="1"/>
    </xf>
    <xf numFmtId="4" fontId="19" fillId="2" borderId="56" xfId="0" applyNumberFormat="1" applyFont="1" applyFill="1" applyBorder="1" applyAlignment="1">
      <alignment horizontal="center" vertical="center" wrapText="1"/>
    </xf>
    <xf numFmtId="4" fontId="19" fillId="2" borderId="9" xfId="0" applyNumberFormat="1" applyFont="1" applyFill="1" applyBorder="1" applyAlignment="1">
      <alignment horizontal="center" vertical="center" wrapText="1"/>
    </xf>
    <xf numFmtId="4" fontId="19" fillId="2" borderId="57" xfId="0" applyNumberFormat="1" applyFont="1" applyFill="1" applyBorder="1" applyAlignment="1">
      <alignment horizontal="center" vertical="center"/>
    </xf>
    <xf numFmtId="4" fontId="19" fillId="2" borderId="58" xfId="0" applyNumberFormat="1" applyFont="1" applyFill="1" applyBorder="1" applyAlignment="1">
      <alignment horizontal="right" vertical="center" wrapText="1"/>
    </xf>
    <xf numFmtId="4" fontId="19" fillId="2" borderId="29"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22" xfId="0" applyNumberFormat="1" applyFont="1" applyFill="1" applyBorder="1" applyAlignment="1">
      <alignment horizontal="center" vertical="center" wrapText="1"/>
    </xf>
    <xf numFmtId="4" fontId="19" fillId="2" borderId="23" xfId="0" applyNumberFormat="1" applyFont="1" applyFill="1" applyBorder="1" applyAlignment="1">
      <alignment horizontal="center" vertical="center" wrapText="1"/>
    </xf>
    <xf numFmtId="4" fontId="19" fillId="2" borderId="24" xfId="0" applyNumberFormat="1" applyFont="1" applyFill="1" applyBorder="1" applyAlignment="1">
      <alignment horizontal="center" vertical="center" wrapText="1"/>
    </xf>
    <xf numFmtId="4" fontId="19" fillId="2" borderId="59" xfId="0" applyNumberFormat="1" applyFont="1" applyFill="1" applyBorder="1" applyAlignment="1">
      <alignment horizontal="center" vertical="center" wrapText="1"/>
    </xf>
    <xf numFmtId="4" fontId="19" fillId="2" borderId="60" xfId="0" applyNumberFormat="1" applyFont="1" applyFill="1" applyBorder="1" applyAlignment="1">
      <alignment horizontal="center" vertical="center" wrapText="1"/>
    </xf>
    <xf numFmtId="4" fontId="17" fillId="2" borderId="25" xfId="0" applyNumberFormat="1" applyFont="1" applyFill="1" applyBorder="1" applyAlignment="1">
      <alignment wrapText="1"/>
    </xf>
    <xf numFmtId="4" fontId="19" fillId="2" borderId="8" xfId="0" applyNumberFormat="1" applyFont="1" applyFill="1" applyBorder="1" applyAlignment="1">
      <alignment horizontal="right" wrapText="1"/>
    </xf>
    <xf numFmtId="4" fontId="5" fillId="0" borderId="0" xfId="0" applyNumberFormat="1" applyFont="1"/>
    <xf numFmtId="4" fontId="17" fillId="2" borderId="61" xfId="0" applyNumberFormat="1" applyFont="1" applyFill="1" applyBorder="1" applyAlignment="1">
      <alignment horizontal="center" vertical="center" wrapText="1"/>
    </xf>
    <xf numFmtId="4" fontId="17" fillId="2" borderId="62" xfId="0" applyNumberFormat="1" applyFont="1" applyFill="1" applyBorder="1" applyAlignment="1">
      <alignment horizontal="left" vertical="center" wrapText="1"/>
    </xf>
    <xf numFmtId="165" fontId="17" fillId="2" borderId="62" xfId="0" applyNumberFormat="1" applyFont="1" applyFill="1" applyBorder="1" applyAlignment="1">
      <alignment horizontal="center" vertical="center" wrapText="1"/>
    </xf>
    <xf numFmtId="165" fontId="17" fillId="2" borderId="61" xfId="0" applyNumberFormat="1" applyFont="1" applyFill="1" applyBorder="1" applyAlignment="1">
      <alignment horizontal="center" vertical="center" wrapText="1"/>
    </xf>
    <xf numFmtId="165" fontId="17" fillId="2" borderId="63" xfId="0" applyNumberFormat="1" applyFont="1" applyFill="1" applyBorder="1" applyAlignment="1">
      <alignment horizontal="center" vertical="center" wrapText="1"/>
    </xf>
    <xf numFmtId="165" fontId="17" fillId="2" borderId="64" xfId="0" applyNumberFormat="1" applyFont="1" applyFill="1" applyBorder="1" applyAlignment="1">
      <alignment horizontal="center" vertical="center" wrapText="1"/>
    </xf>
    <xf numFmtId="165" fontId="17" fillId="2" borderId="42" xfId="0" applyNumberFormat="1" applyFont="1" applyFill="1" applyBorder="1" applyAlignment="1">
      <alignment horizontal="center" vertical="center" wrapText="1"/>
    </xf>
    <xf numFmtId="165" fontId="17" fillId="2" borderId="65" xfId="0" applyNumberFormat="1" applyFont="1" applyFill="1" applyBorder="1" applyAlignment="1">
      <alignment horizontal="center" vertical="center" wrapText="1"/>
    </xf>
    <xf numFmtId="165" fontId="17" fillId="2" borderId="66" xfId="0" applyNumberFormat="1" applyFont="1" applyFill="1" applyBorder="1" applyAlignment="1">
      <alignment horizontal="center" vertical="center" wrapText="1"/>
    </xf>
    <xf numFmtId="165" fontId="20" fillId="2" borderId="61" xfId="0" applyNumberFormat="1" applyFont="1" applyFill="1" applyBorder="1" applyAlignment="1">
      <alignment horizontal="center" vertical="center" wrapText="1"/>
    </xf>
    <xf numFmtId="4" fontId="17" fillId="2" borderId="67" xfId="0" applyNumberFormat="1" applyFont="1" applyFill="1" applyBorder="1" applyAlignment="1">
      <alignment horizontal="center" vertical="center" wrapText="1"/>
    </xf>
    <xf numFmtId="4" fontId="17" fillId="2" borderId="68" xfId="0" applyNumberFormat="1" applyFont="1" applyFill="1" applyBorder="1" applyAlignment="1">
      <alignment horizontal="center" vertical="center" wrapText="1"/>
    </xf>
    <xf numFmtId="4" fontId="17" fillId="2" borderId="69" xfId="0" applyNumberFormat="1" applyFont="1" applyFill="1" applyBorder="1" applyAlignment="1">
      <alignment horizontal="center" vertical="center" wrapText="1"/>
    </xf>
    <xf numFmtId="4" fontId="17" fillId="2" borderId="70" xfId="0" applyNumberFormat="1" applyFont="1" applyFill="1" applyBorder="1" applyAlignment="1">
      <alignment horizontal="center" vertical="center" wrapText="1"/>
    </xf>
    <xf numFmtId="4" fontId="17" fillId="2" borderId="71" xfId="0" applyNumberFormat="1" applyFont="1" applyFill="1" applyBorder="1" applyAlignment="1">
      <alignment horizontal="center" vertical="center" wrapText="1"/>
    </xf>
    <xf numFmtId="4" fontId="17" fillId="2" borderId="72" xfId="0" applyNumberFormat="1" applyFont="1" applyFill="1" applyBorder="1" applyAlignment="1">
      <alignment horizontal="center" vertical="center" wrapText="1"/>
    </xf>
    <xf numFmtId="4" fontId="17" fillId="2" borderId="73" xfId="0" applyNumberFormat="1" applyFont="1" applyFill="1" applyBorder="1" applyAlignment="1">
      <alignment horizontal="center" vertical="center" wrapText="1"/>
    </xf>
    <xf numFmtId="4" fontId="20" fillId="2" borderId="67" xfId="0" applyNumberFormat="1" applyFont="1" applyFill="1" applyBorder="1" applyAlignment="1">
      <alignment horizontal="center" vertical="center" wrapText="1"/>
    </xf>
    <xf numFmtId="165" fontId="3" fillId="0" borderId="0" xfId="0" applyNumberFormat="1" applyFont="1"/>
    <xf numFmtId="4" fontId="20" fillId="2" borderId="5" xfId="0" applyNumberFormat="1" applyFont="1" applyFill="1" applyBorder="1" applyAlignment="1">
      <alignment horizontal="center" vertical="center" wrapText="1"/>
    </xf>
    <xf numFmtId="4" fontId="17"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3" xfId="0" applyNumberFormat="1" applyFont="1" applyFill="1" applyBorder="1" applyAlignment="1">
      <alignment horizontal="center" vertical="center" wrapText="1"/>
    </xf>
    <xf numFmtId="4" fontId="10" fillId="2" borderId="27" xfId="0" applyNumberFormat="1" applyFont="1" applyFill="1" applyBorder="1" applyAlignment="1">
      <alignment horizontal="right" vertical="center" wrapText="1"/>
    </xf>
    <xf numFmtId="4" fontId="10" fillId="2" borderId="27"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74" xfId="0" applyNumberFormat="1" applyFont="1" applyFill="1" applyBorder="1" applyAlignment="1">
      <alignment horizontal="right" vertical="center" wrapText="1"/>
    </xf>
    <xf numFmtId="4" fontId="10" fillId="2" borderId="74"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7" fillId="2" borderId="44" xfId="0" applyNumberFormat="1" applyFont="1" applyFill="1" applyBorder="1" applyAlignment="1">
      <alignment horizontal="center" vertical="center"/>
    </xf>
    <xf numFmtId="4" fontId="17" fillId="2" borderId="45" xfId="0" applyNumberFormat="1" applyFont="1" applyFill="1" applyBorder="1" applyAlignment="1">
      <alignment horizontal="center" vertical="center"/>
    </xf>
    <xf numFmtId="4" fontId="17" fillId="2" borderId="46" xfId="0" applyNumberFormat="1" applyFont="1" applyFill="1" applyBorder="1" applyAlignment="1">
      <alignment horizontal="center" vertical="center"/>
    </xf>
    <xf numFmtId="4" fontId="17" fillId="2" borderId="47" xfId="0" applyNumberFormat="1" applyFont="1" applyFill="1" applyBorder="1" applyAlignment="1">
      <alignment horizontal="center" vertical="center"/>
    </xf>
    <xf numFmtId="4" fontId="17" fillId="2" borderId="48" xfId="0" applyNumberFormat="1" applyFont="1" applyFill="1" applyBorder="1" applyAlignment="1">
      <alignment horizontal="center" vertical="center"/>
    </xf>
    <xf numFmtId="4" fontId="17" fillId="2" borderId="49" xfId="0" applyNumberFormat="1" applyFont="1" applyFill="1" applyBorder="1" applyAlignment="1">
      <alignment horizontal="center" vertical="center"/>
    </xf>
    <xf numFmtId="4" fontId="17" fillId="0" borderId="0" xfId="0" applyNumberFormat="1" applyFont="1" applyAlignment="1">
      <alignment horizontal="center" vertical="center"/>
    </xf>
    <xf numFmtId="4" fontId="17" fillId="0" borderId="37" xfId="0" applyNumberFormat="1" applyFont="1" applyBorder="1" applyAlignment="1" applyProtection="1">
      <alignment horizontal="center" vertical="center" wrapText="1"/>
      <protection locked="0"/>
    </xf>
    <xf numFmtId="4" fontId="17" fillId="0" borderId="38"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center" vertical="center" wrapText="1"/>
      <protection locked="0"/>
    </xf>
    <xf numFmtId="4" fontId="17" fillId="0" borderId="26" xfId="0" applyNumberFormat="1" applyFont="1" applyBorder="1" applyAlignment="1" applyProtection="1">
      <alignment horizontal="center" vertical="center" wrapText="1"/>
      <protection locked="0"/>
    </xf>
    <xf numFmtId="4" fontId="17" fillId="0" borderId="55" xfId="0" applyNumberFormat="1" applyFont="1" applyBorder="1" applyAlignment="1" applyProtection="1">
      <alignment horizontal="center" vertical="center" wrapText="1"/>
      <protection locked="0"/>
    </xf>
    <xf numFmtId="4" fontId="17" fillId="0" borderId="6" xfId="0" applyNumberFormat="1" applyFont="1" applyBorder="1" applyAlignment="1" applyProtection="1">
      <alignment horizontal="center" vertical="center" wrapText="1"/>
      <protection locked="0"/>
    </xf>
    <xf numFmtId="4" fontId="17" fillId="2" borderId="52" xfId="0" applyNumberFormat="1" applyFont="1" applyFill="1" applyBorder="1" applyAlignment="1">
      <alignment horizontal="left" wrapText="1"/>
    </xf>
    <xf numFmtId="4" fontId="10" fillId="0" borderId="3" xfId="0" applyNumberFormat="1" applyFont="1" applyBorder="1" applyAlignment="1" applyProtection="1">
      <alignment horizontal="center"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1"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3" borderId="20" xfId="0" applyNumberFormat="1" applyFont="1" applyFill="1" applyBorder="1" applyAlignment="1" applyProtection="1">
      <alignment horizontal="center" vertical="center" wrapText="1"/>
      <protection locked="0"/>
    </xf>
    <xf numFmtId="4" fontId="10" fillId="3" borderId="21" xfId="0" applyNumberFormat="1" applyFont="1" applyFill="1" applyBorder="1" applyAlignment="1" applyProtection="1">
      <alignment horizontal="center" vertical="center" wrapText="1"/>
      <protection locked="0"/>
    </xf>
    <xf numFmtId="4" fontId="10" fillId="3" borderId="19"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9" fillId="2" borderId="29" xfId="0" applyNumberFormat="1" applyFont="1" applyFill="1" applyBorder="1" applyAlignment="1">
      <alignment horizontal="right" wrapText="1"/>
    </xf>
    <xf numFmtId="4" fontId="19" fillId="2" borderId="81" xfId="0" applyNumberFormat="1" applyFont="1" applyFill="1" applyBorder="1" applyAlignment="1">
      <alignment horizontal="right" wrapText="1"/>
    </xf>
    <xf numFmtId="4" fontId="17" fillId="3" borderId="16" xfId="0" applyNumberFormat="1" applyFont="1" applyFill="1" applyBorder="1" applyAlignment="1" applyProtection="1">
      <alignment horizontal="center" vertical="center" wrapText="1"/>
      <protection locked="0"/>
    </xf>
    <xf numFmtId="4" fontId="17" fillId="3" borderId="17" xfId="0" applyNumberFormat="1" applyFont="1" applyFill="1" applyBorder="1" applyAlignment="1" applyProtection="1">
      <alignment horizontal="center" vertical="center" wrapText="1"/>
      <protection locked="0"/>
    </xf>
    <xf numFmtId="4" fontId="17" fillId="3" borderId="18" xfId="0" applyNumberFormat="1" applyFont="1" applyFill="1" applyBorder="1" applyAlignment="1" applyProtection="1">
      <alignment horizontal="center" vertical="center" wrapText="1"/>
      <protection locked="0"/>
    </xf>
    <xf numFmtId="4" fontId="17" fillId="3" borderId="52" xfId="0" applyNumberFormat="1" applyFont="1" applyFill="1" applyBorder="1" applyAlignment="1" applyProtection="1">
      <alignment horizontal="center" vertical="center" wrapText="1"/>
      <protection locked="0"/>
    </xf>
    <xf numFmtId="4" fontId="17" fillId="0" borderId="54" xfId="0" applyNumberFormat="1" applyFont="1" applyBorder="1" applyAlignment="1" applyProtection="1">
      <alignment horizontal="center" vertical="center" wrapText="1"/>
      <protection locked="0"/>
    </xf>
    <xf numFmtId="4" fontId="17" fillId="0" borderId="18" xfId="0" applyNumberFormat="1" applyFont="1" applyBorder="1" applyAlignment="1" applyProtection="1">
      <alignment horizontal="center" vertical="center" wrapText="1"/>
      <protection locked="0"/>
    </xf>
    <xf numFmtId="4" fontId="17" fillId="3" borderId="5" xfId="0" applyNumberFormat="1" applyFont="1" applyFill="1" applyBorder="1" applyAlignment="1" applyProtection="1">
      <alignment horizontal="center" vertical="center" wrapText="1"/>
      <protection locked="0"/>
    </xf>
    <xf numFmtId="4" fontId="19" fillId="2" borderId="3" xfId="0" applyNumberFormat="1" applyFont="1" applyFill="1" applyBorder="1" applyAlignment="1">
      <alignment horizontal="center" vertical="center"/>
    </xf>
    <xf numFmtId="4" fontId="19" fillId="2" borderId="27" xfId="0" applyNumberFormat="1" applyFont="1" applyFill="1" applyBorder="1" applyAlignment="1">
      <alignment horizontal="right" wrapText="1"/>
    </xf>
    <xf numFmtId="4" fontId="10" fillId="3" borderId="3" xfId="0" applyNumberFormat="1" applyFont="1" applyFill="1" applyBorder="1" applyAlignment="1" applyProtection="1">
      <alignment horizontal="center" vertical="center" wrapText="1"/>
      <protection locked="0"/>
    </xf>
    <xf numFmtId="4" fontId="19" fillId="2" borderId="4" xfId="0" applyNumberFormat="1" applyFont="1" applyFill="1" applyBorder="1" applyAlignment="1">
      <alignment horizontal="center" vertical="center"/>
    </xf>
    <xf numFmtId="4" fontId="10" fillId="3" borderId="22" xfId="0" applyNumberFormat="1" applyFont="1" applyFill="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9" xfId="0" applyNumberFormat="1" applyFont="1" applyFill="1" applyBorder="1" applyAlignment="1" applyProtection="1">
      <alignment horizontal="center" vertical="center" wrapText="1"/>
      <protection locked="0"/>
    </xf>
    <xf numFmtId="4" fontId="10" fillId="0" borderId="60"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9" fillId="0" borderId="19" xfId="0" applyNumberFormat="1" applyFont="1" applyBorder="1" applyAlignment="1" applyProtection="1">
      <alignment horizontal="center" vertical="center" wrapText="1"/>
      <protection locked="0"/>
    </xf>
    <xf numFmtId="4" fontId="19" fillId="0" borderId="20" xfId="0" applyNumberFormat="1" applyFont="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7" xfId="0" applyNumberFormat="1" applyFont="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wrapText="1"/>
      <protection locked="0"/>
    </xf>
    <xf numFmtId="4" fontId="19" fillId="0" borderId="3"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wrapText="1"/>
      <protection locked="0"/>
    </xf>
    <xf numFmtId="4" fontId="19" fillId="0" borderId="23" xfId="0" applyNumberFormat="1" applyFont="1" applyBorder="1" applyAlignment="1" applyProtection="1">
      <alignment horizontal="center" vertical="center" wrapText="1"/>
      <protection locked="0"/>
    </xf>
    <xf numFmtId="4" fontId="19" fillId="0" borderId="24" xfId="0" applyNumberFormat="1" applyFont="1" applyBorder="1" applyAlignment="1" applyProtection="1">
      <alignment horizontal="center" vertical="center" wrapText="1"/>
      <protection locked="0"/>
    </xf>
    <xf numFmtId="4" fontId="19" fillId="0" borderId="29" xfId="0" applyNumberFormat="1" applyFont="1" applyBorder="1" applyAlignment="1" applyProtection="1">
      <alignment horizontal="center" vertical="center" wrapText="1"/>
      <protection locked="0"/>
    </xf>
    <xf numFmtId="4" fontId="19" fillId="0" borderId="60"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3" borderId="9" xfId="0" applyNumberFormat="1" applyFont="1" applyFill="1" applyBorder="1" applyAlignment="1" applyProtection="1">
      <alignment horizontal="center" vertical="center" wrapText="1"/>
      <protection locked="0"/>
    </xf>
    <xf numFmtId="4" fontId="19" fillId="3" borderId="21" xfId="0" applyNumberFormat="1" applyFont="1" applyFill="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xf>
    <xf numFmtId="4" fontId="19" fillId="2" borderId="30" xfId="0" applyNumberFormat="1" applyFont="1" applyFill="1" applyBorder="1" applyAlignment="1">
      <alignment horizontal="right" wrapText="1"/>
    </xf>
    <xf numFmtId="4" fontId="19" fillId="2" borderId="30" xfId="0" applyNumberFormat="1" applyFont="1" applyFill="1" applyBorder="1" applyAlignment="1">
      <alignment horizontal="center" vertical="center" wrapText="1"/>
    </xf>
    <xf numFmtId="4" fontId="19" fillId="2" borderId="7" xfId="0" applyNumberFormat="1" applyFont="1" applyFill="1" applyBorder="1" applyAlignment="1">
      <alignment horizontal="center" vertical="center" wrapText="1"/>
    </xf>
    <xf numFmtId="4" fontId="19" fillId="0" borderId="39" xfId="0" applyNumberFormat="1" applyFont="1" applyBorder="1" applyAlignment="1" applyProtection="1">
      <alignment horizontal="center" vertical="center" wrapText="1"/>
      <protection locked="0"/>
    </xf>
    <xf numFmtId="4" fontId="19" fillId="0" borderId="31" xfId="0" applyNumberFormat="1" applyFont="1" applyBorder="1" applyAlignment="1" applyProtection="1">
      <alignment horizontal="center" vertical="center" wrapText="1"/>
      <protection locked="0"/>
    </xf>
    <xf numFmtId="4" fontId="19" fillId="0" borderId="32" xfId="0" applyNumberFormat="1" applyFont="1" applyBorder="1" applyAlignment="1" applyProtection="1">
      <alignment horizontal="center" vertical="center" wrapText="1"/>
      <protection locked="0"/>
    </xf>
    <xf numFmtId="4" fontId="19" fillId="0" borderId="30" xfId="0" applyNumberFormat="1" applyFont="1" applyBorder="1" applyAlignment="1" applyProtection="1">
      <alignment horizontal="center" vertical="center" wrapText="1"/>
      <protection locked="0"/>
    </xf>
    <xf numFmtId="4" fontId="19" fillId="3" borderId="82" xfId="0" applyNumberFormat="1" applyFont="1" applyFill="1" applyBorder="1" applyAlignment="1" applyProtection="1">
      <alignment horizontal="center" vertical="center" wrapText="1"/>
      <protection locked="0"/>
    </xf>
    <xf numFmtId="4" fontId="19" fillId="3" borderId="32" xfId="0" applyNumberFormat="1" applyFont="1" applyFill="1" applyBorder="1" applyAlignment="1" applyProtection="1">
      <alignment horizontal="center" vertical="center" wrapText="1"/>
      <protection locked="0"/>
    </xf>
    <xf numFmtId="4" fontId="19" fillId="0" borderId="7" xfId="0" applyNumberFormat="1" applyFont="1" applyBorder="1" applyAlignment="1" applyProtection="1">
      <alignment horizontal="center" vertical="center" wrapText="1"/>
      <protection locked="0"/>
    </xf>
    <xf numFmtId="4" fontId="17" fillId="2" borderId="4" xfId="0" applyNumberFormat="1" applyFont="1" applyFill="1" applyBorder="1" applyAlignment="1">
      <alignment horizontal="center" vertical="center"/>
    </xf>
    <xf numFmtId="4" fontId="17" fillId="2" borderId="29" xfId="0" applyNumberFormat="1" applyFont="1" applyFill="1" applyBorder="1" applyAlignment="1">
      <alignment horizontal="left" wrapText="1"/>
    </xf>
    <xf numFmtId="4" fontId="17" fillId="2" borderId="29" xfId="0" applyNumberFormat="1" applyFont="1" applyFill="1" applyBorder="1" applyAlignment="1">
      <alignment horizontal="center" vertical="center" wrapText="1"/>
    </xf>
    <xf numFmtId="4" fontId="17" fillId="2" borderId="4" xfId="0" applyNumberFormat="1" applyFont="1" applyFill="1" applyBorder="1" applyAlignment="1">
      <alignment horizontal="center" vertical="center" wrapText="1"/>
    </xf>
    <xf numFmtId="4" fontId="17" fillId="0" borderId="22" xfId="0" applyNumberFormat="1" applyFont="1" applyBorder="1" applyAlignment="1" applyProtection="1">
      <alignment horizontal="center" vertical="center" wrapText="1"/>
      <protection locked="0"/>
    </xf>
    <xf numFmtId="4" fontId="17" fillId="0" borderId="23" xfId="0" applyNumberFormat="1" applyFont="1" applyBorder="1" applyAlignment="1" applyProtection="1">
      <alignment horizontal="center" vertical="center" wrapText="1"/>
      <protection locked="0"/>
    </xf>
    <xf numFmtId="4" fontId="17" fillId="0" borderId="24" xfId="0" applyNumberFormat="1" applyFont="1" applyBorder="1" applyAlignment="1" applyProtection="1">
      <alignment horizontal="center" vertical="center" wrapText="1"/>
      <protection locked="0"/>
    </xf>
    <xf numFmtId="4" fontId="17" fillId="0" borderId="29" xfId="0" applyNumberFormat="1" applyFont="1" applyBorder="1" applyAlignment="1" applyProtection="1">
      <alignment horizontal="center" vertical="center" wrapText="1"/>
      <protection locked="0"/>
    </xf>
    <xf numFmtId="4" fontId="17" fillId="3" borderId="60" xfId="0" applyNumberFormat="1" applyFont="1" applyFill="1" applyBorder="1" applyAlignment="1" applyProtection="1">
      <alignment horizontal="center" vertical="center" wrapText="1"/>
      <protection locked="0"/>
    </xf>
    <xf numFmtId="4" fontId="17" fillId="3" borderId="24" xfId="0" applyNumberFormat="1" applyFont="1" applyFill="1" applyBorder="1" applyAlignment="1" applyProtection="1">
      <alignment horizontal="center" vertical="center" wrapText="1"/>
      <protection locked="0"/>
    </xf>
    <xf numFmtId="4" fontId="17" fillId="0" borderId="4"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6" xfId="0" applyNumberFormat="1" applyFont="1" applyFill="1" applyBorder="1" applyAlignment="1">
      <alignment horizontal="center" vertical="center"/>
    </xf>
    <xf numFmtId="4" fontId="10" fillId="2" borderId="26" xfId="0" applyNumberFormat="1" applyFont="1" applyFill="1" applyBorder="1" applyAlignment="1">
      <alignment horizontal="right" vertical="center" wrapText="1"/>
    </xf>
    <xf numFmtId="4" fontId="10" fillId="2" borderId="2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28"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28" xfId="0" applyNumberFormat="1" applyFont="1" applyFill="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2" borderId="3" xfId="0" applyNumberFormat="1" applyFont="1" applyFill="1" applyBorder="1" applyAlignment="1">
      <alignment horizontal="center" vertical="center"/>
    </xf>
    <xf numFmtId="4" fontId="10" fillId="2" borderId="27" xfId="0" applyNumberFormat="1" applyFont="1" applyFill="1" applyBorder="1" applyAlignment="1">
      <alignment horizontal="right" wrapText="1"/>
    </xf>
    <xf numFmtId="4" fontId="10" fillId="2" borderId="4" xfId="0" applyNumberFormat="1" applyFont="1" applyFill="1" applyBorder="1" applyAlignment="1">
      <alignment horizontal="center" vertical="center"/>
    </xf>
    <xf numFmtId="4" fontId="10" fillId="2" borderId="29" xfId="0" applyNumberFormat="1" applyFont="1" applyFill="1" applyBorder="1" applyAlignment="1">
      <alignment horizontal="right" wrapText="1"/>
    </xf>
    <xf numFmtId="4" fontId="10" fillId="0" borderId="22" xfId="0" applyNumberFormat="1"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60" xfId="0" applyNumberFormat="1" applyFont="1" applyFill="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165" fontId="17" fillId="2" borderId="44" xfId="0" applyNumberFormat="1" applyFont="1" applyFill="1" applyBorder="1" applyAlignment="1">
      <alignment horizontal="center" vertical="center"/>
    </xf>
    <xf numFmtId="165" fontId="17" fillId="0" borderId="83" xfId="0" applyNumberFormat="1" applyFont="1" applyBorder="1" applyAlignment="1">
      <alignment horizontal="center" vertical="center" wrapText="1"/>
    </xf>
    <xf numFmtId="165" fontId="17" fillId="0" borderId="0" xfId="0" applyNumberFormat="1" applyFont="1" applyAlignment="1">
      <alignment horizontal="center" vertical="center" wrapText="1"/>
    </xf>
    <xf numFmtId="4" fontId="17" fillId="2" borderId="8" xfId="0" applyNumberFormat="1" applyFont="1" applyFill="1" applyBorder="1" applyAlignment="1">
      <alignment horizontal="left" vertical="center" wrapText="1"/>
    </xf>
    <xf numFmtId="165" fontId="17" fillId="2" borderId="27"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2" borderId="19" xfId="0" applyNumberFormat="1" applyFont="1" applyFill="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7"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165" fontId="10" fillId="0" borderId="27" xfId="0" applyNumberFormat="1" applyFont="1" applyBorder="1" applyAlignment="1" applyProtection="1">
      <alignment horizontal="center" vertical="center" wrapText="1"/>
      <protection locked="0"/>
    </xf>
    <xf numFmtId="165" fontId="10" fillId="0" borderId="83"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7" fillId="2" borderId="52" xfId="0" applyNumberFormat="1" applyFont="1" applyFill="1" applyBorder="1" applyAlignment="1">
      <alignment horizontal="center" vertical="center" wrapText="1"/>
    </xf>
    <xf numFmtId="165" fontId="17" fillId="3" borderId="52" xfId="0" applyNumberFormat="1" applyFont="1" applyFill="1" applyBorder="1" applyAlignment="1" applyProtection="1">
      <alignment horizontal="center" vertical="center" wrapText="1"/>
      <protection locked="0"/>
    </xf>
    <xf numFmtId="165" fontId="17" fillId="3" borderId="83" xfId="0" applyNumberFormat="1" applyFont="1" applyFill="1" applyBorder="1" applyAlignment="1">
      <alignment horizontal="center" vertical="center" wrapText="1"/>
    </xf>
    <xf numFmtId="165" fontId="10" fillId="3" borderId="8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0" fillId="0" borderId="29" xfId="0" applyNumberFormat="1" applyFont="1" applyBorder="1" applyAlignment="1" applyProtection="1">
      <alignment horizontal="center" vertical="center" wrapText="1"/>
      <protection locked="0"/>
    </xf>
    <xf numFmtId="4" fontId="10" fillId="2" borderId="8" xfId="0" applyNumberFormat="1" applyFont="1" applyFill="1" applyBorder="1" applyAlignment="1">
      <alignment horizontal="center" vertical="center" wrapText="1"/>
    </xf>
    <xf numFmtId="165" fontId="10" fillId="3" borderId="27" xfId="0" applyNumberFormat="1" applyFont="1" applyFill="1" applyBorder="1" applyAlignment="1" applyProtection="1">
      <alignment horizontal="center" vertical="center" wrapText="1"/>
      <protection locked="0"/>
    </xf>
    <xf numFmtId="165" fontId="10" fillId="3" borderId="29" xfId="0" applyNumberFormat="1" applyFont="1" applyFill="1" applyBorder="1" applyAlignment="1" applyProtection="1">
      <alignment horizontal="center" vertical="center" wrapText="1"/>
      <protection locked="0"/>
    </xf>
    <xf numFmtId="165" fontId="10" fillId="0" borderId="30" xfId="0" applyNumberFormat="1" applyFont="1" applyBorder="1" applyAlignment="1" applyProtection="1">
      <alignment horizontal="center" vertical="center" wrapText="1"/>
      <protection locked="0"/>
    </xf>
    <xf numFmtId="4" fontId="10" fillId="2" borderId="7"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32"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165" fontId="17" fillId="0" borderId="29" xfId="0" applyNumberFormat="1" applyFont="1" applyBorder="1" applyAlignment="1" applyProtection="1">
      <alignment horizontal="center" vertical="center" wrapText="1"/>
      <protection locked="0"/>
    </xf>
    <xf numFmtId="4" fontId="17" fillId="2" borderId="22" xfId="0" applyNumberFormat="1" applyFont="1" applyFill="1" applyBorder="1" applyAlignment="1">
      <alignment horizontal="center" vertical="center" wrapText="1"/>
    </xf>
    <xf numFmtId="4" fontId="17" fillId="2" borderId="23" xfId="0" applyNumberFormat="1" applyFont="1" applyFill="1" applyBorder="1" applyAlignment="1">
      <alignment horizontal="center" vertical="center" wrapText="1"/>
    </xf>
    <xf numFmtId="4" fontId="17" fillId="2" borderId="24" xfId="0" applyNumberFormat="1" applyFont="1" applyFill="1" applyBorder="1" applyAlignment="1">
      <alignment horizontal="center" vertical="center" wrapText="1"/>
    </xf>
    <xf numFmtId="4" fontId="17" fillId="2" borderId="60" xfId="0" applyNumberFormat="1" applyFont="1" applyFill="1" applyBorder="1" applyAlignment="1">
      <alignment horizontal="center" vertical="center" wrapText="1"/>
    </xf>
    <xf numFmtId="4" fontId="19" fillId="2" borderId="26" xfId="0" applyNumberFormat="1" applyFont="1" applyFill="1" applyBorder="1" applyAlignment="1">
      <alignment horizontal="right" vertical="center" wrapText="1"/>
    </xf>
    <xf numFmtId="165" fontId="10" fillId="0" borderId="26"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19" fillId="2" borderId="29" xfId="0" applyNumberFormat="1" applyFont="1" applyFill="1" applyBorder="1" applyAlignment="1">
      <alignment horizontal="right" vertical="center" wrapText="1"/>
    </xf>
    <xf numFmtId="4" fontId="17" fillId="2" borderId="85" xfId="0" applyNumberFormat="1" applyFont="1" applyFill="1" applyBorder="1" applyAlignment="1">
      <alignment horizontal="center" vertical="center" wrapText="1"/>
    </xf>
    <xf numFmtId="4" fontId="17" fillId="2" borderId="86"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7" fillId="2" borderId="87" xfId="0" applyNumberFormat="1" applyFont="1" applyFill="1" applyBorder="1" applyAlignment="1">
      <alignment horizontal="center" vertical="center" wrapText="1"/>
    </xf>
    <xf numFmtId="4" fontId="19" fillId="2" borderId="88" xfId="0" applyNumberFormat="1" applyFont="1" applyFill="1" applyBorder="1" applyAlignment="1">
      <alignment horizontal="center" vertical="center" wrapText="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7" fillId="2" borderId="87" xfId="0" applyNumberFormat="1"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6" xfId="0" applyFont="1" applyFill="1" applyBorder="1" applyAlignment="1">
      <alignment horizontal="left" vertical="center" wrapText="1"/>
    </xf>
    <xf numFmtId="2" fontId="17" fillId="2" borderId="8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90" xfId="0" applyNumberFormat="1" applyFont="1" applyFill="1" applyBorder="1" applyAlignment="1">
      <alignment horizontal="center" vertical="center" wrapText="1"/>
    </xf>
    <xf numFmtId="2" fontId="17" fillId="2" borderId="91" xfId="0" applyNumberFormat="1" applyFont="1" applyFill="1" applyBorder="1" applyAlignment="1">
      <alignment horizontal="center" vertical="center" wrapText="1"/>
    </xf>
    <xf numFmtId="2" fontId="17" fillId="2" borderId="92" xfId="0" applyNumberFormat="1" applyFont="1" applyFill="1" applyBorder="1" applyAlignment="1">
      <alignment horizontal="center" vertical="center" wrapText="1"/>
    </xf>
    <xf numFmtId="2" fontId="17" fillId="2" borderId="93"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2" fontId="17" fillId="2" borderId="53" xfId="0" applyNumberFormat="1" applyFont="1" applyFill="1" applyBorder="1" applyAlignment="1">
      <alignment horizontal="center" vertical="center" wrapText="1"/>
    </xf>
    <xf numFmtId="2" fontId="10" fillId="2" borderId="94"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0" borderId="95" xfId="0" applyNumberFormat="1" applyFont="1" applyBorder="1" applyAlignment="1" applyProtection="1">
      <alignment horizontal="center" vertical="center" wrapText="1"/>
      <protection locked="0"/>
    </xf>
    <xf numFmtId="2" fontId="10" fillId="0" borderId="96"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2" borderId="56" xfId="0" applyNumberFormat="1" applyFont="1" applyFill="1" applyBorder="1" applyAlignment="1">
      <alignment horizontal="center" vertical="center" wrapText="1"/>
    </xf>
    <xf numFmtId="2" fontId="10" fillId="3" borderId="97" xfId="0" applyNumberFormat="1" applyFont="1" applyFill="1" applyBorder="1" applyAlignment="1" applyProtection="1">
      <alignment horizontal="center" vertical="center" wrapText="1"/>
      <protection locked="0"/>
    </xf>
    <xf numFmtId="2" fontId="10" fillId="3" borderId="28"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3" xfId="0" applyFont="1" applyFill="1" applyBorder="1" applyAlignment="1">
      <alignment horizontal="center" vertical="center"/>
    </xf>
    <xf numFmtId="2" fontId="10" fillId="2" borderId="98"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100" xfId="0" applyNumberFormat="1" applyFont="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1" xfId="0" applyNumberFormat="1" applyFont="1" applyFill="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27" xfId="0" applyFont="1" applyFill="1" applyBorder="1" applyAlignment="1">
      <alignment horizontal="center" vertical="center"/>
    </xf>
    <xf numFmtId="0" fontId="10" fillId="2" borderId="27" xfId="0" applyFont="1" applyFill="1" applyBorder="1" applyAlignment="1">
      <alignment horizontal="left" vertical="center" wrapText="1"/>
    </xf>
    <xf numFmtId="2" fontId="10" fillId="0" borderId="97" xfId="0" applyNumberFormat="1" applyFont="1" applyBorder="1" applyAlignment="1" applyProtection="1">
      <alignment horizontal="center" vertical="center" wrapText="1"/>
      <protection locked="0"/>
    </xf>
    <xf numFmtId="2" fontId="10" fillId="0" borderId="28" xfId="0" applyNumberFormat="1" applyFont="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0" fillId="0" borderId="101" xfId="0" applyNumberFormat="1" applyFont="1" applyBorder="1" applyAlignment="1" applyProtection="1">
      <alignment horizontal="center" vertical="center" wrapText="1"/>
      <protection locked="0"/>
    </xf>
    <xf numFmtId="2" fontId="10" fillId="0" borderId="102" xfId="0" applyNumberFormat="1" applyFont="1" applyBorder="1" applyAlignment="1" applyProtection="1">
      <alignment horizontal="center" vertical="center" wrapText="1"/>
      <protection locked="0"/>
    </xf>
    <xf numFmtId="2" fontId="10" fillId="2" borderId="59"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4"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0" borderId="105" xfId="0" applyNumberFormat="1" applyFont="1" applyBorder="1" applyAlignment="1" applyProtection="1">
      <alignment horizontal="center" vertical="center" wrapText="1"/>
      <protection locked="0"/>
    </xf>
    <xf numFmtId="2" fontId="10" fillId="0" borderId="106" xfId="0" applyNumberFormat="1" applyFont="1" applyBorder="1" applyAlignment="1" applyProtection="1">
      <alignment horizontal="center" vertical="center" wrapText="1"/>
      <protection locked="0"/>
    </xf>
    <xf numFmtId="2" fontId="10" fillId="0" borderId="2"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27" xfId="0" applyNumberFormat="1" applyFont="1" applyFill="1" applyBorder="1" applyAlignment="1">
      <alignment horizontal="left" wrapText="1"/>
    </xf>
    <xf numFmtId="2" fontId="10" fillId="2" borderId="108" xfId="0" applyNumberFormat="1" applyFont="1" applyFill="1" applyBorder="1" applyAlignment="1">
      <alignment horizontal="center" vertical="center" wrapText="1"/>
    </xf>
    <xf numFmtId="2" fontId="10" fillId="0" borderId="109"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84" xfId="0" applyNumberFormat="1" applyFont="1" applyBorder="1" applyAlignment="1" applyProtection="1">
      <alignment horizontal="center" vertical="center" wrapText="1"/>
      <protection locked="0"/>
    </xf>
    <xf numFmtId="2" fontId="10" fillId="0" borderId="111" xfId="0" applyNumberFormat="1" applyFont="1" applyBorder="1" applyAlignment="1" applyProtection="1">
      <alignment horizontal="center" vertical="center" wrapText="1"/>
      <protection locked="0"/>
    </xf>
    <xf numFmtId="2" fontId="10" fillId="3" borderId="112" xfId="0" applyNumberFormat="1" applyFont="1" applyFill="1" applyBorder="1" applyAlignment="1" applyProtection="1">
      <alignment horizontal="center" vertical="center" wrapText="1"/>
      <protection locked="0"/>
    </xf>
    <xf numFmtId="2" fontId="10" fillId="3" borderId="8" xfId="0" applyNumberFormat="1" applyFont="1" applyFill="1" applyBorder="1" applyAlignment="1" applyProtection="1">
      <alignment horizontal="center" vertical="center" wrapText="1"/>
      <protection locked="0"/>
    </xf>
    <xf numFmtId="2" fontId="10" fillId="0" borderId="3" xfId="0" applyNumberFormat="1" applyFont="1" applyBorder="1" applyAlignment="1" applyProtection="1">
      <alignment horizontal="center" vertical="center" wrapText="1"/>
      <protection locked="0"/>
    </xf>
    <xf numFmtId="165" fontId="5" fillId="0" borderId="83" xfId="0" applyNumberFormat="1" applyFont="1" applyBorder="1"/>
    <xf numFmtId="2" fontId="10" fillId="2" borderId="57"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3" borderId="21" xfId="0" applyNumberFormat="1" applyFont="1" applyFill="1" applyBorder="1" applyAlignment="1" applyProtection="1">
      <alignment horizontal="center" vertical="center" wrapText="1"/>
      <protection locked="0"/>
    </xf>
    <xf numFmtId="2" fontId="10" fillId="0" borderId="56" xfId="0" applyNumberFormat="1" applyFont="1" applyBorder="1" applyAlignment="1" applyProtection="1">
      <alignment horizontal="center" vertical="center" wrapText="1"/>
      <protection locked="0"/>
    </xf>
    <xf numFmtId="2" fontId="10" fillId="3" borderId="107" xfId="0" applyNumberFormat="1" applyFont="1" applyFill="1" applyBorder="1" applyAlignment="1" applyProtection="1">
      <alignment horizontal="center" vertical="center" wrapText="1"/>
      <protection locked="0"/>
    </xf>
    <xf numFmtId="2" fontId="10" fillId="3" borderId="12" xfId="0" applyNumberFormat="1" applyFont="1" applyFill="1" applyBorder="1" applyAlignment="1" applyProtection="1">
      <alignment horizontal="center" vertical="center" wrapText="1"/>
      <protection locked="0"/>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2" fontId="10" fillId="2" borderId="113"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0" borderId="114" xfId="0" applyNumberFormat="1" applyFont="1" applyBorder="1" applyAlignment="1" applyProtection="1">
      <alignment horizontal="center" vertical="center" wrapText="1"/>
      <protection locked="0"/>
    </xf>
    <xf numFmtId="2" fontId="10" fillId="0" borderId="115" xfId="0" applyNumberFormat="1" applyFont="1" applyBorder="1" applyAlignment="1" applyProtection="1">
      <alignment horizontal="center" vertical="center" wrapText="1"/>
      <protection locked="0"/>
    </xf>
    <xf numFmtId="2" fontId="10" fillId="0" borderId="61" xfId="0" applyNumberFormat="1" applyFont="1" applyBorder="1" applyAlignment="1" applyProtection="1">
      <alignment horizontal="center" vertical="center" wrapText="1"/>
      <protection locked="0"/>
    </xf>
    <xf numFmtId="2" fontId="10" fillId="3" borderId="116"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5" xfId="0" applyNumberFormat="1" applyFont="1" applyBorder="1" applyAlignment="1" applyProtection="1">
      <alignment horizontal="center" vertical="center" wrapText="1"/>
      <protection locked="0"/>
    </xf>
    <xf numFmtId="4" fontId="17" fillId="2" borderId="117" xfId="0" applyNumberFormat="1" applyFont="1" applyFill="1" applyBorder="1" applyAlignment="1">
      <alignment horizontal="center" vertical="center"/>
    </xf>
    <xf numFmtId="4" fontId="17" fillId="2" borderId="118" xfId="0" applyNumberFormat="1" applyFont="1" applyFill="1" applyBorder="1" applyAlignment="1">
      <alignment horizontal="center" vertical="center"/>
    </xf>
    <xf numFmtId="4" fontId="17" fillId="2" borderId="118" xfId="0" applyNumberFormat="1" applyFont="1" applyFill="1" applyBorder="1" applyAlignment="1">
      <alignment horizontal="left" vertical="center" wrapText="1"/>
    </xf>
    <xf numFmtId="165" fontId="17" fillId="2" borderId="119" xfId="0" applyNumberFormat="1" applyFont="1" applyFill="1" applyBorder="1" applyAlignment="1">
      <alignment horizontal="center" vertical="center"/>
    </xf>
    <xf numFmtId="4" fontId="17" fillId="2" borderId="120" xfId="0" applyNumberFormat="1" applyFont="1" applyFill="1" applyBorder="1" applyAlignment="1">
      <alignment horizontal="center" vertical="center"/>
    </xf>
    <xf numFmtId="4" fontId="17" fillId="2" borderId="121" xfId="0" applyNumberFormat="1" applyFont="1" applyFill="1" applyBorder="1" applyAlignment="1">
      <alignment horizontal="center" vertical="center"/>
    </xf>
    <xf numFmtId="4" fontId="17" fillId="2" borderId="122" xfId="0" applyNumberFormat="1" applyFont="1" applyFill="1" applyBorder="1" applyAlignment="1">
      <alignment horizontal="center" vertical="center"/>
    </xf>
    <xf numFmtId="4" fontId="17" fillId="2" borderId="123" xfId="0" applyNumberFormat="1" applyFont="1" applyFill="1" applyBorder="1" applyAlignment="1">
      <alignment horizontal="center" vertical="center"/>
    </xf>
    <xf numFmtId="4" fontId="17" fillId="2" borderId="124" xfId="0" applyNumberFormat="1" applyFont="1" applyFill="1" applyBorder="1" applyAlignment="1">
      <alignment horizontal="center" vertical="center"/>
    </xf>
    <xf numFmtId="4" fontId="17" fillId="2" borderId="125" xfId="0" applyNumberFormat="1" applyFont="1" applyFill="1" applyBorder="1" applyAlignment="1">
      <alignment horizontal="center" vertical="center"/>
    </xf>
    <xf numFmtId="2" fontId="5" fillId="0" borderId="0" xfId="0" applyNumberFormat="1" applyFont="1"/>
    <xf numFmtId="165" fontId="10" fillId="0" borderId="27" xfId="0" applyNumberFormat="1" applyFont="1" applyBorder="1" applyAlignment="1" applyProtection="1">
      <alignment horizontal="center" vertical="center"/>
      <protection locked="0"/>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wrapText="1"/>
    </xf>
    <xf numFmtId="4" fontId="19" fillId="2" borderId="126" xfId="0" applyNumberFormat="1" applyFont="1" applyFill="1" applyBorder="1" applyAlignment="1">
      <alignment horizontal="center" vertical="center"/>
    </xf>
    <xf numFmtId="4" fontId="19" fillId="2" borderId="127" xfId="0" applyNumberFormat="1" applyFont="1" applyFill="1" applyBorder="1" applyAlignment="1">
      <alignment horizontal="right" vertical="center" wrapText="1"/>
    </xf>
    <xf numFmtId="4" fontId="10" fillId="2" borderId="127" xfId="0" applyNumberFormat="1" applyFont="1" applyFill="1" applyBorder="1" applyAlignment="1">
      <alignment horizontal="center" vertical="center" wrapText="1"/>
    </xf>
    <xf numFmtId="4" fontId="10" fillId="2" borderId="128" xfId="0" applyNumberFormat="1" applyFont="1" applyFill="1" applyBorder="1" applyAlignment="1">
      <alignment horizontal="center" vertical="center" wrapText="1"/>
    </xf>
    <xf numFmtId="165" fontId="17" fillId="2" borderId="26"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5" xfId="0" applyNumberFormat="1" applyFont="1" applyFill="1" applyBorder="1" applyAlignment="1">
      <alignment horizontal="center" vertical="center" wrapText="1"/>
    </xf>
    <xf numFmtId="165" fontId="17" fillId="0" borderId="52" xfId="0" applyNumberFormat="1" applyFont="1" applyBorder="1" applyAlignment="1" applyProtection="1">
      <alignment horizontal="center" vertical="center" wrapText="1"/>
      <protection locked="0"/>
    </xf>
    <xf numFmtId="166" fontId="17" fillId="2" borderId="54" xfId="0" applyNumberFormat="1" applyFont="1" applyFill="1" applyBorder="1" applyAlignment="1">
      <alignment horizontal="center" vertical="center" wrapText="1"/>
    </xf>
    <xf numFmtId="166" fontId="17" fillId="2" borderId="18"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9" fillId="2" borderId="12" xfId="0" applyNumberFormat="1" applyFont="1" applyFill="1" applyBorder="1" applyAlignment="1" applyProtection="1">
      <alignment horizontal="center" vertical="center" wrapText="1"/>
      <protection hidden="1"/>
    </xf>
    <xf numFmtId="4" fontId="19" fillId="2" borderId="30" xfId="0" applyNumberFormat="1" applyFont="1" applyFill="1" applyBorder="1" applyAlignment="1">
      <alignment horizontal="right" vertical="center" wrapText="1"/>
    </xf>
    <xf numFmtId="4" fontId="17" fillId="2" borderId="30" xfId="0" applyNumberFormat="1"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4" fontId="17" fillId="0" borderId="39" xfId="0" applyNumberFormat="1" applyFont="1" applyBorder="1" applyAlignment="1" applyProtection="1">
      <alignment horizontal="center" vertical="center" wrapText="1"/>
      <protection locked="0"/>
    </xf>
    <xf numFmtId="4" fontId="17" fillId="0" borderId="31" xfId="0" applyNumberFormat="1" applyFont="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locked="0"/>
    </xf>
    <xf numFmtId="4" fontId="17" fillId="0" borderId="127" xfId="0" applyNumberFormat="1"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4" fontId="17" fillId="0" borderId="128" xfId="0" applyNumberFormat="1" applyFont="1" applyBorder="1" applyAlignment="1" applyProtection="1">
      <alignment horizontal="center" vertical="center" wrapText="1"/>
      <protection locked="0"/>
    </xf>
    <xf numFmtId="4" fontId="17" fillId="0" borderId="82"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5" fillId="2" borderId="20" xfId="0" applyFont="1" applyFill="1" applyBorder="1"/>
    <xf numFmtId="4" fontId="5" fillId="2" borderId="20" xfId="0" applyNumberFormat="1" applyFont="1" applyFill="1" applyBorder="1"/>
    <xf numFmtId="0" fontId="65" fillId="0" borderId="0" xfId="1"/>
    <xf numFmtId="4" fontId="65" fillId="0" borderId="0" xfId="1" applyNumberFormat="1"/>
    <xf numFmtId="0" fontId="65" fillId="0" borderId="1" xfId="1" applyBorder="1" applyAlignment="1">
      <alignment horizontal="left"/>
    </xf>
    <xf numFmtId="0" fontId="65" fillId="0" borderId="1" xfId="1" applyBorder="1"/>
    <xf numFmtId="4" fontId="65" fillId="0" borderId="1" xfId="1" applyNumberFormat="1" applyBorder="1"/>
    <xf numFmtId="0" fontId="21" fillId="0" borderId="1" xfId="1" applyFont="1" applyBorder="1" applyAlignment="1">
      <alignment horizontal="left"/>
    </xf>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4" fontId="17" fillId="2" borderId="14" xfId="1" applyNumberFormat="1" applyFont="1" applyFill="1" applyBorder="1" applyAlignment="1">
      <alignment horizontal="center" vertical="center"/>
    </xf>
    <xf numFmtId="0" fontId="17" fillId="2" borderId="15"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4" fontId="16" fillId="0" borderId="46" xfId="1" applyNumberFormat="1" applyFont="1" applyBorder="1" applyAlignment="1" applyProtection="1">
      <alignment horizontal="center" vertical="center"/>
      <protection locked="0"/>
    </xf>
    <xf numFmtId="0" fontId="6" fillId="2" borderId="47" xfId="1" applyFont="1" applyFill="1" applyBorder="1" applyAlignment="1">
      <alignment horizontal="center" vertical="center"/>
    </xf>
    <xf numFmtId="4" fontId="16" fillId="2" borderId="46"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vertical="center" wrapText="1"/>
    </xf>
    <xf numFmtId="4" fontId="6" fillId="2" borderId="38" xfId="1" applyNumberFormat="1" applyFont="1" applyFill="1" applyBorder="1" applyAlignment="1">
      <alignment horizontal="center" vertical="center"/>
    </xf>
    <xf numFmtId="0" fontId="16" fillId="2" borderId="17" xfId="1" applyFont="1" applyFill="1" applyBorder="1" applyAlignment="1">
      <alignment horizontal="left" vertical="center" wrapText="1"/>
    </xf>
    <xf numFmtId="0" fontId="6" fillId="2" borderId="20" xfId="1" applyFont="1" applyFill="1" applyBorder="1" applyAlignment="1">
      <alignment horizontal="left" vertical="center" wrapText="1"/>
    </xf>
    <xf numFmtId="4" fontId="6" fillId="0" borderId="20" xfId="1" applyNumberFormat="1" applyFont="1" applyBorder="1" applyAlignment="1" applyProtection="1">
      <alignment horizontal="center" vertical="center"/>
      <protection locked="0"/>
    </xf>
    <xf numFmtId="0" fontId="6" fillId="2" borderId="23" xfId="1" applyFont="1" applyFill="1" applyBorder="1" applyAlignment="1">
      <alignment horizontal="left" vertical="center" wrapText="1"/>
    </xf>
    <xf numFmtId="4" fontId="6" fillId="0" borderId="23" xfId="1" applyNumberFormat="1" applyFont="1" applyBorder="1" applyAlignment="1" applyProtection="1">
      <alignment horizontal="center" vertical="center"/>
      <protection locked="0"/>
    </xf>
    <xf numFmtId="0" fontId="16" fillId="2" borderId="39" xfId="1" applyFont="1" applyFill="1" applyBorder="1" applyAlignment="1">
      <alignment horizontal="center" vertical="center" wrapText="1"/>
    </xf>
    <xf numFmtId="0" fontId="16" fillId="2" borderId="31" xfId="1" applyFont="1" applyFill="1" applyBorder="1" applyAlignment="1">
      <alignment horizontal="left" vertical="center" wrapText="1"/>
    </xf>
    <xf numFmtId="4" fontId="16" fillId="2" borderId="31" xfId="1" applyNumberFormat="1" applyFont="1" applyFill="1" applyBorder="1" applyAlignment="1">
      <alignment horizontal="center" vertical="center"/>
    </xf>
    <xf numFmtId="0" fontId="16" fillId="2" borderId="20" xfId="1" applyFont="1" applyFill="1" applyBorder="1" applyAlignment="1">
      <alignment horizontal="center" vertical="center" wrapText="1"/>
    </xf>
    <xf numFmtId="4" fontId="16" fillId="2" borderId="20" xfId="1" applyNumberFormat="1" applyFont="1" applyFill="1" applyBorder="1" applyAlignment="1">
      <alignment horizontal="center" vertical="center"/>
    </xf>
    <xf numFmtId="165" fontId="16" fillId="2" borderId="31" xfId="1" applyNumberFormat="1" applyFont="1" applyFill="1" applyBorder="1" applyAlignment="1">
      <alignment horizontal="center" vertical="center"/>
    </xf>
    <xf numFmtId="0" fontId="11" fillId="0" borderId="1" xfId="0" applyFont="1" applyBorder="1" applyAlignment="1">
      <alignment horizontal="left"/>
    </xf>
    <xf numFmtId="0" fontId="11" fillId="0" borderId="1" xfId="0" applyFont="1" applyBorder="1"/>
    <xf numFmtId="0" fontId="15" fillId="0" borderId="1" xfId="0" applyFont="1" applyBorder="1" applyAlignment="1">
      <alignment horizontal="left"/>
    </xf>
    <xf numFmtId="0" fontId="17" fillId="2" borderId="2" xfId="0" applyFont="1" applyFill="1" applyBorder="1" applyAlignment="1">
      <alignment horizontal="center" vertical="center"/>
    </xf>
    <xf numFmtId="0" fontId="17" fillId="2" borderId="40" xfId="0" applyFont="1" applyFill="1" applyBorder="1" applyAlignment="1">
      <alignment horizontal="center" vertical="center" wrapText="1"/>
    </xf>
    <xf numFmtId="4" fontId="19" fillId="2" borderId="129" xfId="0" applyNumberFormat="1" applyFont="1" applyFill="1" applyBorder="1" applyAlignment="1">
      <alignment horizontal="center" vertical="center" wrapText="1"/>
    </xf>
    <xf numFmtId="0" fontId="17" fillId="2" borderId="43" xfId="0" applyFont="1" applyFill="1" applyBorder="1" applyAlignment="1">
      <alignment horizontal="center" vertical="center"/>
    </xf>
    <xf numFmtId="4" fontId="17" fillId="2" borderId="43" xfId="0" applyNumberFormat="1" applyFont="1" applyFill="1" applyBorder="1" applyAlignment="1">
      <alignment horizontal="center" vertical="center" wrapText="1"/>
    </xf>
    <xf numFmtId="4" fontId="17" fillId="2" borderId="45" xfId="0" applyNumberFormat="1" applyFont="1" applyFill="1" applyBorder="1" applyAlignment="1">
      <alignment horizontal="center" vertical="center" wrapText="1"/>
    </xf>
    <xf numFmtId="4" fontId="17" fillId="2" borderId="46" xfId="0" applyNumberFormat="1" applyFont="1" applyFill="1" applyBorder="1" applyAlignment="1">
      <alignment horizontal="center" vertical="center" wrapText="1"/>
    </xf>
    <xf numFmtId="4" fontId="17" fillId="2" borderId="117" xfId="0" applyNumberFormat="1" applyFont="1" applyFill="1" applyBorder="1" applyAlignment="1">
      <alignment horizontal="center" vertical="center" wrapText="1"/>
    </xf>
    <xf numFmtId="4" fontId="17" fillId="2" borderId="48" xfId="0" applyNumberFormat="1" applyFont="1" applyFill="1" applyBorder="1" applyAlignment="1">
      <alignment horizontal="center" vertical="center" wrapText="1"/>
    </xf>
    <xf numFmtId="4" fontId="17" fillId="2" borderId="47" xfId="0" applyNumberFormat="1"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38"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0" xfId="0" applyFont="1" applyFill="1" applyBorder="1" applyAlignment="1">
      <alignment horizontal="right" vertical="center" wrapText="1"/>
    </xf>
    <xf numFmtId="0" fontId="17" fillId="2" borderId="20" xfId="0" applyFont="1" applyFill="1" applyBorder="1" applyAlignment="1">
      <alignment horizontal="center" vertical="center" wrapText="1"/>
    </xf>
    <xf numFmtId="4" fontId="17" fillId="2" borderId="8" xfId="0" applyNumberFormat="1" applyFont="1" applyFill="1" applyBorder="1" applyAlignment="1">
      <alignment horizontal="center" vertical="center" wrapText="1"/>
    </xf>
    <xf numFmtId="0" fontId="17" fillId="2" borderId="20" xfId="0" applyFont="1" applyFill="1" applyBorder="1" applyAlignment="1">
      <alignment horizontal="center" wrapText="1"/>
    </xf>
    <xf numFmtId="0" fontId="19" fillId="2" borderId="20"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7" fillId="2" borderId="51" xfId="0" applyNumberFormat="1" applyFont="1" applyFill="1" applyBorder="1" applyAlignment="1">
      <alignment horizontal="center" vertical="center"/>
    </xf>
    <xf numFmtId="0" fontId="19" fillId="2" borderId="23" xfId="0" applyFont="1" applyFill="1" applyBorder="1" applyAlignment="1">
      <alignment horizontal="right" wrapText="1"/>
    </xf>
    <xf numFmtId="4" fontId="10" fillId="2" borderId="55" xfId="0" applyNumberFormat="1" applyFont="1" applyFill="1" applyBorder="1" applyAlignment="1">
      <alignment horizontal="center" vertical="center"/>
    </xf>
    <xf numFmtId="0" fontId="19" fillId="2" borderId="23" xfId="0" applyFont="1" applyFill="1" applyBorder="1" applyAlignment="1">
      <alignment horizontal="left" wrapText="1"/>
    </xf>
    <xf numFmtId="0" fontId="17" fillId="2" borderId="23" xfId="0" applyFont="1" applyFill="1" applyBorder="1" applyAlignment="1">
      <alignment horizontal="center" wrapText="1"/>
    </xf>
    <xf numFmtId="4" fontId="17" fillId="2" borderId="3" xfId="0" applyNumberFormat="1" applyFont="1" applyFill="1" applyBorder="1" applyAlignment="1">
      <alignment horizontal="center" vertical="center"/>
    </xf>
    <xf numFmtId="4" fontId="17" fillId="2" borderId="19"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xf>
    <xf numFmtId="4" fontId="17" fillId="2" borderId="8" xfId="0" applyNumberFormat="1" applyFont="1" applyFill="1" applyBorder="1" applyAlignment="1">
      <alignment horizontal="center" vertical="center"/>
    </xf>
    <xf numFmtId="4" fontId="17" fillId="2" borderId="56"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right" wrapText="1"/>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7" fillId="2" borderId="59" xfId="0" applyNumberFormat="1" applyFont="1" applyFill="1" applyBorder="1" applyAlignment="1">
      <alignment horizontal="center" vertical="center"/>
    </xf>
    <xf numFmtId="0" fontId="19" fillId="2" borderId="3" xfId="0" applyFont="1" applyFill="1" applyBorder="1" applyAlignment="1">
      <alignment horizontal="righ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pplyProtection="1">
      <alignment horizontal="right" wrapText="1"/>
      <protection locked="0"/>
    </xf>
    <xf numFmtId="0" fontId="19" fillId="2" borderId="57" xfId="0" applyFont="1" applyFill="1" applyBorder="1" applyAlignment="1">
      <alignment horizontal="center" vertical="center"/>
    </xf>
    <xf numFmtId="0" fontId="19" fillId="0" borderId="57" xfId="0" applyFont="1" applyBorder="1" applyAlignment="1" applyProtection="1">
      <alignment horizontal="right" wrapText="1"/>
      <protection locked="0"/>
    </xf>
    <xf numFmtId="4" fontId="17" fillId="2" borderId="83"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35"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7" fillId="2" borderId="103"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17" fillId="2" borderId="21" xfId="0" applyNumberFormat="1" applyFont="1" applyFill="1" applyBorder="1" applyAlignment="1">
      <alignment horizontal="center" vertical="center"/>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8" xfId="0" applyNumberFormat="1" applyFont="1" applyBorder="1" applyAlignment="1" applyProtection="1">
      <alignment horizontal="center" vertical="center"/>
      <protection locked="0"/>
    </xf>
    <xf numFmtId="4" fontId="10" fillId="0" borderId="4"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protection locked="0"/>
    </xf>
    <xf numFmtId="4" fontId="10" fillId="0" borderId="20" xfId="0" applyNumberFormat="1" applyFont="1" applyBorder="1" applyAlignment="1" applyProtection="1">
      <alignment horizontal="center" vertical="center"/>
      <protection locked="0"/>
    </xf>
    <xf numFmtId="4" fontId="10" fillId="0" borderId="8" xfId="0" applyNumberFormat="1" applyFont="1" applyBorder="1" applyAlignment="1" applyProtection="1">
      <alignment horizontal="center" vertical="center"/>
      <protection locked="0"/>
    </xf>
    <xf numFmtId="4" fontId="10" fillId="0" borderId="3" xfId="0" applyNumberFormat="1" applyFont="1" applyBorder="1" applyAlignment="1" applyProtection="1">
      <alignment horizontal="center" vertical="center"/>
      <protection locked="0"/>
    </xf>
    <xf numFmtId="4" fontId="10" fillId="0" borderId="21"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7" xfId="0" applyNumberFormat="1" applyFont="1" applyBorder="1" applyAlignment="1" applyProtection="1">
      <alignment horizontal="center" vertical="center"/>
      <protection locked="0"/>
    </xf>
    <xf numFmtId="4" fontId="10" fillId="0" borderId="102" xfId="0" applyNumberFormat="1" applyFont="1" applyBorder="1" applyAlignment="1" applyProtection="1">
      <alignment horizontal="center" vertical="center"/>
      <protection locked="0"/>
    </xf>
    <xf numFmtId="4" fontId="17" fillId="0" borderId="57"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19" fillId="2" borderId="7" xfId="0" applyFont="1" applyFill="1" applyBorder="1" applyAlignment="1">
      <alignment horizontal="center" vertical="center"/>
    </xf>
    <xf numFmtId="4" fontId="10" fillId="2" borderId="126"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10" fillId="2" borderId="10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4" fontId="19" fillId="2" borderId="132" xfId="0" applyNumberFormat="1" applyFont="1" applyFill="1" applyBorder="1" applyAlignment="1">
      <alignment horizontal="center" vertical="center" wrapText="1"/>
    </xf>
    <xf numFmtId="4" fontId="19" fillId="2" borderId="10" xfId="0" applyNumberFormat="1" applyFont="1" applyFill="1" applyBorder="1" applyAlignment="1" applyProtection="1">
      <alignment horizontal="center" vertical="center" wrapText="1"/>
      <protection hidden="1"/>
    </xf>
    <xf numFmtId="0" fontId="10" fillId="2" borderId="6" xfId="0" applyFont="1" applyFill="1" applyBorder="1" applyAlignment="1">
      <alignment horizontal="left" vertical="center" wrapText="1"/>
    </xf>
    <xf numFmtId="2" fontId="17" fillId="2" borderId="26"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xf>
    <xf numFmtId="2" fontId="10" fillId="0" borderId="16" xfId="0" applyNumberFormat="1" applyFont="1" applyBorder="1" applyAlignment="1" applyProtection="1">
      <alignment horizontal="center" vertical="center"/>
      <protection locked="0"/>
    </xf>
    <xf numFmtId="2" fontId="10" fillId="0" borderId="17" xfId="0" applyNumberFormat="1" applyFont="1" applyBorder="1" applyAlignment="1" applyProtection="1">
      <alignment horizontal="center" vertical="center"/>
      <protection locked="0"/>
    </xf>
    <xf numFmtId="2" fontId="10" fillId="0" borderId="18" xfId="0" applyNumberFormat="1" applyFont="1" applyBorder="1" applyAlignment="1" applyProtection="1">
      <alignment horizontal="center" vertical="center"/>
      <protection locked="0"/>
    </xf>
    <xf numFmtId="2" fontId="10" fillId="0" borderId="25" xfId="0" applyNumberFormat="1" applyFont="1" applyBorder="1" applyAlignment="1" applyProtection="1">
      <alignment horizontal="center" vertical="center"/>
      <protection locked="0"/>
    </xf>
    <xf numFmtId="2" fontId="10" fillId="0" borderId="5" xfId="0" applyNumberFormat="1" applyFont="1" applyBorder="1" applyAlignment="1" applyProtection="1">
      <alignment horizontal="center" vertical="center"/>
      <protection locked="0"/>
    </xf>
    <xf numFmtId="2" fontId="17" fillId="2" borderId="51" xfId="0" applyNumberFormat="1" applyFont="1" applyFill="1" applyBorder="1" applyAlignment="1">
      <alignment horizontal="center" vertical="center"/>
    </xf>
    <xf numFmtId="2" fontId="10" fillId="0" borderId="53" xfId="0" applyNumberFormat="1" applyFont="1" applyBorder="1" applyAlignment="1" applyProtection="1">
      <alignment horizontal="center" vertical="center"/>
      <protection locked="0"/>
    </xf>
    <xf numFmtId="0" fontId="10" fillId="2" borderId="3" xfId="0" applyFont="1" applyFill="1" applyBorder="1" applyAlignment="1">
      <alignment horizontal="left" vertical="center" wrapText="1"/>
    </xf>
    <xf numFmtId="2" fontId="17" fillId="2" borderId="27"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xf>
    <xf numFmtId="2" fontId="10" fillId="0" borderId="19" xfId="0" applyNumberFormat="1" applyFont="1" applyBorder="1" applyAlignment="1" applyProtection="1">
      <alignment horizontal="center" vertical="center"/>
      <protection locked="0"/>
    </xf>
    <xf numFmtId="2" fontId="10" fillId="0" borderId="20" xfId="0" applyNumberFormat="1" applyFont="1" applyBorder="1" applyAlignment="1" applyProtection="1">
      <alignment horizontal="center" vertical="center"/>
      <protection locked="0"/>
    </xf>
    <xf numFmtId="2" fontId="10" fillId="0" borderId="21"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2" fontId="10" fillId="0" borderId="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2" fontId="17" fillId="2" borderId="29"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2" fontId="10" fillId="0" borderId="58" xfId="0" applyNumberFormat="1" applyFont="1" applyBorder="1" applyAlignment="1" applyProtection="1">
      <alignment horizontal="center" vertical="center"/>
      <protection locked="0"/>
    </xf>
    <xf numFmtId="2" fontId="10" fillId="0" borderId="4" xfId="0" applyNumberFormat="1" applyFont="1" applyBorder="1" applyAlignment="1" applyProtection="1">
      <alignment horizontal="center" vertical="center"/>
      <protection locked="0"/>
    </xf>
    <xf numFmtId="2" fontId="10" fillId="0" borderId="59" xfId="0" applyNumberFormat="1"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left" vertical="center" wrapText="1"/>
    </xf>
    <xf numFmtId="2" fontId="17" fillId="2" borderId="74" xfId="0" applyNumberFormat="1" applyFont="1" applyFill="1" applyBorder="1" applyAlignment="1">
      <alignment horizontal="center" vertical="center" wrapText="1"/>
    </xf>
    <xf numFmtId="2" fontId="17" fillId="2" borderId="75" xfId="0" applyNumberFormat="1" applyFont="1" applyFill="1" applyBorder="1" applyAlignment="1">
      <alignment horizontal="center" vertical="center"/>
    </xf>
    <xf numFmtId="2" fontId="10" fillId="0" borderId="76"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78"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5"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7" fillId="2" borderId="44" xfId="0" applyNumberFormat="1" applyFont="1" applyFill="1" applyBorder="1" applyAlignment="1">
      <alignment horizontal="center" vertical="center" wrapText="1"/>
    </xf>
    <xf numFmtId="2" fontId="17" fillId="2" borderId="43" xfId="0" applyNumberFormat="1" applyFont="1" applyFill="1" applyBorder="1" applyAlignment="1">
      <alignment horizontal="center" vertical="center" wrapText="1"/>
    </xf>
    <xf numFmtId="2" fontId="17" fillId="2" borderId="45" xfId="0" applyNumberFormat="1" applyFont="1" applyFill="1" applyBorder="1" applyAlignment="1">
      <alignment horizontal="center" vertical="center" wrapText="1"/>
    </xf>
    <xf numFmtId="2" fontId="17" fillId="2" borderId="46" xfId="0" applyNumberFormat="1" applyFont="1" applyFill="1" applyBorder="1" applyAlignment="1">
      <alignment horizontal="center" vertical="center" wrapText="1"/>
    </xf>
    <xf numFmtId="2" fontId="17" fillId="2" borderId="47" xfId="0" applyNumberFormat="1" applyFont="1" applyFill="1" applyBorder="1" applyAlignment="1">
      <alignment horizontal="center" vertical="center" wrapText="1"/>
    </xf>
    <xf numFmtId="2" fontId="17" fillId="2" borderId="117" xfId="0" applyNumberFormat="1" applyFont="1" applyFill="1" applyBorder="1" applyAlignment="1">
      <alignment horizontal="center" vertical="center" wrapText="1"/>
    </xf>
    <xf numFmtId="2" fontId="17" fillId="2" borderId="48"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7" fillId="2" borderId="37" xfId="0" applyNumberFormat="1" applyFont="1" applyFill="1" applyBorder="1" applyAlignment="1">
      <alignment horizontal="center" vertical="center" wrapText="1"/>
    </xf>
    <xf numFmtId="2" fontId="17" fillId="2" borderId="38" xfId="0" applyNumberFormat="1" applyFont="1" applyFill="1" applyBorder="1" applyAlignment="1">
      <alignment horizontal="center" vertical="center" wrapText="1"/>
    </xf>
    <xf numFmtId="2" fontId="17" fillId="2" borderId="28"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wrapText="1"/>
    </xf>
    <xf numFmtId="2" fontId="17" fillId="2" borderId="51" xfId="0" applyNumberFormat="1" applyFont="1" applyFill="1" applyBorder="1" applyAlignment="1">
      <alignment horizontal="center" vertical="center" wrapText="1"/>
    </xf>
    <xf numFmtId="2" fontId="10" fillId="0" borderId="26" xfId="0" applyNumberFormat="1" applyFont="1" applyBorder="1" applyAlignment="1" applyProtection="1">
      <alignment horizontal="center" vertical="center" wrapText="1"/>
      <protection locked="0"/>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2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wrapText="1"/>
    </xf>
    <xf numFmtId="2" fontId="17" fillId="2" borderId="20" xfId="0" applyNumberFormat="1" applyFont="1" applyFill="1" applyBorder="1" applyAlignment="1">
      <alignment horizontal="center" vertical="center" wrapText="1"/>
    </xf>
    <xf numFmtId="2" fontId="17" fillId="2" borderId="134" xfId="0" applyNumberFormat="1" applyFont="1" applyFill="1" applyBorder="1" applyAlignment="1">
      <alignment horizontal="center" vertical="center" wrapText="1"/>
    </xf>
    <xf numFmtId="2" fontId="10" fillId="2" borderId="134"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56" xfId="0" applyNumberFormat="1" applyFont="1" applyFill="1" applyBorder="1" applyAlignment="1">
      <alignment horizontal="center" vertical="center"/>
    </xf>
    <xf numFmtId="2" fontId="10" fillId="0" borderId="29" xfId="0" applyNumberFormat="1" applyFont="1" applyBorder="1" applyAlignment="1" applyProtection="1">
      <alignment horizontal="center" vertical="center" wrapText="1"/>
      <protection locked="0"/>
    </xf>
    <xf numFmtId="2" fontId="17" fillId="2" borderId="56"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21" xfId="0" applyNumberFormat="1" applyFont="1" applyFill="1" applyBorder="1" applyAlignment="1">
      <alignment horizontal="center" vertical="center" wrapText="1"/>
    </xf>
    <xf numFmtId="2" fontId="10" fillId="0" borderId="27" xfId="0" applyNumberFormat="1" applyFont="1" applyBorder="1" applyAlignment="1" applyProtection="1">
      <alignment horizontal="center" vertical="center" wrapText="1"/>
      <protection locked="0"/>
    </xf>
    <xf numFmtId="2" fontId="10" fillId="2" borderId="135"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wrapText="1"/>
    </xf>
    <xf numFmtId="2" fontId="10" fillId="2" borderId="136" xfId="0" applyNumberFormat="1" applyFont="1" applyFill="1" applyBorder="1" applyAlignment="1">
      <alignment horizontal="center" vertical="center" wrapText="1"/>
    </xf>
    <xf numFmtId="2" fontId="10" fillId="2" borderId="126" xfId="0" applyNumberFormat="1" applyFont="1" applyFill="1" applyBorder="1" applyAlignment="1">
      <alignment horizontal="center" vertical="center" wrapText="1"/>
    </xf>
    <xf numFmtId="2" fontId="10" fillId="2" borderId="137" xfId="0" applyNumberFormat="1" applyFont="1" applyFill="1" applyBorder="1" applyAlignment="1">
      <alignment horizontal="center" vertical="center" wrapText="1"/>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8" xfId="0" applyNumberFormat="1"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2" fontId="17" fillId="2" borderId="30"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1" xfId="0" applyNumberFormat="1" applyFont="1" applyBorder="1" applyAlignment="1" applyProtection="1">
      <alignment horizontal="center" vertical="center"/>
      <protection locked="0"/>
    </xf>
    <xf numFmtId="2" fontId="10" fillId="0" borderId="127"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32" xfId="0" applyNumberFormat="1"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2" borderId="126" xfId="0" applyFont="1" applyFill="1" applyBorder="1" applyAlignment="1">
      <alignment horizontal="center" vertical="center" wrapText="1"/>
    </xf>
    <xf numFmtId="2" fontId="17" fillId="2" borderId="40"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xf>
    <xf numFmtId="2" fontId="17" fillId="2" borderId="10" xfId="0" applyNumberFormat="1" applyFont="1" applyFill="1" applyBorder="1" applyAlignment="1">
      <alignment horizontal="center" vertical="center"/>
    </xf>
    <xf numFmtId="2" fontId="17" fillId="2" borderId="11" xfId="0" applyNumberFormat="1" applyFont="1" applyFill="1" applyBorder="1" applyAlignment="1">
      <alignment horizontal="center" vertical="center"/>
    </xf>
    <xf numFmtId="2" fontId="17" fillId="2" borderId="132"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17" fillId="2" borderId="2" xfId="1" applyFont="1" applyFill="1" applyBorder="1" applyAlignment="1">
      <alignment horizontal="center" vertical="center"/>
    </xf>
    <xf numFmtId="0" fontId="17" fillId="2" borderId="138" xfId="1" applyFont="1" applyFill="1" applyBorder="1" applyAlignment="1">
      <alignment horizontal="center" vertical="center"/>
    </xf>
    <xf numFmtId="167" fontId="17" fillId="2" borderId="2" xfId="1" applyNumberFormat="1" applyFont="1" applyFill="1" applyBorder="1" applyAlignment="1">
      <alignment horizontal="center" vertical="center" wrapText="1"/>
    </xf>
    <xf numFmtId="3" fontId="17" fillId="2" borderId="87" xfId="1" applyNumberFormat="1" applyFont="1" applyFill="1" applyBorder="1" applyAlignment="1">
      <alignment horizontal="center" vertical="center" wrapText="1"/>
    </xf>
    <xf numFmtId="3" fontId="17" fillId="2" borderId="41" xfId="1" applyNumberFormat="1" applyFont="1" applyFill="1" applyBorder="1" applyAlignment="1">
      <alignment horizontal="center" vertical="center" wrapText="1"/>
    </xf>
    <xf numFmtId="0" fontId="65" fillId="0" borderId="0" xfId="1" applyAlignment="1">
      <alignment wrapText="1"/>
    </xf>
    <xf numFmtId="0" fontId="17" fillId="2" borderId="5" xfId="1" applyFont="1" applyFill="1" applyBorder="1" applyAlignment="1">
      <alignment horizontal="center" vertical="center"/>
    </xf>
    <xf numFmtId="0" fontId="17" fillId="2" borderId="138" xfId="1" applyFont="1" applyFill="1" applyBorder="1" applyAlignment="1">
      <alignment horizontal="center" vertical="center" wrapText="1"/>
    </xf>
    <xf numFmtId="0" fontId="17" fillId="2" borderId="52" xfId="1" applyFont="1" applyFill="1" applyBorder="1" applyAlignment="1">
      <alignment horizontal="center" vertical="center"/>
    </xf>
    <xf numFmtId="4" fontId="17" fillId="2" borderId="5" xfId="1" applyNumberFormat="1" applyFont="1" applyFill="1" applyBorder="1" applyAlignment="1">
      <alignment horizontal="center" vertical="center"/>
    </xf>
    <xf numFmtId="4" fontId="17" fillId="2" borderId="53" xfId="1" applyNumberFormat="1" applyFont="1" applyFill="1" applyBorder="1" applyAlignment="1">
      <alignment horizontal="center" vertical="center"/>
    </xf>
    <xf numFmtId="0" fontId="22" fillId="0" borderId="0" xfId="1" applyFont="1" applyAlignment="1">
      <alignment wrapText="1"/>
    </xf>
    <xf numFmtId="0" fontId="20" fillId="2" borderId="3" xfId="1" applyFont="1" applyFill="1" applyBorder="1" applyAlignment="1">
      <alignment horizontal="center" vertical="center"/>
    </xf>
    <xf numFmtId="0" fontId="20" fillId="2" borderId="56" xfId="1" applyFont="1" applyFill="1" applyBorder="1" applyAlignment="1">
      <alignment horizontal="right" vertical="center"/>
    </xf>
    <xf numFmtId="0" fontId="20" fillId="2" borderId="29" xfId="1" applyFont="1" applyFill="1" applyBorder="1" applyAlignment="1">
      <alignment horizontal="center" vertical="center"/>
    </xf>
    <xf numFmtId="168" fontId="17" fillId="2" borderId="6" xfId="1" applyNumberFormat="1" applyFont="1" applyFill="1" applyBorder="1" applyAlignment="1">
      <alignment horizontal="center" vertical="center"/>
    </xf>
    <xf numFmtId="4" fontId="17" fillId="2" borderId="56" xfId="1" applyNumberFormat="1" applyFont="1" applyFill="1" applyBorder="1" applyAlignment="1">
      <alignment horizontal="center" vertical="center"/>
    </xf>
    <xf numFmtId="0" fontId="19" fillId="2" borderId="3" xfId="1" applyFont="1" applyFill="1" applyBorder="1" applyAlignment="1">
      <alignment horizontal="center" vertical="center"/>
    </xf>
    <xf numFmtId="0" fontId="19" fillId="2" borderId="56" xfId="1" applyFont="1" applyFill="1" applyBorder="1" applyAlignment="1">
      <alignment horizontal="right" vertical="center"/>
    </xf>
    <xf numFmtId="0" fontId="19" fillId="2" borderId="29" xfId="1" applyFont="1" applyFill="1" applyBorder="1" applyAlignment="1">
      <alignment horizontal="center" vertical="center"/>
    </xf>
    <xf numFmtId="168" fontId="10" fillId="0" borderId="3" xfId="1" applyNumberFormat="1" applyFont="1" applyBorder="1" applyAlignment="1" applyProtection="1">
      <alignment horizontal="center" vertical="center"/>
      <protection locked="0"/>
    </xf>
    <xf numFmtId="0" fontId="19" fillId="2" borderId="59" xfId="1" applyFont="1" applyFill="1" applyBorder="1" applyAlignment="1">
      <alignment horizontal="right" vertical="center"/>
    </xf>
    <xf numFmtId="4" fontId="17" fillId="2" borderId="3" xfId="1" applyNumberFormat="1" applyFont="1" applyFill="1" applyBorder="1" applyAlignment="1">
      <alignment horizontal="center" vertical="center"/>
    </xf>
    <xf numFmtId="0" fontId="19" fillId="2" borderId="4" xfId="1" applyFont="1" applyFill="1" applyBorder="1" applyAlignment="1">
      <alignment horizontal="right" vertical="center"/>
    </xf>
    <xf numFmtId="168" fontId="10" fillId="0" borderId="7" xfId="1" applyNumberFormat="1" applyFont="1" applyBorder="1" applyAlignment="1" applyProtection="1">
      <alignment horizontal="center" vertical="center"/>
      <protection locked="0"/>
    </xf>
    <xf numFmtId="4" fontId="17" fillId="2" borderId="7" xfId="1" applyNumberFormat="1" applyFont="1" applyFill="1" applyBorder="1" applyAlignment="1">
      <alignment horizontal="center" vertical="center"/>
    </xf>
    <xf numFmtId="0" fontId="20" fillId="2" borderId="5" xfId="1" applyFont="1" applyFill="1" applyBorder="1" applyAlignment="1">
      <alignment horizontal="right" vertical="center" wrapText="1"/>
    </xf>
    <xf numFmtId="0" fontId="20" fillId="2" borderId="5" xfId="1" applyFont="1" applyFill="1" applyBorder="1" applyAlignment="1">
      <alignment horizontal="center" vertical="center"/>
    </xf>
    <xf numFmtId="4" fontId="10" fillId="0" borderId="56" xfId="1" applyNumberFormat="1" applyFont="1" applyBorder="1" applyAlignment="1" applyProtection="1">
      <alignment horizontal="center" vertical="center"/>
      <protection locked="0"/>
    </xf>
    <xf numFmtId="0" fontId="19" fillId="2" borderId="3" xfId="1" applyFont="1" applyFill="1" applyBorder="1" applyAlignment="1">
      <alignment horizontal="right" vertical="center"/>
    </xf>
    <xf numFmtId="4" fontId="10" fillId="0" borderId="59" xfId="1" applyNumberFormat="1" applyFont="1" applyBorder="1" applyAlignment="1" applyProtection="1">
      <alignment horizontal="center" vertical="center"/>
      <protection locked="0"/>
    </xf>
    <xf numFmtId="0" fontId="19" fillId="2" borderId="0" xfId="1" applyFont="1" applyFill="1" applyAlignment="1">
      <alignment horizontal="right" vertical="center"/>
    </xf>
    <xf numFmtId="0" fontId="19" fillId="2" borderId="126" xfId="1" applyFont="1" applyFill="1" applyBorder="1" applyAlignment="1">
      <alignment horizontal="center" vertical="center"/>
    </xf>
    <xf numFmtId="4" fontId="10" fillId="0" borderId="7" xfId="1" applyNumberFormat="1" applyFont="1" applyBorder="1" applyAlignment="1" applyProtection="1">
      <alignment horizontal="center" vertical="center"/>
      <protection locked="0"/>
    </xf>
    <xf numFmtId="0" fontId="17" fillId="2" borderId="86" xfId="1" applyFont="1" applyFill="1" applyBorder="1" applyAlignment="1">
      <alignment horizontal="center" vertical="center"/>
    </xf>
    <xf numFmtId="168" fontId="17" fillId="2" borderId="87" xfId="1" applyNumberFormat="1" applyFont="1" applyFill="1" applyBorder="1" applyAlignment="1">
      <alignment horizontal="center" vertical="center"/>
    </xf>
    <xf numFmtId="4" fontId="17" fillId="2" borderId="2" xfId="1" applyNumberFormat="1" applyFont="1" applyFill="1" applyBorder="1" applyAlignment="1">
      <alignment horizontal="center" vertical="center"/>
    </xf>
    <xf numFmtId="4" fontId="17" fillId="0" borderId="87" xfId="1" applyNumberFormat="1" applyFont="1" applyBorder="1" applyAlignment="1" applyProtection="1">
      <alignment horizontal="center" vertical="center"/>
      <protection locked="0"/>
    </xf>
    <xf numFmtId="4" fontId="10" fillId="2" borderId="2" xfId="1" applyNumberFormat="1" applyFont="1" applyFill="1" applyBorder="1" applyAlignment="1">
      <alignment horizontal="center" vertical="center"/>
    </xf>
    <xf numFmtId="0" fontId="17" fillId="2" borderId="139" xfId="1" applyFont="1" applyFill="1" applyBorder="1" applyAlignment="1">
      <alignment horizontal="center" vertical="center" wrapText="1"/>
    </xf>
    <xf numFmtId="4" fontId="17" fillId="0" borderId="41" xfId="1" applyNumberFormat="1" applyFont="1" applyBorder="1" applyAlignment="1" applyProtection="1">
      <alignment horizontal="center" vertical="center"/>
      <protection locked="0"/>
    </xf>
    <xf numFmtId="0" fontId="17" fillId="2" borderId="126" xfId="1" applyFont="1" applyFill="1" applyBorder="1" applyAlignment="1">
      <alignment horizontal="center" vertical="center"/>
    </xf>
    <xf numFmtId="0" fontId="17" fillId="2" borderId="140" xfId="1" applyFont="1" applyFill="1" applyBorder="1" applyAlignment="1">
      <alignment horizontal="center" vertical="center"/>
    </xf>
    <xf numFmtId="168" fontId="17" fillId="0" borderId="137" xfId="1" applyNumberFormat="1" applyFont="1" applyBorder="1" applyAlignment="1" applyProtection="1">
      <alignment horizontal="center" vertical="center"/>
      <protection locked="0"/>
    </xf>
    <xf numFmtId="4" fontId="23" fillId="2" borderId="2" xfId="1" applyNumberFormat="1" applyFont="1" applyFill="1" applyBorder="1" applyAlignment="1">
      <alignment horizontal="center" vertical="center"/>
    </xf>
    <xf numFmtId="4" fontId="23" fillId="2" borderId="137" xfId="1" applyNumberFormat="1" applyFont="1" applyFill="1" applyBorder="1" applyAlignment="1">
      <alignment horizontal="center" vertical="center"/>
    </xf>
    <xf numFmtId="168" fontId="17" fillId="2" borderId="137" xfId="1" applyNumberFormat="1" applyFont="1" applyFill="1" applyBorder="1" applyAlignment="1">
      <alignment horizontal="center" vertical="center"/>
    </xf>
    <xf numFmtId="0" fontId="17" fillId="2" borderId="40" xfId="1" applyFont="1" applyFill="1" applyBorder="1" applyAlignment="1">
      <alignment horizontal="center" vertical="center"/>
    </xf>
    <xf numFmtId="0" fontId="17" fillId="2" borderId="139" xfId="1" applyFont="1" applyFill="1" applyBorder="1" applyAlignment="1">
      <alignment horizontal="center" vertical="center"/>
    </xf>
    <xf numFmtId="4" fontId="17" fillId="2" borderId="139" xfId="1" applyNumberFormat="1" applyFont="1" applyFill="1" applyBorder="1" applyAlignment="1">
      <alignment horizontal="center" vertical="center"/>
    </xf>
    <xf numFmtId="4" fontId="23" fillId="2" borderId="41" xfId="1" applyNumberFormat="1" applyFont="1" applyFill="1" applyBorder="1" applyAlignment="1">
      <alignment horizontal="center" vertical="center"/>
    </xf>
    <xf numFmtId="0" fontId="17" fillId="2" borderId="141" xfId="1" applyFont="1" applyFill="1" applyBorder="1" applyAlignment="1">
      <alignment horizontal="center" vertical="center"/>
    </xf>
    <xf numFmtId="166" fontId="17" fillId="2" borderId="53" xfId="1" applyNumberFormat="1" applyFont="1" applyFill="1" applyBorder="1" applyAlignment="1">
      <alignment horizontal="center" vertical="center"/>
    </xf>
    <xf numFmtId="0" fontId="20" fillId="2" borderId="84" xfId="1" applyFont="1" applyFill="1" applyBorder="1" applyAlignment="1">
      <alignment horizontal="right" vertical="center"/>
    </xf>
    <xf numFmtId="1" fontId="20" fillId="2" borderId="3" xfId="1" applyNumberFormat="1" applyFont="1" applyFill="1" applyBorder="1" applyAlignment="1">
      <alignment horizontal="center" vertical="center"/>
    </xf>
    <xf numFmtId="4" fontId="20" fillId="2" borderId="56" xfId="1" applyNumberFormat="1" applyFont="1" applyFill="1" applyBorder="1" applyAlignment="1">
      <alignment horizontal="center" vertical="center"/>
    </xf>
    <xf numFmtId="0" fontId="20" fillId="2" borderId="81" xfId="1" applyFont="1" applyFill="1" applyBorder="1" applyAlignment="1">
      <alignment horizontal="right" vertical="center"/>
    </xf>
    <xf numFmtId="0" fontId="20" fillId="2" borderId="4" xfId="1" applyFont="1" applyFill="1" applyBorder="1" applyAlignment="1">
      <alignment horizontal="center" vertical="center"/>
    </xf>
    <xf numFmtId="1" fontId="20" fillId="2" borderId="4" xfId="1" applyNumberFormat="1" applyFont="1" applyFill="1" applyBorder="1" applyAlignment="1">
      <alignment horizontal="center" vertical="center"/>
    </xf>
    <xf numFmtId="4" fontId="20" fillId="2" borderId="59" xfId="1" applyNumberFormat="1" applyFont="1" applyFill="1" applyBorder="1" applyAlignment="1">
      <alignment horizontal="center" vertical="center"/>
    </xf>
    <xf numFmtId="0" fontId="20" fillId="2" borderId="134" xfId="1" applyFont="1" applyFill="1" applyBorder="1" applyAlignment="1">
      <alignment horizontal="right" vertical="center"/>
    </xf>
    <xf numFmtId="4" fontId="20" fillId="2" borderId="51" xfId="1"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142" xfId="1" applyFont="1" applyFill="1" applyBorder="1" applyAlignment="1">
      <alignment horizontal="center" vertical="center"/>
    </xf>
    <xf numFmtId="1" fontId="20" fillId="2" borderId="7" xfId="1" applyNumberFormat="1" applyFont="1" applyFill="1" applyBorder="1" applyAlignment="1">
      <alignment horizontal="center" vertical="center"/>
    </xf>
    <xf numFmtId="4" fontId="20" fillId="2" borderId="128"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wrapText="1"/>
    </xf>
    <xf numFmtId="0" fontId="17" fillId="2" borderId="57" xfId="1" applyFont="1" applyFill="1" applyBorder="1" applyAlignment="1">
      <alignment horizontal="center" vertical="center"/>
    </xf>
    <xf numFmtId="4" fontId="17" fillId="2" borderId="57" xfId="1" applyNumberFormat="1" applyFont="1" applyFill="1" applyBorder="1" applyAlignment="1">
      <alignment horizontal="center" vertical="center"/>
    </xf>
    <xf numFmtId="3" fontId="17" fillId="2" borderId="57" xfId="1" applyNumberFormat="1" applyFont="1" applyFill="1" applyBorder="1" applyAlignment="1">
      <alignment horizontal="center" vertical="center"/>
    </xf>
    <xf numFmtId="4" fontId="17" fillId="2" borderId="86" xfId="1" applyNumberFormat="1" applyFont="1" applyFill="1" applyBorder="1" applyAlignment="1">
      <alignment horizontal="center" vertical="center"/>
    </xf>
    <xf numFmtId="3" fontId="17" fillId="2" borderId="86" xfId="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3" xfId="1" applyFont="1" applyFill="1" applyBorder="1" applyAlignment="1">
      <alignment horizontal="right" vertical="center"/>
    </xf>
    <xf numFmtId="4" fontId="10" fillId="0" borderId="3" xfId="1" applyNumberFormat="1" applyFont="1" applyBorder="1" applyAlignment="1" applyProtection="1">
      <alignment horizontal="center" vertical="center"/>
      <protection locked="0"/>
    </xf>
    <xf numFmtId="3" fontId="17" fillId="2" borderId="3" xfId="1" applyNumberFormat="1" applyFont="1" applyFill="1" applyBorder="1" applyAlignment="1">
      <alignment horizontal="center" vertical="center"/>
    </xf>
    <xf numFmtId="0" fontId="65" fillId="0" borderId="0" xfId="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right" vertical="center"/>
    </xf>
    <xf numFmtId="4" fontId="10" fillId="0" borderId="4" xfId="1" applyNumberFormat="1" applyFont="1" applyBorder="1" applyAlignment="1" applyProtection="1">
      <alignment horizontal="center" vertical="center"/>
      <protection locked="0"/>
    </xf>
    <xf numFmtId="3" fontId="17" fillId="2" borderId="4"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17" fillId="2" borderId="5" xfId="1" applyFont="1" applyFill="1" applyBorder="1" applyAlignment="1">
      <alignment horizontal="center" vertical="center" wrapText="1"/>
    </xf>
    <xf numFmtId="4" fontId="17" fillId="2" borderId="5" xfId="1" applyNumberFormat="1" applyFont="1" applyFill="1" applyBorder="1" applyAlignment="1">
      <alignment horizontal="center" vertical="center" wrapText="1"/>
    </xf>
    <xf numFmtId="3" fontId="17" fillId="2" borderId="5" xfId="1" applyNumberFormat="1" applyFont="1" applyFill="1" applyBorder="1" applyAlignment="1">
      <alignment horizontal="center" vertical="center" wrapText="1"/>
    </xf>
    <xf numFmtId="0" fontId="20" fillId="2" borderId="2" xfId="1" applyFont="1" applyFill="1" applyBorder="1" applyAlignment="1">
      <alignment horizontal="center" vertical="center"/>
    </xf>
    <xf numFmtId="0" fontId="10" fillId="2" borderId="2" xfId="1" applyFont="1" applyFill="1" applyBorder="1" applyAlignment="1">
      <alignment horizontal="center" vertical="center"/>
    </xf>
    <xf numFmtId="4" fontId="17" fillId="0" borderId="2" xfId="1" applyNumberFormat="1" applyFont="1" applyBorder="1" applyAlignment="1" applyProtection="1">
      <alignment horizontal="center" vertical="center"/>
      <protection locked="0"/>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wrapText="1"/>
    </xf>
    <xf numFmtId="4" fontId="17" fillId="0" borderId="86" xfId="1" applyNumberFormat="1" applyFont="1" applyBorder="1" applyAlignment="1" applyProtection="1">
      <alignment horizontal="center" vertical="center"/>
      <protection locked="0"/>
    </xf>
    <xf numFmtId="3" fontId="17" fillId="2" borderId="139" xfId="1" applyNumberFormat="1" applyFont="1" applyFill="1" applyBorder="1" applyAlignment="1">
      <alignment horizontal="center" vertical="center"/>
    </xf>
    <xf numFmtId="3" fontId="17" fillId="2" borderId="41" xfId="1" applyNumberFormat="1" applyFont="1" applyFill="1" applyBorder="1" applyAlignment="1">
      <alignment horizontal="center" vertical="center"/>
    </xf>
    <xf numFmtId="0" fontId="17" fillId="2" borderId="6" xfId="1" applyFont="1" applyFill="1" applyBorder="1" applyAlignment="1">
      <alignment horizontal="center" vertical="center"/>
    </xf>
    <xf numFmtId="3" fontId="17" fillId="2" borderId="6" xfId="1" applyNumberFormat="1" applyFont="1" applyFill="1" applyBorder="1" applyAlignment="1">
      <alignment horizontal="center" vertical="center"/>
    </xf>
    <xf numFmtId="0" fontId="20" fillId="2" borderId="7" xfId="1" applyFont="1" applyFill="1" applyBorder="1" applyAlignment="1">
      <alignment horizontal="center" vertical="center" wrapText="1"/>
    </xf>
    <xf numFmtId="0" fontId="20" fillId="2" borderId="7" xfId="1" applyFont="1" applyFill="1" applyBorder="1" applyAlignment="1">
      <alignment horizontal="right" vertical="center" wrapText="1"/>
    </xf>
    <xf numFmtId="3" fontId="20" fillId="2" borderId="7"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0" fontId="17" fillId="2" borderId="5" xfId="1" applyFont="1" applyFill="1" applyBorder="1" applyAlignment="1">
      <alignment horizontal="right" vertical="center" wrapText="1"/>
    </xf>
    <xf numFmtId="0" fontId="17" fillId="2" borderId="86" xfId="1" applyFont="1" applyFill="1" applyBorder="1" applyAlignment="1">
      <alignment horizontal="center" vertical="center" wrapText="1"/>
    </xf>
    <xf numFmtId="3" fontId="20" fillId="2" borderId="86" xfId="1" applyNumberFormat="1" applyFont="1" applyFill="1" applyBorder="1" applyAlignment="1">
      <alignment horizontal="center" vertical="center" wrapText="1"/>
    </xf>
    <xf numFmtId="0" fontId="17" fillId="2" borderId="126" xfId="1" applyFont="1" applyFill="1" applyBorder="1" applyAlignment="1">
      <alignment horizontal="right" vertical="center" wrapText="1"/>
    </xf>
    <xf numFmtId="0" fontId="17" fillId="2" borderId="126" xfId="1" applyFont="1" applyFill="1" applyBorder="1" applyAlignment="1">
      <alignment horizontal="center" vertical="center" wrapText="1"/>
    </xf>
    <xf numFmtId="3" fontId="20" fillId="2" borderId="126" xfId="1" applyNumberFormat="1" applyFont="1" applyFill="1" applyBorder="1" applyAlignment="1">
      <alignment horizontal="center" vertical="center" wrapText="1"/>
    </xf>
    <xf numFmtId="0" fontId="17" fillId="2" borderId="2" xfId="1" applyFont="1" applyFill="1" applyBorder="1" applyAlignment="1">
      <alignment horizontal="right" vertical="center" wrapText="1"/>
    </xf>
    <xf numFmtId="167" fontId="17" fillId="2" borderId="11" xfId="1" applyNumberFormat="1" applyFont="1" applyFill="1" applyBorder="1" applyAlignment="1">
      <alignment horizontal="center" vertical="center" wrapText="1"/>
    </xf>
    <xf numFmtId="0" fontId="25" fillId="0" borderId="0" xfId="1" applyFont="1" applyAlignment="1">
      <alignment horizontal="center" vertical="center"/>
    </xf>
    <xf numFmtId="0" fontId="19" fillId="2" borderId="44" xfId="1" applyFont="1" applyFill="1" applyBorder="1" applyAlignment="1">
      <alignment horizontal="center" vertical="center"/>
    </xf>
    <xf numFmtId="0" fontId="17" fillId="2" borderId="143" xfId="1" applyFont="1" applyFill="1" applyBorder="1" applyAlignment="1">
      <alignment horizontal="center" vertical="center"/>
    </xf>
    <xf numFmtId="3" fontId="19" fillId="2" borderId="143" xfId="1" applyNumberFormat="1" applyFont="1" applyFill="1" applyBorder="1" applyAlignment="1">
      <alignment horizontal="center" vertical="center"/>
    </xf>
    <xf numFmtId="3" fontId="19" fillId="2" borderId="48" xfId="1" applyNumberFormat="1" applyFont="1" applyFill="1" applyBorder="1" applyAlignment="1">
      <alignment horizontal="center" vertical="center"/>
    </xf>
    <xf numFmtId="0" fontId="17" fillId="4" borderId="37"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38" xfId="1" applyFont="1" applyFill="1" applyBorder="1" applyAlignment="1">
      <alignment horizontal="center" vertical="center"/>
    </xf>
    <xf numFmtId="167" fontId="17" fillId="0" borderId="51" xfId="4" applyNumberFormat="1" applyFont="1" applyBorder="1" applyAlignment="1" applyProtection="1">
      <alignment horizontal="center" vertical="center"/>
      <protection locked="0"/>
    </xf>
    <xf numFmtId="169" fontId="25" fillId="0" borderId="0" xfId="4" applyNumberFormat="1" applyFont="1" applyAlignment="1" applyProtection="1">
      <alignment horizontal="center" vertical="center"/>
    </xf>
    <xf numFmtId="0" fontId="17" fillId="4" borderId="22"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23" xfId="1" applyFont="1" applyFill="1" applyBorder="1" applyAlignment="1">
      <alignment horizontal="center" vertical="center"/>
    </xf>
    <xf numFmtId="167" fontId="17" fillId="0" borderId="59" xfId="1" applyNumberFormat="1" applyFont="1" applyBorder="1" applyAlignment="1" applyProtection="1">
      <alignment horizontal="center" vertical="center"/>
      <protection locked="0"/>
    </xf>
    <xf numFmtId="0" fontId="17" fillId="4" borderId="16" xfId="1" applyFont="1" applyFill="1" applyBorder="1" applyAlignment="1">
      <alignment horizontal="center" vertical="center"/>
    </xf>
    <xf numFmtId="0" fontId="17" fillId="4" borderId="25" xfId="1" applyFont="1" applyFill="1" applyBorder="1" applyAlignment="1">
      <alignment horizontal="center" vertical="center"/>
    </xf>
    <xf numFmtId="0" fontId="17" fillId="2" borderId="17" xfId="1" applyFont="1" applyFill="1" applyBorder="1" applyAlignment="1">
      <alignment horizontal="center" vertical="center"/>
    </xf>
    <xf numFmtId="167" fontId="17" fillId="0" borderId="53" xfId="1" applyNumberFormat="1" applyFont="1" applyBorder="1" applyAlignment="1" applyProtection="1">
      <alignment horizontal="center" vertical="center"/>
      <protection locked="0"/>
    </xf>
    <xf numFmtId="0" fontId="10" fillId="4" borderId="1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20" xfId="1" applyFont="1" applyFill="1" applyBorder="1" applyAlignment="1">
      <alignment horizontal="center" vertical="center"/>
    </xf>
    <xf numFmtId="167" fontId="10" fillId="2" borderId="56" xfId="1" applyNumberFormat="1" applyFont="1" applyFill="1" applyBorder="1" applyAlignment="1">
      <alignment horizontal="right" vertical="center"/>
    </xf>
    <xf numFmtId="0" fontId="25" fillId="0" borderId="0" xfId="1" applyFont="1" applyAlignment="1">
      <alignment horizontal="right" vertical="center"/>
    </xf>
    <xf numFmtId="0" fontId="19" fillId="4" borderId="22" xfId="1" applyFont="1" applyFill="1" applyBorder="1" applyAlignment="1">
      <alignment horizontal="center" vertical="center"/>
    </xf>
    <xf numFmtId="0" fontId="19" fillId="2" borderId="58" xfId="1" applyFont="1" applyFill="1" applyBorder="1" applyAlignment="1">
      <alignment horizontal="right" vertical="center"/>
    </xf>
    <xf numFmtId="0" fontId="19" fillId="2" borderId="23" xfId="1" applyFont="1" applyFill="1" applyBorder="1" applyAlignment="1">
      <alignment horizontal="center" vertical="center"/>
    </xf>
    <xf numFmtId="167" fontId="19" fillId="0" borderId="59" xfId="1" applyNumberFormat="1" applyFont="1" applyBorder="1" applyAlignment="1" applyProtection="1">
      <alignment horizontal="right" vertical="center"/>
      <protection locked="0"/>
    </xf>
    <xf numFmtId="0" fontId="7" fillId="2" borderId="39" xfId="1" applyFont="1" applyFill="1" applyBorder="1" applyAlignment="1">
      <alignment horizontal="center" vertical="center"/>
    </xf>
    <xf numFmtId="0" fontId="17" fillId="2" borderId="31" xfId="1" applyFont="1" applyFill="1" applyBorder="1" applyAlignment="1">
      <alignment horizontal="center" vertical="center"/>
    </xf>
    <xf numFmtId="0" fontId="7" fillId="2" borderId="31" xfId="1" applyFont="1" applyFill="1" applyBorder="1" applyAlignment="1">
      <alignment horizontal="center" vertical="center"/>
    </xf>
    <xf numFmtId="167" fontId="7" fillId="0" borderId="128"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0" fillId="2" borderId="17" xfId="1" applyFont="1" applyFill="1" applyBorder="1" applyAlignment="1">
      <alignment horizontal="center" vertical="center"/>
    </xf>
    <xf numFmtId="167" fontId="17" fillId="2" borderId="53" xfId="1" applyNumberFormat="1" applyFont="1" applyFill="1" applyBorder="1" applyAlignment="1">
      <alignment horizontal="center" vertical="center"/>
    </xf>
    <xf numFmtId="0" fontId="17" fillId="4" borderId="1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167" fontId="17" fillId="2" borderId="56" xfId="1" applyNumberFormat="1" applyFont="1" applyFill="1" applyBorder="1" applyAlignment="1">
      <alignment horizontal="center" vertical="center"/>
    </xf>
    <xf numFmtId="167" fontId="19" fillId="0" borderId="56" xfId="1" applyNumberFormat="1" applyFont="1" applyBorder="1" applyAlignment="1" applyProtection="1">
      <alignment horizontal="right" vertical="center"/>
      <protection locked="0"/>
    </xf>
    <xf numFmtId="0" fontId="25" fillId="0" borderId="0" xfId="1" applyFont="1" applyAlignment="1">
      <alignment vertical="center"/>
    </xf>
    <xf numFmtId="0" fontId="19" fillId="2" borderId="19" xfId="1" applyFont="1" applyFill="1" applyBorder="1" applyAlignment="1">
      <alignment horizontal="center" vertical="center"/>
    </xf>
    <xf numFmtId="0" fontId="19" fillId="2" borderId="8" xfId="1" applyFont="1" applyFill="1" applyBorder="1" applyAlignment="1">
      <alignment horizontal="right" vertical="center"/>
    </xf>
    <xf numFmtId="0" fontId="19" fillId="2" borderId="20" xfId="1" applyFont="1" applyFill="1" applyBorder="1" applyAlignment="1">
      <alignment horizontal="center" vertical="center"/>
    </xf>
    <xf numFmtId="167" fontId="25" fillId="0" borderId="0" xfId="1" applyNumberFormat="1" applyFont="1" applyAlignment="1">
      <alignment horizontal="center" vertical="center"/>
    </xf>
    <xf numFmtId="0" fontId="26" fillId="0" borderId="0" xfId="1" applyFont="1" applyAlignment="1">
      <alignment horizontal="right" vertical="center"/>
    </xf>
    <xf numFmtId="167" fontId="17" fillId="0" borderId="56" xfId="1" applyNumberFormat="1" applyFont="1" applyBorder="1" applyAlignment="1" applyProtection="1">
      <alignment horizontal="center" vertical="center"/>
      <protection locked="0"/>
    </xf>
    <xf numFmtId="0" fontId="17" fillId="4" borderId="10" xfId="1" applyFont="1" applyFill="1" applyBorder="1" applyAlignment="1">
      <alignment horizontal="center" vertical="center"/>
    </xf>
    <xf numFmtId="0" fontId="17" fillId="2" borderId="132" xfId="1" applyFont="1" applyFill="1" applyBorder="1" applyAlignment="1">
      <alignment horizontal="center" vertical="center"/>
    </xf>
    <xf numFmtId="0" fontId="17" fillId="2" borderId="11" xfId="1" applyFont="1" applyFill="1" applyBorder="1" applyAlignment="1">
      <alignment horizontal="center" vertical="center"/>
    </xf>
    <xf numFmtId="167" fontId="17" fillId="0" borderId="41" xfId="1" applyNumberFormat="1" applyFont="1" applyBorder="1" applyAlignment="1" applyProtection="1">
      <alignment horizontal="center" vertical="center"/>
      <protection locked="0"/>
    </xf>
    <xf numFmtId="1" fontId="17" fillId="4" borderId="16" xfId="1" applyNumberFormat="1" applyFont="1" applyFill="1" applyBorder="1" applyAlignment="1">
      <alignment horizontal="center" vertical="center"/>
    </xf>
    <xf numFmtId="170" fontId="17" fillId="2" borderId="25" xfId="1" applyNumberFormat="1" applyFont="1" applyFill="1" applyBorder="1" applyAlignment="1">
      <alignment horizontal="center" vertical="center"/>
    </xf>
    <xf numFmtId="170" fontId="17" fillId="2" borderId="17" xfId="1" applyNumberFormat="1" applyFont="1" applyFill="1" applyBorder="1" applyAlignment="1">
      <alignment horizontal="center" vertical="center"/>
    </xf>
    <xf numFmtId="1" fontId="17" fillId="2" borderId="53" xfId="1" applyNumberFormat="1" applyFont="1" applyFill="1" applyBorder="1" applyAlignment="1">
      <alignment horizontal="center" vertical="center"/>
    </xf>
    <xf numFmtId="16" fontId="10" fillId="4" borderId="19" xfId="1" applyNumberFormat="1" applyFont="1" applyFill="1" applyBorder="1" applyAlignment="1">
      <alignment horizontal="center" vertical="center"/>
    </xf>
    <xf numFmtId="170" fontId="10" fillId="2" borderId="56" xfId="1" applyNumberFormat="1" applyFont="1" applyFill="1" applyBorder="1" applyAlignment="1">
      <alignment horizontal="center" vertical="center"/>
    </xf>
    <xf numFmtId="167" fontId="65" fillId="0" borderId="0" xfId="1" applyNumberFormat="1" applyAlignment="1">
      <alignment horizontal="center" vertical="center"/>
    </xf>
    <xf numFmtId="1" fontId="10" fillId="2" borderId="56" xfId="1" applyNumberFormat="1" applyFont="1" applyFill="1" applyBorder="1" applyAlignment="1">
      <alignment horizontal="center" vertical="center"/>
    </xf>
    <xf numFmtId="0" fontId="19" fillId="4" borderId="19" xfId="1" applyFont="1" applyFill="1" applyBorder="1" applyAlignment="1">
      <alignment horizontal="center" vertical="center"/>
    </xf>
    <xf numFmtId="1" fontId="19" fillId="2" borderId="56" xfId="1" applyNumberFormat="1" applyFont="1" applyFill="1" applyBorder="1" applyAlignment="1">
      <alignment horizontal="center" vertical="center"/>
    </xf>
    <xf numFmtId="0" fontId="19" fillId="2" borderId="127" xfId="1" applyFont="1" applyFill="1" applyBorder="1" applyAlignment="1">
      <alignment horizontal="right" vertical="center"/>
    </xf>
    <xf numFmtId="0" fontId="19" fillId="2" borderId="31" xfId="1" applyFont="1" applyFill="1" applyBorder="1" applyAlignment="1">
      <alignment horizontal="center" vertical="center"/>
    </xf>
    <xf numFmtId="1" fontId="19" fillId="2" borderId="128" xfId="1" applyNumberFormat="1" applyFont="1" applyFill="1" applyBorder="1" applyAlignment="1">
      <alignment horizontal="center" vertical="center"/>
    </xf>
    <xf numFmtId="0" fontId="19" fillId="4" borderId="44" xfId="1" applyFont="1" applyFill="1" applyBorder="1" applyAlignment="1">
      <alignment horizontal="center" vertical="center"/>
    </xf>
    <xf numFmtId="167" fontId="10" fillId="0" borderId="56" xfId="1" applyNumberFormat="1" applyFont="1" applyBorder="1" applyAlignment="1" applyProtection="1">
      <alignment horizontal="center" vertical="center"/>
      <protection locked="0"/>
    </xf>
    <xf numFmtId="0" fontId="10" fillId="2" borderId="50" xfId="1" applyFont="1" applyFill="1" applyBorder="1" applyAlignment="1">
      <alignment horizontal="right" vertical="center"/>
    </xf>
    <xf numFmtId="0" fontId="17" fillId="4" borderId="16" xfId="0" applyFont="1" applyFill="1" applyBorder="1" applyAlignment="1">
      <alignment horizontal="center" vertical="center"/>
    </xf>
    <xf numFmtId="0" fontId="17" fillId="2" borderId="11" xfId="0" applyFont="1" applyFill="1" applyBorder="1" applyAlignment="1">
      <alignment horizontal="center" vertical="center" wrapText="1"/>
    </xf>
    <xf numFmtId="167" fontId="17" fillId="2" borderId="11" xfId="0" applyNumberFormat="1" applyFont="1" applyFill="1" applyBorder="1" applyAlignment="1">
      <alignment horizontal="center" vertical="center"/>
    </xf>
    <xf numFmtId="167" fontId="17" fillId="0" borderId="12" xfId="0" applyNumberFormat="1" applyFont="1" applyBorder="1" applyAlignment="1" applyProtection="1">
      <alignment horizontal="center" vertical="center"/>
      <protection locked="0"/>
    </xf>
    <xf numFmtId="0" fontId="27" fillId="0" borderId="0" xfId="1" applyFont="1" applyAlignment="1">
      <alignment horizontal="left" vertical="center" wrapText="1"/>
    </xf>
    <xf numFmtId="49" fontId="17" fillId="2" borderId="135" xfId="0" applyNumberFormat="1" applyFont="1" applyFill="1" applyBorder="1" applyAlignment="1">
      <alignment horizontal="center" vertical="center"/>
    </xf>
    <xf numFmtId="0" fontId="17" fillId="2" borderId="34" xfId="0" applyFont="1" applyFill="1" applyBorder="1" applyAlignment="1">
      <alignment horizontal="center" vertical="center" wrapText="1"/>
    </xf>
    <xf numFmtId="167" fontId="17" fillId="2" borderId="34" xfId="0" applyNumberFormat="1" applyFont="1" applyFill="1" applyBorder="1" applyAlignment="1">
      <alignment horizontal="center" vertical="center"/>
    </xf>
    <xf numFmtId="167" fontId="17" fillId="0" borderId="137" xfId="0" applyNumberFormat="1" applyFont="1" applyBorder="1" applyAlignment="1" applyProtection="1">
      <alignment horizontal="center" vertical="center"/>
      <protection locked="0"/>
    </xf>
    <xf numFmtId="0" fontId="17" fillId="4" borderId="130" xfId="1" applyFont="1" applyFill="1" applyBorder="1" applyAlignment="1">
      <alignment horizontal="center" vertical="center"/>
    </xf>
    <xf numFmtId="0" fontId="17" fillId="2" borderId="131" xfId="1" applyFont="1" applyFill="1" applyBorder="1" applyAlignment="1">
      <alignment horizontal="center" vertical="center"/>
    </xf>
    <xf numFmtId="167" fontId="17" fillId="0" borderId="103" xfId="1" applyNumberFormat="1" applyFont="1" applyBorder="1" applyAlignment="1" applyProtection="1">
      <alignment horizontal="center" vertical="center"/>
      <protection locked="0"/>
    </xf>
    <xf numFmtId="0" fontId="27" fillId="0" borderId="0" xfId="1" applyFont="1" applyAlignment="1">
      <alignment horizontal="left" vertical="center"/>
    </xf>
    <xf numFmtId="0" fontId="17" fillId="2" borderId="88" xfId="1" applyFont="1" applyFill="1" applyBorder="1" applyAlignment="1">
      <alignment horizontal="center" vertical="center" wrapText="1"/>
    </xf>
    <xf numFmtId="0" fontId="17" fillId="2" borderId="14" xfId="1" applyFont="1" applyFill="1" applyBorder="1" applyAlignment="1">
      <alignment horizontal="center" vertical="center"/>
    </xf>
    <xf numFmtId="167" fontId="17" fillId="2" borderId="87" xfId="1" applyNumberFormat="1" applyFont="1" applyFill="1" applyBorder="1" applyAlignment="1">
      <alignment horizontal="center" vertical="center"/>
    </xf>
    <xf numFmtId="0" fontId="17" fillId="2" borderId="16" xfId="1" applyFont="1" applyFill="1" applyBorder="1" applyAlignment="1">
      <alignment horizontal="center" vertical="center"/>
    </xf>
    <xf numFmtId="0" fontId="10" fillId="2" borderId="19" xfId="1" applyFont="1" applyFill="1" applyBorder="1" applyAlignment="1">
      <alignment horizontal="center" vertical="center"/>
    </xf>
    <xf numFmtId="0" fontId="2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8" xfId="1" applyFont="1" applyFill="1" applyBorder="1" applyAlignment="1">
      <alignment horizontal="right" vertical="center"/>
    </xf>
    <xf numFmtId="0" fontId="10" fillId="2" borderId="23"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58" xfId="1" applyFont="1" applyFill="1" applyBorder="1" applyAlignment="1">
      <alignment horizontal="right" vertical="center"/>
    </xf>
    <xf numFmtId="0" fontId="10" fillId="2" borderId="8" xfId="1" applyFont="1" applyFill="1" applyBorder="1" applyAlignment="1">
      <alignment horizontal="center" vertical="center"/>
    </xf>
    <xf numFmtId="0" fontId="10" fillId="4" borderId="22" xfId="1" applyFont="1" applyFill="1" applyBorder="1" applyAlignment="1">
      <alignment horizontal="center" vertical="center"/>
    </xf>
    <xf numFmtId="0" fontId="10" fillId="2" borderId="58" xfId="1" applyFont="1" applyFill="1" applyBorder="1" applyAlignment="1">
      <alignment horizontal="center" vertical="center"/>
    </xf>
    <xf numFmtId="167" fontId="10" fillId="0" borderId="59" xfId="1" applyNumberFormat="1" applyFont="1" applyBorder="1" applyAlignment="1" applyProtection="1">
      <alignment horizontal="center" vertical="center"/>
      <protection locked="0"/>
    </xf>
    <xf numFmtId="167" fontId="10" fillId="2" borderId="56" xfId="1" applyNumberFormat="1" applyFont="1" applyFill="1" applyBorder="1" applyAlignment="1">
      <alignment horizontal="center" vertical="center"/>
    </xf>
    <xf numFmtId="0" fontId="19" fillId="2" borderId="58" xfId="1" applyFont="1" applyFill="1" applyBorder="1" applyAlignment="1">
      <alignment horizontal="right" vertical="center" wrapText="1"/>
    </xf>
    <xf numFmtId="167" fontId="19" fillId="0" borderId="59"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wrapText="1"/>
    </xf>
    <xf numFmtId="0" fontId="10" fillId="4" borderId="37" xfId="1" applyFont="1" applyFill="1" applyBorder="1" applyAlignment="1">
      <alignment horizontal="center" vertical="center"/>
    </xf>
    <xf numFmtId="0" fontId="10" fillId="2" borderId="50" xfId="1" applyFont="1" applyFill="1" applyBorder="1" applyAlignment="1">
      <alignment horizontal="center" vertical="center" wrapText="1"/>
    </xf>
    <xf numFmtId="167" fontId="10" fillId="0" borderId="51" xfId="1" applyNumberFormat="1" applyFont="1" applyBorder="1" applyAlignment="1" applyProtection="1">
      <alignment horizontal="center" vertical="center"/>
      <protection locked="0"/>
    </xf>
    <xf numFmtId="0" fontId="10" fillId="4" borderId="130" xfId="1" applyFont="1" applyFill="1" applyBorder="1" applyAlignment="1">
      <alignment horizontal="center" vertical="center"/>
    </xf>
    <xf numFmtId="0" fontId="10" fillId="2" borderId="131" xfId="1" applyFont="1" applyFill="1" applyBorder="1" applyAlignment="1">
      <alignment horizontal="center" vertical="center" wrapText="1"/>
    </xf>
    <xf numFmtId="167" fontId="10" fillId="0" borderId="103" xfId="1" applyNumberFormat="1" applyFont="1" applyBorder="1" applyAlignment="1" applyProtection="1">
      <alignment horizontal="center" vertical="center"/>
      <protection locked="0"/>
    </xf>
    <xf numFmtId="0" fontId="17" fillId="4" borderId="63" xfId="1" applyFont="1" applyFill="1" applyBorder="1" applyAlignment="1">
      <alignment horizontal="center" vertical="center"/>
    </xf>
    <xf numFmtId="0" fontId="17" fillId="2" borderId="129" xfId="1" applyFont="1" applyFill="1" applyBorder="1" applyAlignment="1">
      <alignment horizontal="center" vertical="center"/>
    </xf>
    <xf numFmtId="170" fontId="17" fillId="2" borderId="64" xfId="1" applyNumberFormat="1" applyFont="1" applyFill="1" applyBorder="1" applyAlignment="1">
      <alignment horizontal="center" vertical="center"/>
    </xf>
    <xf numFmtId="1" fontId="17" fillId="2" borderId="65" xfId="1" applyNumberFormat="1" applyFont="1" applyFill="1" applyBorder="1" applyAlignment="1">
      <alignment horizontal="center" vertical="center"/>
    </xf>
    <xf numFmtId="0" fontId="19" fillId="4" borderId="144" xfId="1" applyFont="1" applyFill="1" applyBorder="1" applyAlignment="1">
      <alignment horizontal="center" vertical="center"/>
    </xf>
    <xf numFmtId="0" fontId="65" fillId="0" borderId="103" xfId="1" applyBorder="1"/>
    <xf numFmtId="0" fontId="7" fillId="2" borderId="9" xfId="1" applyFont="1" applyFill="1" applyBorder="1" applyAlignment="1">
      <alignment horizontal="center" vertical="center" wrapText="1"/>
    </xf>
    <xf numFmtId="0" fontId="17" fillId="2" borderId="14" xfId="1" applyFont="1" applyFill="1" applyBorder="1" applyAlignment="1">
      <alignment horizontal="center" vertical="center" wrapText="1"/>
    </xf>
    <xf numFmtId="2" fontId="17" fillId="2" borderId="15" xfId="1" applyNumberFormat="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2" borderId="20" xfId="1" applyFont="1" applyFill="1" applyBorder="1" applyAlignment="1">
      <alignment horizontal="right" vertical="center" wrapText="1"/>
    </xf>
    <xf numFmtId="0" fontId="10" fillId="2" borderId="20" xfId="1" applyFont="1" applyFill="1" applyBorder="1" applyAlignment="1">
      <alignment horizontal="center" vertical="center" wrapText="1"/>
    </xf>
    <xf numFmtId="2" fontId="10" fillId="2" borderId="21"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20" xfId="1" applyFont="1" applyFill="1" applyBorder="1" applyAlignment="1">
      <alignment horizontal="right" vertical="center" wrapText="1"/>
    </xf>
    <xf numFmtId="0" fontId="28" fillId="2" borderId="19" xfId="1" applyFont="1" applyFill="1" applyBorder="1" applyAlignment="1">
      <alignment horizontal="center" vertical="center" wrapText="1"/>
    </xf>
    <xf numFmtId="0" fontId="28" fillId="2" borderId="23" xfId="1" applyFont="1" applyFill="1" applyBorder="1" applyAlignment="1">
      <alignment horizontal="right" vertical="center" wrapText="1"/>
    </xf>
    <xf numFmtId="2" fontId="10" fillId="2" borderId="20" xfId="1" applyNumberFormat="1" applyFont="1" applyFill="1" applyBorder="1" applyAlignment="1">
      <alignment horizontal="center" vertical="center" wrapText="1"/>
    </xf>
    <xf numFmtId="0" fontId="28" fillId="2" borderId="135" xfId="1" applyFont="1" applyFill="1" applyBorder="1" applyAlignment="1">
      <alignment horizontal="center" vertical="center" wrapText="1"/>
    </xf>
    <xf numFmtId="0" fontId="28" fillId="2" borderId="31" xfId="1" applyFont="1" applyFill="1" applyBorder="1" applyAlignment="1">
      <alignment horizontal="right" vertical="center" wrapText="1"/>
    </xf>
    <xf numFmtId="0" fontId="10" fillId="2" borderId="31" xfId="1" applyFont="1" applyFill="1" applyBorder="1" applyAlignment="1">
      <alignment horizontal="center" vertical="center" wrapText="1"/>
    </xf>
    <xf numFmtId="2" fontId="10" fillId="2" borderId="36" xfId="1" applyNumberFormat="1" applyFont="1" applyFill="1" applyBorder="1" applyAlignment="1">
      <alignment horizontal="center" vertical="center" wrapText="1"/>
    </xf>
    <xf numFmtId="0" fontId="17" fillId="4" borderId="145"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0" fillId="2" borderId="35" xfId="1" applyFont="1" applyFill="1" applyBorder="1" applyAlignment="1">
      <alignment horizontal="center" vertical="center" wrapText="1"/>
    </xf>
    <xf numFmtId="2" fontId="8" fillId="2" borderId="21" xfId="1" applyNumberFormat="1" applyFont="1" applyFill="1" applyBorder="1" applyAlignment="1">
      <alignment horizontal="center" vertical="center" wrapText="1"/>
    </xf>
    <xf numFmtId="0" fontId="28" fillId="2" borderId="82" xfId="1" applyFont="1" applyFill="1" applyBorder="1" applyAlignment="1">
      <alignment horizontal="center" vertical="center" wrapText="1"/>
    </xf>
    <xf numFmtId="2" fontId="8" fillId="2" borderId="32" xfId="1" applyNumberFormat="1" applyFont="1" applyFill="1" applyBorder="1" applyAlignment="1">
      <alignment horizontal="center" vertical="center" wrapText="1"/>
    </xf>
    <xf numFmtId="0" fontId="17" fillId="4"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2" fontId="17" fillId="2" borderId="71" xfId="1" applyNumberFormat="1" applyFont="1" applyFill="1" applyBorder="1" applyAlignment="1">
      <alignment horizontal="center" vertical="center" wrapText="1"/>
    </xf>
    <xf numFmtId="3" fontId="10" fillId="0" borderId="24" xfId="1" applyNumberFormat="1" applyFont="1" applyBorder="1" applyAlignment="1" applyProtection="1">
      <alignment horizontal="center" vertical="center"/>
      <protection locked="0"/>
    </xf>
    <xf numFmtId="0" fontId="10" fillId="2" borderId="11" xfId="1" applyFont="1" applyFill="1" applyBorder="1" applyAlignment="1">
      <alignment horizontal="center" vertical="center"/>
    </xf>
    <xf numFmtId="3" fontId="10" fillId="0" borderId="12" xfId="1" applyNumberFormat="1" applyFont="1" applyBorder="1" applyAlignment="1" applyProtection="1">
      <alignment horizontal="center" vertical="center"/>
      <protection locked="0"/>
    </xf>
    <xf numFmtId="3" fontId="17" fillId="2" borderId="18" xfId="1" applyNumberFormat="1" applyFont="1" applyFill="1" applyBorder="1" applyAlignment="1">
      <alignment horizontal="center" vertical="center"/>
    </xf>
    <xf numFmtId="3" fontId="10" fillId="2" borderId="21" xfId="1" applyNumberFormat="1" applyFont="1" applyFill="1" applyBorder="1" applyAlignment="1">
      <alignment horizontal="center" vertical="center"/>
    </xf>
    <xf numFmtId="0" fontId="19" fillId="2" borderId="20" xfId="1" applyFont="1" applyFill="1" applyBorder="1" applyAlignment="1">
      <alignment horizontal="right" vertical="center"/>
    </xf>
    <xf numFmtId="3" fontId="19" fillId="0" borderId="21" xfId="1" applyNumberFormat="1" applyFont="1" applyBorder="1" applyAlignment="1" applyProtection="1">
      <alignment horizontal="center" vertical="center"/>
      <protection locked="0"/>
    </xf>
    <xf numFmtId="3" fontId="10" fillId="0" borderId="21" xfId="1" applyNumberFormat="1" applyFont="1" applyBorder="1" applyAlignment="1" applyProtection="1">
      <alignment horizontal="center" vertical="center"/>
      <protection locked="0"/>
    </xf>
    <xf numFmtId="0" fontId="29" fillId="0" borderId="0" xfId="1" applyFont="1"/>
    <xf numFmtId="0" fontId="10" fillId="2" borderId="35" xfId="1" applyFont="1" applyFill="1" applyBorder="1" applyAlignment="1">
      <alignment horizontal="center" vertical="center"/>
    </xf>
    <xf numFmtId="3" fontId="10" fillId="0" borderId="102" xfId="1" applyNumberFormat="1" applyFont="1" applyBorder="1" applyAlignment="1" applyProtection="1">
      <alignment horizontal="center" vertical="center"/>
      <protection locked="0"/>
    </xf>
    <xf numFmtId="0" fontId="10" fillId="4" borderId="39" xfId="1" applyFont="1" applyFill="1" applyBorder="1" applyAlignment="1">
      <alignment horizontal="center" vertical="center"/>
    </xf>
    <xf numFmtId="0" fontId="10" fillId="2" borderId="31" xfId="1" applyFont="1" applyFill="1" applyBorder="1" applyAlignment="1">
      <alignment horizontal="center" vertical="center"/>
    </xf>
    <xf numFmtId="3" fontId="10" fillId="0" borderId="32" xfId="1" applyNumberFormat="1" applyFont="1" applyBorder="1" applyAlignment="1" applyProtection="1">
      <alignment horizontal="center" vertical="center"/>
      <protection locked="0"/>
    </xf>
    <xf numFmtId="3" fontId="30" fillId="2" borderId="18" xfId="1" applyNumberFormat="1" applyFont="1" applyFill="1" applyBorder="1" applyAlignment="1">
      <alignment horizontal="center" vertical="center"/>
    </xf>
    <xf numFmtId="0" fontId="17" fillId="2" borderId="17" xfId="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0" fontId="10" fillId="2" borderId="38" xfId="1" applyFont="1" applyFill="1" applyBorder="1" applyAlignment="1">
      <alignment horizontal="center" vertical="center"/>
    </xf>
    <xf numFmtId="3" fontId="10" fillId="0" borderId="28" xfId="1" applyNumberFormat="1" applyFont="1" applyBorder="1" applyAlignment="1" applyProtection="1">
      <alignment horizontal="center" vertical="center"/>
      <protection locked="0"/>
    </xf>
    <xf numFmtId="0" fontId="31" fillId="0" borderId="0" xfId="1" applyFont="1"/>
    <xf numFmtId="0" fontId="17" fillId="2" borderId="10" xfId="1" applyFont="1" applyFill="1" applyBorder="1" applyAlignment="1">
      <alignment horizontal="center" vertical="center"/>
    </xf>
    <xf numFmtId="0" fontId="7" fillId="2" borderId="11" xfId="1" applyFont="1" applyFill="1" applyBorder="1" applyAlignment="1">
      <alignment horizontal="center" vertical="center" wrapText="1"/>
    </xf>
    <xf numFmtId="3" fontId="7" fillId="2" borderId="12" xfId="1" applyNumberFormat="1" applyFont="1" applyFill="1" applyBorder="1" applyAlignment="1">
      <alignment horizontal="center" vertical="center"/>
    </xf>
    <xf numFmtId="0" fontId="10" fillId="2" borderId="37" xfId="1" applyFont="1" applyFill="1" applyBorder="1" applyAlignment="1">
      <alignment horizontal="center" vertical="center"/>
    </xf>
    <xf numFmtId="167" fontId="10" fillId="0" borderId="38" xfId="1" applyNumberFormat="1" applyFont="1" applyBorder="1" applyAlignment="1" applyProtection="1">
      <alignment horizontal="center" vertical="center"/>
      <protection locked="0"/>
    </xf>
    <xf numFmtId="167" fontId="8" fillId="2" borderId="28" xfId="1" applyNumberFormat="1" applyFont="1" applyFill="1" applyBorder="1" applyAlignment="1">
      <alignment horizontal="center"/>
    </xf>
    <xf numFmtId="167" fontId="10" fillId="0" borderId="20" xfId="1" applyNumberFormat="1" applyFont="1" applyBorder="1" applyAlignment="1" applyProtection="1">
      <alignment horizontal="center" vertical="center"/>
      <protection locked="0"/>
    </xf>
    <xf numFmtId="167" fontId="10" fillId="0" borderId="21" xfId="1" applyNumberFormat="1" applyFont="1" applyBorder="1" applyAlignment="1" applyProtection="1">
      <alignment horizontal="center" vertical="center"/>
      <protection locked="0"/>
    </xf>
    <xf numFmtId="0" fontId="10" fillId="2" borderId="39" xfId="1" applyFont="1" applyFill="1" applyBorder="1" applyAlignment="1">
      <alignment horizontal="center" vertical="center"/>
    </xf>
    <xf numFmtId="10" fontId="10" fillId="2" borderId="31" xfId="1" applyNumberFormat="1" applyFont="1" applyFill="1" applyBorder="1" applyAlignment="1">
      <alignment horizontal="center" vertical="center"/>
    </xf>
    <xf numFmtId="10" fontId="10" fillId="2" borderId="32" xfId="1"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40" xfId="0"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41" xfId="0" applyNumberFormat="1"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8" fillId="4" borderId="42" xfId="0" applyFont="1" applyFill="1" applyBorder="1" applyAlignment="1">
      <alignment horizontal="center" vertical="center" wrapText="1"/>
    </xf>
    <xf numFmtId="3" fontId="7" fillId="4" borderId="139" xfId="0" applyNumberFormat="1" applyFont="1" applyFill="1" applyBorder="1" applyAlignment="1">
      <alignment horizontal="center" vertical="center" wrapText="1"/>
    </xf>
    <xf numFmtId="0" fontId="7" fillId="4" borderId="10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41" xfId="0" applyFont="1" applyFill="1" applyBorder="1" applyAlignment="1">
      <alignment horizontal="center" vertical="center" wrapText="1"/>
    </xf>
    <xf numFmtId="3" fontId="5" fillId="0" borderId="0" xfId="0" applyNumberFormat="1" applyFont="1"/>
    <xf numFmtId="0" fontId="7" fillId="4" borderId="43" xfId="0" applyFont="1" applyFill="1" applyBorder="1" applyAlignment="1">
      <alignment horizontal="center" vertical="center"/>
    </xf>
    <xf numFmtId="4" fontId="7" fillId="5" borderId="146" xfId="0" applyNumberFormat="1" applyFont="1" applyFill="1" applyBorder="1" applyAlignment="1">
      <alignment horizontal="center" vertical="center" wrapText="1"/>
    </xf>
    <xf numFmtId="4" fontId="7" fillId="4" borderId="48" xfId="0" applyNumberFormat="1"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4" fontId="7" fillId="4" borderId="46" xfId="0" applyNumberFormat="1" applyFont="1" applyFill="1" applyBorder="1" applyAlignment="1">
      <alignment horizontal="center" vertical="center" wrapText="1"/>
    </xf>
    <xf numFmtId="4" fontId="7" fillId="4" borderId="47" xfId="0" applyNumberFormat="1" applyFont="1" applyFill="1" applyBorder="1" applyAlignment="1">
      <alignment horizontal="center" vertical="center" wrapText="1"/>
    </xf>
    <xf numFmtId="4" fontId="7" fillId="4" borderId="43" xfId="0" applyNumberFormat="1" applyFont="1" applyFill="1" applyBorder="1" applyAlignment="1">
      <alignment horizontal="center" vertical="center" wrapText="1"/>
    </xf>
    <xf numFmtId="4" fontId="7" fillId="4" borderId="143" xfId="0" applyNumberFormat="1" applyFont="1" applyFill="1" applyBorder="1" applyAlignment="1">
      <alignment horizontal="center" vertical="center" wrapText="1"/>
    </xf>
    <xf numFmtId="4" fontId="7" fillId="4" borderId="14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38" xfId="0" applyFont="1" applyFill="1" applyBorder="1" applyAlignment="1">
      <alignment horizontal="center" vertical="center" wrapText="1"/>
    </xf>
    <xf numFmtId="4" fontId="7" fillId="6" borderId="148" xfId="0" applyNumberFormat="1" applyFont="1" applyFill="1" applyBorder="1" applyAlignment="1">
      <alignment horizontal="center" vertical="center" wrapText="1"/>
    </xf>
    <xf numFmtId="4" fontId="7" fillId="4" borderId="51" xfId="0" applyNumberFormat="1" applyFont="1" applyFill="1" applyBorder="1" applyAlignment="1">
      <alignment horizontal="center" vertical="center" wrapText="1"/>
    </xf>
    <xf numFmtId="4" fontId="7" fillId="4" borderId="37" xfId="0" applyNumberFormat="1" applyFont="1" applyFill="1" applyBorder="1" applyAlignment="1">
      <alignment horizontal="center" vertical="center" wrapText="1"/>
    </xf>
    <xf numFmtId="4" fontId="7" fillId="4" borderId="38" xfId="0" applyNumberFormat="1" applyFont="1" applyFill="1" applyBorder="1" applyAlignment="1">
      <alignment horizontal="center" vertical="center" wrapText="1"/>
    </xf>
    <xf numFmtId="4" fontId="7" fillId="4" borderId="28"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134" xfId="0" applyNumberFormat="1" applyFont="1" applyFill="1" applyBorder="1" applyAlignment="1">
      <alignment horizontal="center" vertical="center" wrapText="1"/>
    </xf>
    <xf numFmtId="4" fontId="7" fillId="4" borderId="95" xfId="0" applyNumberFormat="1" applyFont="1" applyFill="1" applyBorder="1" applyAlignment="1">
      <alignment horizontal="center" vertical="center" wrapText="1"/>
    </xf>
    <xf numFmtId="0" fontId="28" fillId="4" borderId="6" xfId="0" applyFont="1" applyFill="1" applyBorder="1" applyAlignment="1">
      <alignment horizontal="center" vertical="center"/>
    </xf>
    <xf numFmtId="0" fontId="28" fillId="4" borderId="20" xfId="0" applyFont="1" applyFill="1" applyBorder="1" applyAlignment="1">
      <alignment horizontal="right" vertical="center" wrapText="1"/>
    </xf>
    <xf numFmtId="4" fontId="8" fillId="4" borderId="37" xfId="0" applyNumberFormat="1" applyFont="1" applyFill="1" applyBorder="1" applyAlignment="1">
      <alignment horizontal="center" vertical="center" wrapText="1"/>
    </xf>
    <xf numFmtId="4" fontId="8" fillId="4" borderId="38" xfId="0" applyNumberFormat="1" applyFont="1" applyFill="1" applyBorder="1" applyAlignment="1">
      <alignment horizontal="center" vertical="center" wrapText="1"/>
    </xf>
    <xf numFmtId="4" fontId="8" fillId="4" borderId="28" xfId="0" applyNumberFormat="1" applyFont="1" applyFill="1" applyBorder="1" applyAlignment="1">
      <alignment horizontal="center" vertical="center" wrapText="1"/>
    </xf>
    <xf numFmtId="4" fontId="8" fillId="4" borderId="134" xfId="0" applyNumberFormat="1" applyFont="1" applyFill="1" applyBorder="1" applyAlignment="1">
      <alignment horizontal="center" vertical="center" wrapText="1"/>
    </xf>
    <xf numFmtId="4" fontId="8" fillId="4" borderId="20" xfId="0" applyNumberFormat="1" applyFont="1" applyFill="1" applyBorder="1" applyAlignment="1">
      <alignment horizontal="center" vertical="center" wrapText="1"/>
    </xf>
    <xf numFmtId="4" fontId="8" fillId="4" borderId="21"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4" fontId="7" fillId="7" borderId="148" xfId="0" applyNumberFormat="1" applyFont="1" applyFill="1" applyBorder="1" applyAlignment="1">
      <alignment horizontal="center" vertical="center" wrapText="1"/>
    </xf>
    <xf numFmtId="4" fontId="7" fillId="2" borderId="51"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95" xfId="0" applyNumberFormat="1" applyFont="1" applyFill="1" applyBorder="1" applyAlignment="1">
      <alignment horizontal="center" vertical="center" wrapText="1"/>
    </xf>
    <xf numFmtId="4" fontId="7" fillId="4" borderId="20" xfId="0" applyNumberFormat="1" applyFont="1" applyFill="1" applyBorder="1" applyAlignment="1">
      <alignment horizontal="center" vertical="center" wrapText="1"/>
    </xf>
    <xf numFmtId="4" fontId="7" fillId="4" borderId="21" xfId="0" applyNumberFormat="1"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20" xfId="0"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20" xfId="0" applyFont="1" applyFill="1" applyBorder="1" applyAlignment="1">
      <alignment horizontal="center" wrapText="1"/>
    </xf>
    <xf numFmtId="0" fontId="28" fillId="2" borderId="20" xfId="0" applyFont="1" applyFill="1" applyBorder="1" applyAlignment="1">
      <alignment horizontal="right" wrapText="1"/>
    </xf>
    <xf numFmtId="4" fontId="7" fillId="4" borderId="51" xfId="0" applyNumberFormat="1" applyFont="1" applyFill="1" applyBorder="1" applyAlignment="1">
      <alignment horizontal="center" vertical="center"/>
    </xf>
    <xf numFmtId="4" fontId="8" fillId="4" borderId="37" xfId="0" applyNumberFormat="1" applyFont="1" applyFill="1" applyBorder="1" applyAlignment="1">
      <alignment horizontal="center" vertical="center"/>
    </xf>
    <xf numFmtId="4" fontId="8" fillId="4" borderId="38" xfId="0" applyNumberFormat="1" applyFont="1" applyFill="1" applyBorder="1" applyAlignment="1">
      <alignment horizontal="center" vertical="center"/>
    </xf>
    <xf numFmtId="4" fontId="8" fillId="4" borderId="28"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8" fillId="4" borderId="134" xfId="0" applyNumberFormat="1" applyFont="1" applyFill="1" applyBorder="1" applyAlignment="1">
      <alignment horizontal="center" vertical="center"/>
    </xf>
    <xf numFmtId="4" fontId="8" fillId="4" borderId="95" xfId="0" applyNumberFormat="1" applyFont="1" applyFill="1" applyBorder="1" applyAlignment="1">
      <alignment horizontal="center" vertical="center"/>
    </xf>
    <xf numFmtId="4" fontId="8" fillId="4" borderId="20"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xf>
    <xf numFmtId="4" fontId="8" fillId="4" borderId="51" xfId="0" applyNumberFormat="1" applyFont="1" applyFill="1" applyBorder="1" applyAlignment="1">
      <alignment horizontal="center" vertical="center"/>
    </xf>
    <xf numFmtId="0" fontId="28" fillId="2" borderId="23" xfId="0" applyFont="1" applyFill="1" applyBorder="1" applyAlignment="1">
      <alignment horizontal="right" wrapText="1"/>
    </xf>
    <xf numFmtId="0" fontId="28" fillId="4" borderId="23" xfId="0" applyFont="1" applyFill="1" applyBorder="1" applyAlignment="1">
      <alignment horizontal="left" wrapText="1"/>
    </xf>
    <xf numFmtId="0" fontId="7" fillId="4" borderId="23" xfId="0" applyFont="1" applyFill="1" applyBorder="1" applyAlignment="1">
      <alignment horizontal="center" wrapText="1"/>
    </xf>
    <xf numFmtId="4" fontId="7" fillId="4" borderId="56" xfId="0" applyNumberFormat="1" applyFont="1" applyFill="1" applyBorder="1" applyAlignment="1">
      <alignment horizontal="center" vertical="center"/>
    </xf>
    <xf numFmtId="4" fontId="7" fillId="4" borderId="19" xfId="0" applyNumberFormat="1" applyFont="1" applyFill="1" applyBorder="1" applyAlignment="1">
      <alignment horizontal="center" vertical="center"/>
    </xf>
    <xf numFmtId="4" fontId="7" fillId="4" borderId="20" xfId="0" applyNumberFormat="1" applyFont="1" applyFill="1" applyBorder="1" applyAlignment="1">
      <alignment horizontal="center" vertical="center"/>
    </xf>
    <xf numFmtId="4" fontId="7" fillId="4" borderId="21"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4" fontId="7" fillId="4" borderId="84" xfId="0" applyNumberFormat="1" applyFont="1" applyFill="1" applyBorder="1" applyAlignment="1">
      <alignment horizontal="center" vertical="center"/>
    </xf>
    <xf numFmtId="4" fontId="7" fillId="4" borderId="111" xfId="0" applyNumberFormat="1" applyFont="1" applyFill="1" applyBorder="1" applyAlignment="1">
      <alignment horizontal="center" vertical="center"/>
    </xf>
    <xf numFmtId="0" fontId="28" fillId="4" borderId="4" xfId="0" applyFont="1" applyFill="1" applyBorder="1" applyAlignment="1">
      <alignment horizontal="center" vertical="center"/>
    </xf>
    <xf numFmtId="0" fontId="28" fillId="4" borderId="4" xfId="0" applyFont="1" applyFill="1" applyBorder="1" applyAlignment="1">
      <alignment horizontal="right" wrapText="1"/>
    </xf>
    <xf numFmtId="4" fontId="7" fillId="4" borderId="59" xfId="0" applyNumberFormat="1" applyFont="1" applyFill="1" applyBorder="1" applyAlignment="1">
      <alignment horizontal="center" vertical="center"/>
    </xf>
    <xf numFmtId="4" fontId="8" fillId="4" borderId="22" xfId="0" applyNumberFormat="1" applyFont="1" applyFill="1" applyBorder="1" applyAlignment="1">
      <alignment horizontal="center" vertical="center"/>
    </xf>
    <xf numFmtId="4" fontId="8" fillId="4" borderId="23" xfId="0" applyNumberFormat="1" applyFont="1" applyFill="1" applyBorder="1" applyAlignment="1">
      <alignment horizontal="center" vertical="center"/>
    </xf>
    <xf numFmtId="4" fontId="8" fillId="4" borderId="2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8" fillId="4" borderId="81" xfId="0" applyNumberFormat="1" applyFont="1" applyFill="1" applyBorder="1" applyAlignment="1">
      <alignment horizontal="center" vertical="center"/>
    </xf>
    <xf numFmtId="4" fontId="8" fillId="4" borderId="149" xfId="0" applyNumberFormat="1" applyFont="1" applyFill="1" applyBorder="1" applyAlignment="1">
      <alignment horizontal="center" vertical="center"/>
    </xf>
    <xf numFmtId="4" fontId="8" fillId="4" borderId="59" xfId="0" applyNumberFormat="1" applyFont="1" applyFill="1" applyBorder="1" applyAlignment="1">
      <alignment horizontal="center" vertical="center"/>
    </xf>
    <xf numFmtId="0" fontId="28" fillId="4" borderId="3" xfId="0" applyFont="1" applyFill="1" applyBorder="1" applyAlignment="1">
      <alignment horizontal="right" wrapText="1"/>
    </xf>
    <xf numFmtId="4" fontId="8" fillId="4" borderId="19" xfId="0" applyNumberFormat="1" applyFont="1" applyFill="1" applyBorder="1" applyAlignment="1">
      <alignment horizontal="center" vertical="center"/>
    </xf>
    <xf numFmtId="4" fontId="8" fillId="4" borderId="84" xfId="0" applyNumberFormat="1" applyFont="1" applyFill="1" applyBorder="1" applyAlignment="1">
      <alignment horizontal="center" vertical="center"/>
    </xf>
    <xf numFmtId="4" fontId="8" fillId="4" borderId="111" xfId="0" applyNumberFormat="1" applyFont="1" applyFill="1" applyBorder="1" applyAlignment="1">
      <alignment horizontal="center" vertical="center"/>
    </xf>
    <xf numFmtId="4" fontId="8" fillId="4" borderId="56"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wrapText="1"/>
    </xf>
    <xf numFmtId="0" fontId="28" fillId="4" borderId="3" xfId="0" applyFont="1" applyFill="1" applyBorder="1" applyAlignment="1">
      <alignment horizontal="center" vertical="center"/>
    </xf>
    <xf numFmtId="0" fontId="28" fillId="0" borderId="4" xfId="0" applyFont="1" applyBorder="1" applyAlignment="1" applyProtection="1">
      <alignment horizontal="right" wrapText="1"/>
      <protection locked="0"/>
    </xf>
    <xf numFmtId="0" fontId="28" fillId="4" borderId="57" xfId="0" applyFont="1" applyFill="1" applyBorder="1" applyAlignment="1">
      <alignment horizontal="center" vertical="center"/>
    </xf>
    <xf numFmtId="4" fontId="7" fillId="4" borderId="103" xfId="0" applyNumberFormat="1" applyFont="1" applyFill="1" applyBorder="1" applyAlignment="1">
      <alignment horizontal="center" vertical="center"/>
    </xf>
    <xf numFmtId="4" fontId="8" fillId="4" borderId="130" xfId="0" applyNumberFormat="1" applyFont="1" applyFill="1" applyBorder="1" applyAlignment="1">
      <alignment horizontal="center" vertical="center"/>
    </xf>
    <xf numFmtId="4" fontId="8" fillId="4" borderId="35" xfId="0" applyNumberFormat="1" applyFont="1" applyFill="1" applyBorder="1" applyAlignment="1">
      <alignment horizontal="center" vertical="center"/>
    </xf>
    <xf numFmtId="4" fontId="8" fillId="4" borderId="102" xfId="0" applyNumberFormat="1" applyFont="1" applyFill="1" applyBorder="1" applyAlignment="1">
      <alignment horizontal="center" vertical="center"/>
    </xf>
    <xf numFmtId="4" fontId="7" fillId="4" borderId="57" xfId="0" applyNumberFormat="1" applyFont="1" applyFill="1" applyBorder="1" applyAlignment="1">
      <alignment horizontal="center" vertical="center"/>
    </xf>
    <xf numFmtId="4" fontId="8" fillId="4" borderId="0" xfId="0" applyNumberFormat="1" applyFont="1" applyFill="1" applyAlignment="1">
      <alignment horizontal="center" vertical="center"/>
    </xf>
    <xf numFmtId="4" fontId="8" fillId="4" borderId="99" xfId="0" applyNumberFormat="1" applyFont="1" applyFill="1" applyBorder="1" applyAlignment="1">
      <alignment horizontal="center" vertical="center"/>
    </xf>
    <xf numFmtId="4" fontId="8" fillId="4" borderId="103" xfId="0" applyNumberFormat="1" applyFont="1" applyFill="1" applyBorder="1" applyAlignment="1">
      <alignment horizontal="center" vertical="center"/>
    </xf>
    <xf numFmtId="4" fontId="8" fillId="0" borderId="37"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wrapText="1"/>
      <protection locked="0"/>
    </xf>
    <xf numFmtId="4" fontId="8" fillId="0" borderId="28" xfId="0" applyNumberFormat="1" applyFont="1" applyBorder="1" applyAlignment="1" applyProtection="1">
      <alignment horizontal="center" vertical="center" wrapText="1"/>
      <protection locked="0"/>
    </xf>
    <xf numFmtId="4" fontId="8" fillId="0" borderId="134" xfId="0" applyNumberFormat="1" applyFont="1" applyBorder="1" applyAlignment="1" applyProtection="1">
      <alignment horizontal="center" vertical="center" wrapText="1"/>
      <protection locked="0"/>
    </xf>
    <xf numFmtId="4" fontId="7" fillId="0" borderId="51"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protection locked="0"/>
    </xf>
    <xf numFmtId="4" fontId="8" fillId="0" borderId="28"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24"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8" fillId="0" borderId="21" xfId="0" applyNumberFormat="1" applyFont="1" applyBorder="1" applyAlignment="1" applyProtection="1">
      <alignment horizontal="center" vertical="center"/>
      <protection locked="0"/>
    </xf>
    <xf numFmtId="4" fontId="7" fillId="4" borderId="103" xfId="0" applyNumberFormat="1" applyFont="1" applyFill="1" applyBorder="1" applyAlignment="1">
      <alignment horizontal="center" vertical="center" wrapText="1"/>
    </xf>
    <xf numFmtId="4" fontId="8" fillId="0" borderId="130" xfId="0" applyNumberFormat="1" applyFont="1" applyBorder="1" applyAlignment="1" applyProtection="1">
      <alignment horizontal="center" vertical="center" wrapText="1"/>
      <protection locked="0"/>
    </xf>
    <xf numFmtId="4" fontId="8" fillId="0" borderId="35" xfId="0" applyNumberFormat="1" applyFont="1" applyBorder="1" applyAlignment="1" applyProtection="1">
      <alignment horizontal="center" vertical="center" wrapText="1"/>
      <protection locked="0"/>
    </xf>
    <xf numFmtId="4" fontId="8" fillId="0" borderId="102" xfId="0" applyNumberFormat="1" applyFont="1" applyBorder="1" applyAlignment="1" applyProtection="1">
      <alignment horizontal="center" vertical="center" wrapText="1"/>
      <protection locked="0"/>
    </xf>
    <xf numFmtId="4" fontId="8" fillId="0" borderId="0" xfId="0" applyNumberFormat="1" applyFont="1" applyAlignment="1" applyProtection="1">
      <alignment horizontal="center" vertical="center" wrapText="1"/>
      <protection locked="0"/>
    </xf>
    <xf numFmtId="4" fontId="7" fillId="4" borderId="99" xfId="0" applyNumberFormat="1" applyFont="1" applyFill="1" applyBorder="1" applyAlignment="1">
      <alignment horizontal="center" vertical="center" wrapText="1"/>
    </xf>
    <xf numFmtId="4" fontId="8" fillId="0" borderId="35" xfId="0" applyNumberFormat="1" applyFont="1" applyBorder="1" applyAlignment="1" applyProtection="1">
      <alignment horizontal="center" vertical="center"/>
      <protection locked="0"/>
    </xf>
    <xf numFmtId="4" fontId="8" fillId="0" borderId="102" xfId="0" applyNumberFormat="1" applyFont="1" applyBorder="1" applyAlignment="1" applyProtection="1">
      <alignment horizontal="center" vertical="center"/>
      <protection locked="0"/>
    </xf>
    <xf numFmtId="4" fontId="7" fillId="0" borderId="103" xfId="0" applyNumberFormat="1" applyFont="1" applyBorder="1" applyAlignment="1" applyProtection="1">
      <alignment horizontal="center" vertical="center" wrapText="1"/>
      <protection locked="0"/>
    </xf>
    <xf numFmtId="4" fontId="7" fillId="5" borderId="148" xfId="0" applyNumberFormat="1" applyFont="1" applyFill="1" applyBorder="1" applyAlignment="1">
      <alignment horizontal="center" vertical="center" wrapText="1"/>
    </xf>
    <xf numFmtId="4" fontId="8" fillId="0" borderId="148" xfId="0" applyNumberFormat="1" applyFont="1" applyBorder="1" applyAlignment="1" applyProtection="1">
      <alignment horizontal="center" vertical="center" wrapText="1"/>
      <protection locked="0"/>
    </xf>
    <xf numFmtId="4" fontId="8" fillId="4" borderId="51"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95" xfId="0" applyNumberFormat="1" applyFont="1" applyFill="1" applyBorder="1" applyAlignment="1">
      <alignment horizontal="center" vertical="center" wrapText="1"/>
    </xf>
    <xf numFmtId="0" fontId="28" fillId="4" borderId="23" xfId="0" applyFont="1" applyFill="1" applyBorder="1" applyAlignment="1">
      <alignment horizontal="right" wrapText="1"/>
    </xf>
    <xf numFmtId="4" fontId="7" fillId="5" borderId="94" xfId="0" applyNumberFormat="1" applyFont="1" applyFill="1" applyBorder="1" applyAlignment="1">
      <alignment horizontal="center" vertical="center" wrapText="1"/>
    </xf>
    <xf numFmtId="4" fontId="8" fillId="0" borderId="98" xfId="0" applyNumberFormat="1" applyFont="1" applyBorder="1" applyAlignment="1" applyProtection="1">
      <alignment horizontal="center" vertical="center" wrapText="1"/>
      <protection locked="0"/>
    </xf>
    <xf numFmtId="4" fontId="8" fillId="0" borderId="94" xfId="0" applyNumberFormat="1" applyFont="1" applyBorder="1" applyAlignment="1" applyProtection="1">
      <alignment horizontal="center" vertical="center" wrapText="1"/>
      <protection locked="0"/>
    </xf>
    <xf numFmtId="4" fontId="17" fillId="4" borderId="56" xfId="0" applyNumberFormat="1" applyFont="1" applyFill="1" applyBorder="1" applyAlignment="1">
      <alignment horizontal="center" vertical="center"/>
    </xf>
    <xf numFmtId="4" fontId="17" fillId="4" borderId="37" xfId="0" applyNumberFormat="1" applyFont="1" applyFill="1" applyBorder="1" applyAlignment="1">
      <alignment horizontal="center" vertical="center" wrapText="1"/>
    </xf>
    <xf numFmtId="4" fontId="17" fillId="4" borderId="38" xfId="0" applyNumberFormat="1" applyFont="1" applyFill="1" applyBorder="1" applyAlignment="1">
      <alignment horizontal="center" vertical="center" wrapText="1"/>
    </xf>
    <xf numFmtId="4" fontId="17" fillId="4" borderId="28" xfId="0" applyNumberFormat="1" applyFont="1" applyFill="1" applyBorder="1" applyAlignment="1">
      <alignment horizontal="center" vertical="center" wrapText="1"/>
    </xf>
    <xf numFmtId="4" fontId="17" fillId="4" borderId="3" xfId="5" applyNumberFormat="1" applyFont="1" applyFill="1" applyBorder="1" applyAlignment="1">
      <alignment horizontal="center" vertical="center"/>
    </xf>
    <xf numFmtId="4" fontId="17" fillId="4" borderId="134" xfId="0" applyNumberFormat="1" applyFont="1" applyFill="1" applyBorder="1" applyAlignment="1">
      <alignment horizontal="center" vertical="center" wrapText="1"/>
    </xf>
    <xf numFmtId="4" fontId="17" fillId="4" borderId="95" xfId="0" applyNumberFormat="1" applyFont="1" applyFill="1" applyBorder="1" applyAlignment="1">
      <alignment horizontal="center" vertical="center" wrapText="1"/>
    </xf>
    <xf numFmtId="4" fontId="17" fillId="4" borderId="51" xfId="0" applyNumberFormat="1" applyFont="1" applyFill="1" applyBorder="1" applyAlignment="1">
      <alignment horizontal="center" vertical="center" wrapText="1"/>
    </xf>
    <xf numFmtId="0" fontId="28" fillId="4" borderId="7" xfId="0" applyFont="1" applyFill="1" applyBorder="1" applyAlignment="1">
      <alignment horizontal="center" vertical="center"/>
    </xf>
    <xf numFmtId="4" fontId="8" fillId="4" borderId="103" xfId="0" applyNumberFormat="1" applyFont="1" applyFill="1" applyBorder="1" applyAlignment="1">
      <alignment horizontal="center" vertical="center" wrapText="1"/>
    </xf>
    <xf numFmtId="4" fontId="8" fillId="4" borderId="130" xfId="0" applyNumberFormat="1" applyFont="1" applyFill="1" applyBorder="1" applyAlignment="1">
      <alignment horizontal="center" vertical="center" wrapText="1"/>
    </xf>
    <xf numFmtId="4" fontId="8" fillId="4" borderId="35" xfId="0" applyNumberFormat="1" applyFont="1" applyFill="1" applyBorder="1" applyAlignment="1">
      <alignment horizontal="center" vertical="center" wrapText="1"/>
    </xf>
    <xf numFmtId="4" fontId="8" fillId="4" borderId="102" xfId="0" applyNumberFormat="1" applyFont="1" applyFill="1" applyBorder="1" applyAlignment="1">
      <alignment horizontal="center" vertical="center" wrapText="1"/>
    </xf>
    <xf numFmtId="4" fontId="8" fillId="4" borderId="57" xfId="0" applyNumberFormat="1" applyFont="1" applyFill="1" applyBorder="1" applyAlignment="1">
      <alignment horizontal="center" vertical="center" wrapText="1"/>
    </xf>
    <xf numFmtId="4" fontId="8" fillId="4" borderId="0" xfId="0" applyNumberFormat="1" applyFont="1" applyFill="1" applyAlignment="1">
      <alignment horizontal="center" vertical="center" wrapText="1"/>
    </xf>
    <xf numFmtId="4" fontId="8" fillId="4" borderId="99"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6" xfId="0" applyFont="1" applyFill="1" applyBorder="1" applyAlignment="1">
      <alignment horizontal="left" vertical="center" wrapText="1"/>
    </xf>
    <xf numFmtId="2" fontId="7" fillId="4" borderId="6" xfId="0" applyNumberFormat="1" applyFont="1" applyFill="1" applyBorder="1" applyAlignment="1">
      <alignment horizontal="center" vertical="center"/>
    </xf>
    <xf numFmtId="2" fontId="8" fillId="0" borderId="37"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6" xfId="0" applyNumberFormat="1" applyFont="1" applyBorder="1" applyAlignment="1" applyProtection="1">
      <alignment horizontal="center" vertical="center"/>
      <protection locked="0"/>
    </xf>
    <xf numFmtId="2" fontId="7" fillId="4" borderId="95" xfId="0" applyNumberFormat="1" applyFont="1" applyFill="1" applyBorder="1" applyAlignment="1">
      <alignment horizontal="center" vertical="center"/>
    </xf>
    <xf numFmtId="2" fontId="8" fillId="0" borderId="6" xfId="0" applyNumberFormat="1" applyFont="1" applyBorder="1" applyAlignment="1" applyProtection="1">
      <alignment horizontal="center" vertical="center"/>
      <protection locked="0"/>
    </xf>
    <xf numFmtId="0" fontId="8" fillId="4" borderId="27" xfId="0" applyFont="1" applyFill="1" applyBorder="1" applyAlignment="1">
      <alignment horizontal="center" vertical="center"/>
    </xf>
    <xf numFmtId="0" fontId="8" fillId="4" borderId="3" xfId="0" applyFont="1" applyFill="1" applyBorder="1" applyAlignment="1">
      <alignment horizontal="left" vertical="center" wrapText="1"/>
    </xf>
    <xf numFmtId="2" fontId="7" fillId="4" borderId="3" xfId="0" applyNumberFormat="1" applyFont="1" applyFill="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2" fontId="8" fillId="0" borderId="21" xfId="0" applyNumberFormat="1" applyFont="1" applyBorder="1" applyAlignment="1" applyProtection="1">
      <alignment horizontal="center" vertical="center"/>
      <protection locked="0"/>
    </xf>
    <xf numFmtId="2" fontId="8" fillId="0" borderId="27" xfId="0" applyNumberFormat="1" applyFont="1" applyBorder="1" applyAlignment="1" applyProtection="1">
      <alignment horizontal="center" vertical="center"/>
      <protection locked="0"/>
    </xf>
    <xf numFmtId="2" fontId="7" fillId="4" borderId="111" xfId="0" applyNumberFormat="1" applyFont="1" applyFill="1" applyBorder="1" applyAlignment="1">
      <alignment horizontal="center" vertical="center"/>
    </xf>
    <xf numFmtId="2" fontId="8" fillId="0" borderId="3" xfId="0" applyNumberFormat="1" applyFont="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left" vertical="center" wrapText="1"/>
    </xf>
    <xf numFmtId="2" fontId="7" fillId="4" borderId="4" xfId="0" applyNumberFormat="1" applyFont="1" applyFill="1" applyBorder="1" applyAlignment="1">
      <alignment horizontal="center" vertical="center"/>
    </xf>
    <xf numFmtId="2" fontId="8" fillId="0" borderId="22" xfId="0" applyNumberFormat="1" applyFont="1" applyBorder="1" applyAlignment="1" applyProtection="1">
      <alignment horizontal="center" vertical="center"/>
      <protection locked="0"/>
    </xf>
    <xf numFmtId="2" fontId="8" fillId="0" borderId="23" xfId="0" applyNumberFormat="1" applyFont="1" applyBorder="1" applyAlignment="1" applyProtection="1">
      <alignment horizontal="center" vertical="center"/>
      <protection locked="0"/>
    </xf>
    <xf numFmtId="2" fontId="8" fillId="0" borderId="24" xfId="0" applyNumberFormat="1" applyFont="1" applyBorder="1" applyAlignment="1" applyProtection="1">
      <alignment horizontal="center" vertical="center"/>
      <protection locked="0"/>
    </xf>
    <xf numFmtId="2" fontId="8" fillId="0" borderId="29" xfId="0" applyNumberFormat="1" applyFont="1" applyBorder="1" applyAlignment="1" applyProtection="1">
      <alignment horizontal="center" vertical="center"/>
      <protection locked="0"/>
    </xf>
    <xf numFmtId="2" fontId="7" fillId="4" borderId="149" xfId="0" applyNumberFormat="1" applyFont="1" applyFill="1" applyBorder="1" applyAlignment="1">
      <alignment horizontal="center" vertical="center"/>
    </xf>
    <xf numFmtId="2" fontId="8" fillId="0" borderId="4" xfId="0" applyNumberFormat="1" applyFont="1" applyBorder="1" applyAlignment="1" applyProtection="1">
      <alignment horizontal="center" vertical="center"/>
      <protection locked="0"/>
    </xf>
    <xf numFmtId="0" fontId="8" fillId="2" borderId="74" xfId="0" applyFont="1" applyFill="1" applyBorder="1" applyAlignment="1">
      <alignment horizontal="center" vertical="center"/>
    </xf>
    <xf numFmtId="0" fontId="8" fillId="2" borderId="75" xfId="0" applyFont="1" applyFill="1" applyBorder="1" applyAlignment="1">
      <alignment horizontal="left" vertical="center" wrapText="1"/>
    </xf>
    <xf numFmtId="2" fontId="7" fillId="4" borderId="79" xfId="0" applyNumberFormat="1" applyFont="1" applyFill="1" applyBorder="1" applyAlignment="1">
      <alignment horizontal="center" vertical="center"/>
    </xf>
    <xf numFmtId="2" fontId="8" fillId="0" borderId="76" xfId="0" applyNumberFormat="1" applyFont="1" applyBorder="1" applyAlignment="1" applyProtection="1">
      <alignment horizontal="center" vertical="center"/>
      <protection locked="0"/>
    </xf>
    <xf numFmtId="2" fontId="8" fillId="0" borderId="77" xfId="0" applyNumberFormat="1" applyFont="1" applyBorder="1" applyAlignment="1" applyProtection="1">
      <alignment horizontal="center" vertical="center"/>
      <protection locked="0"/>
    </xf>
    <xf numFmtId="2" fontId="8" fillId="0" borderId="78" xfId="0" applyNumberFormat="1" applyFont="1" applyBorder="1" applyAlignment="1" applyProtection="1">
      <alignment horizontal="center" vertical="center"/>
      <protection locked="0"/>
    </xf>
    <xf numFmtId="2" fontId="7" fillId="4" borderId="75" xfId="0" applyNumberFormat="1" applyFont="1" applyFill="1" applyBorder="1" applyAlignment="1">
      <alignment horizontal="center" vertical="center"/>
    </xf>
    <xf numFmtId="2" fontId="8" fillId="0" borderId="150" xfId="0" applyNumberFormat="1" applyFont="1" applyBorder="1" applyAlignment="1" applyProtection="1">
      <alignment horizontal="center" vertical="center"/>
      <protection locked="0"/>
    </xf>
    <xf numFmtId="2" fontId="7" fillId="4" borderId="151" xfId="0" applyNumberFormat="1" applyFont="1" applyFill="1" applyBorder="1" applyAlignment="1">
      <alignment horizontal="center" vertical="center"/>
    </xf>
    <xf numFmtId="2" fontId="8" fillId="0" borderId="79" xfId="0" applyNumberFormat="1" applyFont="1" applyBorder="1" applyAlignment="1" applyProtection="1">
      <alignment horizontal="center" vertical="center"/>
      <protection locked="0"/>
    </xf>
    <xf numFmtId="0" fontId="7" fillId="2" borderId="43" xfId="0" applyFont="1" applyFill="1" applyBorder="1" applyAlignment="1">
      <alignment horizontal="center" vertical="center"/>
    </xf>
    <xf numFmtId="2" fontId="7" fillId="5" borderId="146" xfId="0" applyNumberFormat="1" applyFont="1" applyFill="1" applyBorder="1" applyAlignment="1">
      <alignment horizontal="center" vertical="center" wrapText="1"/>
    </xf>
    <xf numFmtId="2" fontId="7" fillId="4" borderId="147" xfId="0" applyNumberFormat="1" applyFont="1" applyFill="1" applyBorder="1" applyAlignment="1">
      <alignment horizontal="center" vertical="center" wrapText="1"/>
    </xf>
    <xf numFmtId="2" fontId="7" fillId="4" borderId="46" xfId="0" applyNumberFormat="1" applyFont="1" applyFill="1" applyBorder="1" applyAlignment="1">
      <alignment horizontal="center" vertical="center" wrapText="1"/>
    </xf>
    <xf numFmtId="2" fontId="7" fillId="4" borderId="4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2" fontId="7" fillId="5" borderId="148" xfId="0" applyNumberFormat="1" applyFont="1" applyFill="1" applyBorder="1" applyAlignment="1">
      <alignment horizontal="center" vertical="center" wrapText="1"/>
    </xf>
    <xf numFmtId="2" fontId="7" fillId="4" borderId="95" xfId="0" applyNumberFormat="1" applyFont="1" applyFill="1" applyBorder="1" applyAlignment="1">
      <alignment horizontal="center" vertical="center" wrapText="1"/>
    </xf>
    <xf numFmtId="2" fontId="7" fillId="4" borderId="38" xfId="0" applyNumberFormat="1" applyFont="1" applyFill="1" applyBorder="1" applyAlignment="1">
      <alignment horizontal="center" vertical="center" wrapText="1"/>
    </xf>
    <xf numFmtId="2" fontId="7" fillId="4" borderId="28" xfId="0" applyNumberFormat="1" applyFont="1" applyFill="1" applyBorder="1" applyAlignment="1">
      <alignment horizontal="center" vertical="center" wrapText="1"/>
    </xf>
    <xf numFmtId="2" fontId="8" fillId="0" borderId="148" xfId="0" applyNumberFormat="1" applyFont="1" applyBorder="1" applyAlignment="1" applyProtection="1">
      <alignment horizontal="center" vertical="center" wrapText="1"/>
      <protection locked="0"/>
    </xf>
    <xf numFmtId="2" fontId="8" fillId="4" borderId="95" xfId="0" applyNumberFormat="1" applyFont="1" applyFill="1" applyBorder="1" applyAlignment="1">
      <alignment horizontal="center" vertical="center" wrapText="1"/>
    </xf>
    <xf numFmtId="2" fontId="8" fillId="4" borderId="38" xfId="0" applyNumberFormat="1" applyFont="1" applyFill="1" applyBorder="1" applyAlignment="1">
      <alignment horizontal="center" vertical="center" wrapText="1"/>
    </xf>
    <xf numFmtId="2" fontId="8" fillId="4" borderId="28"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20" xfId="0" applyFont="1" applyFill="1" applyBorder="1" applyAlignment="1">
      <alignment horizontal="center" wrapText="1"/>
    </xf>
    <xf numFmtId="0" fontId="28" fillId="4" borderId="20" xfId="0" applyFont="1" applyFill="1" applyBorder="1" applyAlignment="1">
      <alignment horizontal="right" wrapText="1"/>
    </xf>
    <xf numFmtId="2" fontId="7" fillId="5" borderId="94" xfId="0" applyNumberFormat="1" applyFont="1" applyFill="1" applyBorder="1" applyAlignment="1">
      <alignment horizontal="center" vertical="center" wrapText="1"/>
    </xf>
    <xf numFmtId="2" fontId="7" fillId="4" borderId="20" xfId="0" applyNumberFormat="1" applyFont="1" applyFill="1" applyBorder="1" applyAlignment="1">
      <alignment horizontal="center" vertical="center"/>
    </xf>
    <xf numFmtId="2" fontId="7" fillId="4" borderId="21" xfId="0" applyNumberFormat="1" applyFont="1" applyFill="1" applyBorder="1" applyAlignment="1">
      <alignment horizontal="center" vertical="center"/>
    </xf>
    <xf numFmtId="2" fontId="8" fillId="0" borderId="98" xfId="0" applyNumberFormat="1" applyFont="1" applyBorder="1" applyAlignment="1" applyProtection="1">
      <alignment horizontal="center" vertical="center" wrapText="1"/>
      <protection locked="0"/>
    </xf>
    <xf numFmtId="2" fontId="7" fillId="4" borderId="20" xfId="0" applyNumberFormat="1" applyFont="1" applyFill="1" applyBorder="1" applyAlignment="1">
      <alignment horizontal="center" vertical="center" wrapText="1"/>
    </xf>
    <xf numFmtId="2" fontId="7" fillId="4" borderId="21" xfId="0" applyNumberFormat="1" applyFont="1" applyFill="1" applyBorder="1" applyAlignment="1">
      <alignment horizontal="center" vertical="center" wrapText="1"/>
    </xf>
    <xf numFmtId="2" fontId="8" fillId="0" borderId="94" xfId="0" applyNumberFormat="1" applyFont="1" applyBorder="1" applyAlignment="1" applyProtection="1">
      <alignment horizontal="center" vertical="center" wrapText="1"/>
      <protection locked="0"/>
    </xf>
    <xf numFmtId="4" fontId="7" fillId="5" borderId="2" xfId="0" applyNumberFormat="1"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6" xfId="0" applyFont="1" applyFill="1" applyBorder="1" applyAlignment="1">
      <alignment horizontal="left" vertical="center" wrapText="1"/>
    </xf>
    <xf numFmtId="2" fontId="7" fillId="2" borderId="6"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hidden="1"/>
    </xf>
    <xf numFmtId="0" fontId="8" fillId="4" borderId="8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26" xfId="0" applyFont="1" applyFill="1" applyBorder="1" applyAlignment="1">
      <alignment horizontal="center" vertical="center"/>
    </xf>
    <xf numFmtId="0" fontId="8" fillId="4" borderId="7" xfId="0" applyFont="1" applyFill="1" applyBorder="1" applyAlignment="1">
      <alignment horizontal="left" vertical="center" wrapText="1"/>
    </xf>
    <xf numFmtId="4" fontId="7" fillId="6" borderId="15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xf>
    <xf numFmtId="2" fontId="8" fillId="0" borderId="39" xfId="0" applyNumberFormat="1" applyFont="1" applyBorder="1" applyAlignment="1" applyProtection="1">
      <alignment horizontal="center" vertical="center"/>
      <protection locked="0"/>
    </xf>
    <xf numFmtId="2" fontId="8" fillId="0" borderId="31"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0" xfId="0" applyNumberFormat="1" applyFont="1" applyBorder="1" applyAlignment="1" applyProtection="1">
      <alignment horizontal="center" vertical="center"/>
      <protection locked="0"/>
    </xf>
    <xf numFmtId="2" fontId="7" fillId="4" borderId="153" xfId="0" applyNumberFormat="1" applyFont="1" applyFill="1" applyBorder="1" applyAlignment="1">
      <alignment horizontal="center" vertical="center"/>
    </xf>
    <xf numFmtId="2" fontId="8" fillId="0" borderId="7" xfId="0" applyNumberFormat="1" applyFont="1" applyBorder="1" applyAlignment="1" applyProtection="1">
      <alignment horizontal="center" vertical="center"/>
      <protection locked="0"/>
    </xf>
    <xf numFmtId="0" fontId="7" fillId="4" borderId="40"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1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0" fontId="30" fillId="0" borderId="0" xfId="1" applyFont="1"/>
    <xf numFmtId="0" fontId="30" fillId="0" borderId="1" xfId="1" applyFont="1" applyBorder="1"/>
    <xf numFmtId="0" fontId="16" fillId="2" borderId="2" xfId="1" applyFont="1" applyFill="1" applyBorder="1" applyAlignment="1">
      <alignment horizontal="center" vertical="center"/>
    </xf>
    <xf numFmtId="167" fontId="17" fillId="2" borderId="85" xfId="1" applyNumberFormat="1"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0" fontId="30" fillId="0" borderId="0" xfId="1" applyFont="1" applyAlignment="1">
      <alignment wrapText="1"/>
    </xf>
    <xf numFmtId="0" fontId="17" fillId="2" borderId="41" xfId="1" applyFont="1" applyFill="1" applyBorder="1" applyAlignment="1">
      <alignment horizontal="center" vertical="center"/>
    </xf>
    <xf numFmtId="0" fontId="33" fillId="0" borderId="0" xfId="1" applyFont="1" applyAlignment="1">
      <alignment horizontal="center" vertical="center"/>
    </xf>
    <xf numFmtId="167" fontId="17" fillId="0" borderId="18" xfId="1" applyNumberFormat="1" applyFont="1" applyBorder="1" applyAlignment="1" applyProtection="1">
      <alignment horizontal="center" vertical="center"/>
      <protection locked="0"/>
    </xf>
    <xf numFmtId="0" fontId="34" fillId="0" borderId="0" xfId="1" applyFont="1" applyAlignment="1">
      <alignment horizontal="center" vertical="center"/>
    </xf>
    <xf numFmtId="0" fontId="17" fillId="2" borderId="19" xfId="1" applyFont="1" applyFill="1" applyBorder="1" applyAlignment="1">
      <alignment horizontal="center" vertical="center"/>
    </xf>
    <xf numFmtId="167" fontId="17" fillId="0" borderId="21" xfId="1" applyNumberFormat="1" applyFont="1" applyBorder="1" applyAlignment="1" applyProtection="1">
      <alignment horizontal="center" vertical="center"/>
      <protection locked="0"/>
    </xf>
    <xf numFmtId="0" fontId="35" fillId="0" borderId="0" xfId="1" applyFont="1" applyAlignment="1">
      <alignment horizontal="center" vertical="center"/>
    </xf>
    <xf numFmtId="167" fontId="10" fillId="0" borderId="32" xfId="1" applyNumberFormat="1" applyFont="1" applyBorder="1" applyAlignment="1" applyProtection="1">
      <alignment horizontal="center" vertical="center"/>
      <protection locked="0"/>
    </xf>
    <xf numFmtId="0" fontId="27" fillId="0" borderId="0" xfId="1" applyFont="1" applyAlignment="1">
      <alignment horizontal="center" vertical="center"/>
    </xf>
    <xf numFmtId="1" fontId="10" fillId="2" borderId="19" xfId="1" applyNumberFormat="1" applyFont="1" applyFill="1" applyBorder="1" applyAlignment="1">
      <alignment horizontal="center" vertical="center"/>
    </xf>
    <xf numFmtId="1" fontId="10" fillId="2" borderId="20" xfId="1" applyNumberFormat="1" applyFont="1" applyFill="1" applyBorder="1" applyAlignment="1">
      <alignment horizontal="right" vertical="center"/>
    </xf>
    <xf numFmtId="1" fontId="10" fillId="2" borderId="20" xfId="1" applyNumberFormat="1" applyFont="1" applyFill="1" applyBorder="1" applyAlignment="1">
      <alignment horizontal="center" vertical="center"/>
    </xf>
    <xf numFmtId="1" fontId="34" fillId="0" borderId="0" xfId="1" applyNumberFormat="1" applyFont="1" applyAlignment="1">
      <alignment horizontal="center" vertical="center"/>
    </xf>
    <xf numFmtId="1" fontId="27" fillId="0" borderId="0" xfId="1" applyNumberFormat="1" applyFont="1" applyAlignment="1">
      <alignment horizontal="center" vertical="center"/>
    </xf>
    <xf numFmtId="0" fontId="10" fillId="2" borderId="20" xfId="1" applyFont="1" applyFill="1" applyBorder="1" applyAlignment="1">
      <alignment horizontal="right" vertical="center"/>
    </xf>
    <xf numFmtId="0" fontId="34" fillId="0" borderId="0" xfId="1" applyFont="1" applyAlignment="1">
      <alignment horizontal="right" vertical="center"/>
    </xf>
    <xf numFmtId="0" fontId="27" fillId="0" borderId="0" xfId="1" applyFont="1" applyAlignment="1">
      <alignment horizontal="right" vertical="center"/>
    </xf>
    <xf numFmtId="0" fontId="17" fillId="2" borderId="39" xfId="1" applyFont="1" applyFill="1" applyBorder="1" applyAlignment="1">
      <alignment horizontal="center" vertical="center"/>
    </xf>
    <xf numFmtId="0" fontId="17" fillId="2" borderId="31" xfId="1" applyFont="1" applyFill="1" applyBorder="1" applyAlignment="1">
      <alignment horizontal="right" vertical="center"/>
    </xf>
    <xf numFmtId="1" fontId="17" fillId="2" borderId="31" xfId="1" applyNumberFormat="1" applyFont="1" applyFill="1" applyBorder="1" applyAlignment="1">
      <alignment horizontal="center" vertical="center"/>
    </xf>
    <xf numFmtId="167" fontId="17" fillId="0" borderId="32" xfId="1" applyNumberFormat="1" applyFont="1" applyBorder="1" applyAlignment="1" applyProtection="1">
      <alignment horizontal="center" vertical="center"/>
      <protection locked="0"/>
    </xf>
    <xf numFmtId="0" fontId="17" fillId="2" borderId="20" xfId="1" applyFont="1" applyFill="1" applyBorder="1" applyAlignment="1">
      <alignment horizontal="right" vertical="center"/>
    </xf>
    <xf numFmtId="3" fontId="17" fillId="0" borderId="21" xfId="1" applyNumberFormat="1" applyFont="1" applyBorder="1" applyAlignment="1" applyProtection="1">
      <alignment horizontal="center" vertical="center"/>
      <protection locked="0"/>
    </xf>
    <xf numFmtId="167" fontId="36" fillId="0" borderId="0" xfId="1" applyNumberFormat="1" applyFont="1" applyAlignment="1">
      <alignment vertical="center"/>
    </xf>
    <xf numFmtId="167" fontId="27" fillId="0" borderId="0" xfId="1" applyNumberFormat="1" applyFont="1" applyAlignment="1">
      <alignment horizontal="center" vertical="center"/>
    </xf>
    <xf numFmtId="0" fontId="17" fillId="2" borderId="19" xfId="1" applyFont="1" applyFill="1" applyBorder="1" applyAlignment="1">
      <alignment horizontal="center" vertical="center" wrapText="1"/>
    </xf>
    <xf numFmtId="0" fontId="37" fillId="0" borderId="0" xfId="1" applyFont="1" applyAlignment="1">
      <alignment horizontal="left" vertical="center"/>
    </xf>
    <xf numFmtId="0" fontId="10" fillId="2" borderId="19" xfId="1" applyFont="1" applyFill="1" applyBorder="1" applyAlignment="1">
      <alignment horizontal="center" vertical="center" wrapText="1"/>
    </xf>
    <xf numFmtId="0" fontId="38" fillId="0" borderId="0" xfId="1" applyFont="1" applyAlignment="1">
      <alignment horizontal="left" vertical="center"/>
    </xf>
    <xf numFmtId="0" fontId="17" fillId="2" borderId="50" xfId="1" applyFont="1" applyFill="1" applyBorder="1" applyAlignment="1">
      <alignment horizontal="right" vertical="center"/>
    </xf>
    <xf numFmtId="167" fontId="19" fillId="0" borderId="21" xfId="1" applyNumberFormat="1" applyFont="1" applyBorder="1" applyAlignment="1" applyProtection="1">
      <alignment horizontal="center" vertical="center"/>
      <protection locked="0"/>
    </xf>
    <xf numFmtId="0" fontId="39" fillId="0" borderId="0" xfId="1" applyFont="1" applyAlignment="1">
      <alignment horizontal="right" vertical="center"/>
    </xf>
    <xf numFmtId="1" fontId="17" fillId="2" borderId="20" xfId="1" applyNumberFormat="1" applyFont="1" applyFill="1" applyBorder="1" applyAlignment="1">
      <alignment horizontal="center" vertical="center"/>
    </xf>
    <xf numFmtId="0" fontId="40" fillId="0" borderId="0" xfId="0" applyFont="1"/>
    <xf numFmtId="167" fontId="10" fillId="2" borderId="21" xfId="1" applyNumberFormat="1" applyFont="1" applyFill="1" applyBorder="1" applyAlignment="1">
      <alignment horizontal="center" vertical="center"/>
    </xf>
    <xf numFmtId="0" fontId="41" fillId="0" borderId="0" xfId="1" applyFont="1" applyAlignment="1">
      <alignment horizontal="center" vertical="center"/>
    </xf>
    <xf numFmtId="0" fontId="42" fillId="0" borderId="0" xfId="1" applyFont="1" applyAlignment="1">
      <alignment horizontal="right" vertical="center"/>
    </xf>
    <xf numFmtId="0" fontId="35" fillId="0" borderId="0" xfId="1" applyFont="1" applyAlignment="1">
      <alignment horizontal="right" vertical="center"/>
    </xf>
    <xf numFmtId="0" fontId="10" fillId="2" borderId="55" xfId="1" applyFont="1" applyFill="1" applyBorder="1" applyAlignment="1">
      <alignment horizontal="right" vertical="center"/>
    </xf>
    <xf numFmtId="0" fontId="10" fillId="2" borderId="9" xfId="1" applyFont="1" applyFill="1" applyBorder="1" applyAlignment="1">
      <alignment horizontal="right" vertical="center"/>
    </xf>
    <xf numFmtId="0" fontId="10" fillId="2" borderId="9" xfId="1" applyFont="1" applyFill="1" applyBorder="1" applyAlignment="1">
      <alignment horizontal="center" vertical="center"/>
    </xf>
    <xf numFmtId="0" fontId="43" fillId="0" borderId="0" xfId="1" applyFont="1" applyAlignment="1">
      <alignment vertical="center"/>
    </xf>
    <xf numFmtId="0" fontId="10" fillId="2" borderId="22" xfId="1" applyFont="1" applyFill="1" applyBorder="1" applyAlignment="1">
      <alignment horizontal="center" vertical="center"/>
    </xf>
    <xf numFmtId="0" fontId="10" fillId="2" borderId="6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84" xfId="1" applyFont="1" applyFill="1" applyBorder="1" applyAlignment="1">
      <alignment vertical="center"/>
    </xf>
    <xf numFmtId="3" fontId="10" fillId="2" borderId="56" xfId="1" applyNumberFormat="1" applyFont="1" applyFill="1" applyBorder="1" applyAlignment="1">
      <alignment horizontal="center" vertical="center"/>
    </xf>
    <xf numFmtId="167" fontId="10" fillId="0" borderId="28" xfId="1" applyNumberFormat="1" applyFont="1" applyBorder="1" applyAlignment="1" applyProtection="1">
      <alignment horizontal="center" vertical="center"/>
      <protection locked="0"/>
    </xf>
    <xf numFmtId="0" fontId="10" fillId="2" borderId="60" xfId="1" applyFont="1" applyFill="1" applyBorder="1" applyAlignment="1">
      <alignment horizontal="right" vertical="center"/>
    </xf>
    <xf numFmtId="167" fontId="10" fillId="0" borderId="24" xfId="1" applyNumberFormat="1" applyFont="1" applyBorder="1" applyAlignment="1" applyProtection="1">
      <alignment horizontal="center" vertical="center"/>
      <protection locked="0"/>
    </xf>
    <xf numFmtId="0" fontId="20" fillId="2" borderId="130" xfId="1" applyFont="1" applyFill="1" applyBorder="1" applyAlignment="1">
      <alignment horizontal="center" vertical="center"/>
    </xf>
    <xf numFmtId="3" fontId="10" fillId="2" borderId="103" xfId="1" applyNumberFormat="1" applyFont="1" applyFill="1" applyBorder="1" applyAlignment="1">
      <alignment horizontal="center" vertical="center"/>
    </xf>
    <xf numFmtId="167" fontId="10" fillId="2" borderId="24" xfId="1" applyNumberFormat="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27" xfId="1" applyFont="1" applyFill="1" applyBorder="1" applyAlignment="1">
      <alignment horizontal="center" vertical="center"/>
    </xf>
    <xf numFmtId="167" fontId="10" fillId="2" borderId="32" xfId="1" applyNumberFormat="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1" xfId="1" applyFont="1" applyFill="1" applyBorder="1" applyAlignment="1">
      <alignment horizontal="center" vertical="center"/>
    </xf>
    <xf numFmtId="167" fontId="10" fillId="0" borderId="18" xfId="1" applyNumberFormat="1" applyFont="1" applyBorder="1" applyAlignment="1" applyProtection="1">
      <alignment horizontal="center" vertical="center"/>
      <protection locked="0"/>
    </xf>
    <xf numFmtId="0" fontId="19" fillId="2" borderId="22" xfId="1" applyFont="1" applyFill="1" applyBorder="1" applyAlignment="1">
      <alignment horizontal="center" vertical="center"/>
    </xf>
    <xf numFmtId="0" fontId="19" fillId="2" borderId="60" xfId="1" applyFont="1" applyFill="1" applyBorder="1" applyAlignment="1">
      <alignment horizontal="center" vertical="center"/>
    </xf>
    <xf numFmtId="0" fontId="10" fillId="2" borderId="141" xfId="1" applyFont="1" applyFill="1" applyBorder="1" applyAlignment="1">
      <alignment vertical="center"/>
    </xf>
    <xf numFmtId="0" fontId="10" fillId="2" borderId="84" xfId="1" applyFont="1" applyFill="1" applyBorder="1" applyAlignment="1">
      <alignment vertical="center"/>
    </xf>
    <xf numFmtId="167" fontId="19" fillId="2" borderId="20" xfId="1" applyNumberFormat="1" applyFont="1" applyFill="1" applyBorder="1" applyAlignment="1">
      <alignment horizontal="center" vertical="center"/>
    </xf>
    <xf numFmtId="171" fontId="10" fillId="0" borderId="21" xfId="1" applyNumberFormat="1" applyFont="1" applyBorder="1" applyAlignment="1" applyProtection="1">
      <alignment horizontal="center" vertical="center"/>
      <protection locked="0"/>
    </xf>
    <xf numFmtId="0" fontId="10" fillId="2" borderId="130" xfId="1" applyFont="1" applyFill="1" applyBorder="1" applyAlignment="1">
      <alignment horizontal="center" vertical="center"/>
    </xf>
    <xf numFmtId="0" fontId="10" fillId="2" borderId="145" xfId="1" applyFont="1" applyFill="1" applyBorder="1" applyAlignment="1">
      <alignment horizontal="left" vertical="center"/>
    </xf>
    <xf numFmtId="0" fontId="20" fillId="2" borderId="16" xfId="1" applyFont="1" applyFill="1" applyBorder="1" applyAlignment="1">
      <alignment horizontal="center" vertical="center"/>
    </xf>
    <xf numFmtId="0" fontId="20" fillId="2" borderId="141" xfId="1" applyFont="1" applyFill="1" applyBorder="1" applyAlignment="1">
      <alignment horizontal="right" vertical="center"/>
    </xf>
    <xf numFmtId="0" fontId="10" fillId="2" borderId="134" xfId="1" applyFont="1" applyFill="1" applyBorder="1" applyAlignment="1">
      <alignment vertical="center"/>
    </xf>
    <xf numFmtId="0" fontId="10" fillId="2" borderId="0" xfId="1" applyFont="1" applyFill="1" applyAlignment="1">
      <alignment vertical="center"/>
    </xf>
    <xf numFmtId="0" fontId="10" fillId="2" borderId="60" xfId="1" applyFont="1" applyFill="1" applyBorder="1" applyAlignment="1">
      <alignment horizontal="left" vertical="center"/>
    </xf>
    <xf numFmtId="167" fontId="10" fillId="2" borderId="53" xfId="1" applyNumberFormat="1" applyFont="1" applyFill="1" applyBorder="1" applyAlignment="1">
      <alignment horizontal="center" vertical="center"/>
    </xf>
    <xf numFmtId="3" fontId="19" fillId="2" borderId="53"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20" fillId="2" borderId="54" xfId="1" applyFont="1" applyFill="1" applyBorder="1" applyAlignment="1">
      <alignment horizontal="right" vertical="center"/>
    </xf>
    <xf numFmtId="0" fontId="20" fillId="2" borderId="17" xfId="1" applyFont="1" applyFill="1" applyBorder="1" applyAlignment="1">
      <alignment horizontal="right" vertical="center"/>
    </xf>
    <xf numFmtId="167" fontId="10" fillId="2" borderId="18" xfId="1" applyNumberFormat="1" applyFont="1" applyFill="1" applyBorder="1" applyAlignment="1">
      <alignment horizontal="center" vertical="center"/>
    </xf>
    <xf numFmtId="0" fontId="10" fillId="2" borderId="134" xfId="1" applyFont="1" applyFill="1" applyBorder="1" applyAlignment="1">
      <alignment horizontal="left" vertical="center"/>
    </xf>
    <xf numFmtId="0" fontId="10" fillId="2" borderId="84" xfId="1" applyFont="1" applyFill="1" applyBorder="1" applyAlignment="1">
      <alignment horizontal="left" vertical="center"/>
    </xf>
    <xf numFmtId="0" fontId="10" fillId="2" borderId="81" xfId="1" applyFont="1" applyFill="1" applyBorder="1" applyAlignment="1">
      <alignment horizontal="left" vertical="center"/>
    </xf>
    <xf numFmtId="16" fontId="10" fillId="2" borderId="19" xfId="1" applyNumberFormat="1" applyFont="1" applyFill="1" applyBorder="1" applyAlignment="1">
      <alignment horizontal="center" vertical="center"/>
    </xf>
    <xf numFmtId="0" fontId="10" fillId="2" borderId="82" xfId="1" applyFont="1" applyFill="1" applyBorder="1" applyAlignment="1">
      <alignment horizontal="left" vertical="center"/>
    </xf>
    <xf numFmtId="0" fontId="44" fillId="0" borderId="0" xfId="1" applyFont="1" applyAlignment="1">
      <alignment wrapText="1"/>
    </xf>
    <xf numFmtId="0" fontId="10" fillId="2" borderId="25" xfId="1" applyFont="1" applyFill="1" applyBorder="1" applyAlignment="1">
      <alignment horizontal="left" vertical="center"/>
    </xf>
    <xf numFmtId="167" fontId="10" fillId="2" borderId="17" xfId="1" applyNumberFormat="1" applyFont="1" applyFill="1" applyBorder="1" applyAlignment="1">
      <alignment horizontal="center" vertical="center"/>
    </xf>
    <xf numFmtId="167" fontId="10" fillId="2" borderId="20" xfId="1" applyNumberFormat="1" applyFont="1" applyFill="1" applyBorder="1" applyAlignment="1">
      <alignment horizontal="center" vertical="center"/>
    </xf>
    <xf numFmtId="0" fontId="19" fillId="2" borderId="39" xfId="1" applyFont="1" applyFill="1" applyBorder="1" applyAlignment="1">
      <alignment horizontal="center" vertical="center"/>
    </xf>
    <xf numFmtId="0" fontId="19" fillId="2" borderId="31" xfId="1" applyFont="1" applyFill="1" applyBorder="1" applyAlignment="1">
      <alignment horizontal="right" vertical="center"/>
    </xf>
    <xf numFmtId="167" fontId="19" fillId="2" borderId="31" xfId="1" applyNumberFormat="1" applyFont="1" applyFill="1" applyBorder="1" applyAlignment="1">
      <alignment horizontal="center" vertical="center"/>
    </xf>
    <xf numFmtId="3" fontId="19" fillId="0" borderId="32" xfId="1" applyNumberFormat="1" applyFont="1" applyBorder="1" applyAlignment="1" applyProtection="1">
      <alignment horizontal="center" vertical="center"/>
      <protection locked="0"/>
    </xf>
    <xf numFmtId="0" fontId="45" fillId="0" borderId="0" xfId="1" applyFont="1" applyAlignment="1">
      <alignment horizontal="center" vertical="center"/>
    </xf>
    <xf numFmtId="0" fontId="10" fillId="0" borderId="0" xfId="1" applyFont="1" applyAlignment="1">
      <alignment horizontal="center" vertical="center"/>
    </xf>
    <xf numFmtId="3" fontId="10" fillId="0" borderId="0" xfId="1" applyNumberFormat="1" applyFont="1" applyAlignment="1">
      <alignment horizontal="center" vertical="center"/>
    </xf>
    <xf numFmtId="1" fontId="17" fillId="0" borderId="0" xfId="1" applyNumberFormat="1" applyFont="1" applyAlignment="1">
      <alignment horizontal="center" vertical="center"/>
    </xf>
    <xf numFmtId="0" fontId="11" fillId="0" borderId="0" xfId="1" applyFont="1" applyAlignment="1">
      <alignment horizontal="right"/>
    </xf>
    <xf numFmtId="0" fontId="46" fillId="0" borderId="0" xfId="1" applyFont="1"/>
    <xf numFmtId="0" fontId="65" fillId="0" borderId="0" xfId="1" applyAlignment="1">
      <alignment horizontal="center"/>
    </xf>
    <xf numFmtId="0" fontId="27" fillId="0" borderId="0" xfId="1" applyFont="1"/>
    <xf numFmtId="0" fontId="17" fillId="2" borderId="2" xfId="6" applyFont="1" applyFill="1" applyBorder="1" applyAlignment="1">
      <alignment horizontal="center" vertical="center" wrapText="1"/>
    </xf>
    <xf numFmtId="0" fontId="17" fillId="2" borderId="40" xfId="6" applyFont="1" applyFill="1" applyBorder="1" applyAlignment="1">
      <alignment horizontal="center" vertical="center" wrapText="1"/>
    </xf>
    <xf numFmtId="0" fontId="17" fillId="2" borderId="61" xfId="6" applyFont="1" applyFill="1" applyBorder="1" applyAlignment="1">
      <alignment horizontal="center" vertical="center" wrapText="1"/>
    </xf>
    <xf numFmtId="3" fontId="17" fillId="2" borderId="139" xfId="6" applyNumberFormat="1" applyFont="1" applyFill="1" applyBorder="1" applyAlignment="1">
      <alignment horizontal="center" vertical="center" wrapText="1"/>
    </xf>
    <xf numFmtId="3" fontId="17" fillId="2" borderId="40" xfId="6" applyNumberFormat="1" applyFont="1" applyFill="1" applyBorder="1" applyAlignment="1">
      <alignment horizontal="center" vertical="center" wrapText="1"/>
    </xf>
    <xf numFmtId="0" fontId="28" fillId="2" borderId="10" xfId="6" applyFont="1" applyFill="1" applyBorder="1" applyAlignment="1">
      <alignment horizontal="center" vertical="center" wrapText="1"/>
    </xf>
    <xf numFmtId="0" fontId="28" fillId="2" borderId="11" xfId="6" applyFont="1" applyFill="1" applyBorder="1" applyAlignment="1">
      <alignment horizontal="center" vertical="center" wrapText="1"/>
    </xf>
    <xf numFmtId="0" fontId="28" fillId="2" borderId="12" xfId="6" applyFont="1" applyFill="1" applyBorder="1" applyAlignment="1">
      <alignment horizontal="center" vertical="center" wrapText="1"/>
    </xf>
    <xf numFmtId="0" fontId="28" fillId="2" borderId="42" xfId="6" applyFont="1" applyFill="1" applyBorder="1" applyAlignment="1">
      <alignment horizontal="center" vertical="center" wrapText="1"/>
    </xf>
    <xf numFmtId="3" fontId="28" fillId="2" borderId="139" xfId="6" applyNumberFormat="1" applyFont="1" applyFill="1" applyBorder="1" applyAlignment="1">
      <alignment horizontal="center" vertical="center" wrapText="1"/>
    </xf>
    <xf numFmtId="0" fontId="28" fillId="2" borderId="41" xfId="6" applyFont="1" applyFill="1" applyBorder="1" applyAlignment="1">
      <alignment horizontal="center" vertical="center" wrapText="1"/>
    </xf>
    <xf numFmtId="0" fontId="17" fillId="2" borderId="43" xfId="6" applyFont="1" applyFill="1" applyBorder="1" applyAlignment="1">
      <alignment horizontal="center" vertical="center" wrapText="1"/>
    </xf>
    <xf numFmtId="0" fontId="17" fillId="2" borderId="44" xfId="6" applyFont="1" applyFill="1" applyBorder="1" applyAlignment="1">
      <alignment horizontal="center" vertical="center" wrapText="1"/>
    </xf>
    <xf numFmtId="4" fontId="17" fillId="2" borderId="143" xfId="6" applyNumberFormat="1" applyFont="1" applyFill="1" applyBorder="1" applyAlignment="1">
      <alignment horizontal="center" vertical="center" wrapText="1"/>
    </xf>
    <xf numFmtId="4" fontId="17" fillId="2" borderId="44" xfId="6" applyNumberFormat="1" applyFont="1" applyFill="1" applyBorder="1" applyAlignment="1">
      <alignment horizontal="center" vertical="center" wrapText="1"/>
    </xf>
    <xf numFmtId="4" fontId="17" fillId="2" borderId="45" xfId="6" applyNumberFormat="1" applyFont="1" applyFill="1" applyBorder="1" applyAlignment="1">
      <alignment horizontal="center" vertical="center" wrapText="1"/>
    </xf>
    <xf numFmtId="4" fontId="17" fillId="2" borderId="46" xfId="6" applyNumberFormat="1" applyFont="1" applyFill="1" applyBorder="1" applyAlignment="1">
      <alignment horizontal="center" vertical="center" wrapText="1"/>
    </xf>
    <xf numFmtId="4" fontId="17" fillId="2" borderId="47" xfId="6" applyNumberFormat="1" applyFont="1" applyFill="1" applyBorder="1" applyAlignment="1">
      <alignment horizontal="center" vertical="center" wrapText="1"/>
    </xf>
    <xf numFmtId="4" fontId="17" fillId="2" borderId="48" xfId="6" applyNumberFormat="1"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50" xfId="6" applyFont="1" applyFill="1" applyBorder="1" applyAlignment="1">
      <alignment horizontal="center" vertical="center" wrapText="1"/>
    </xf>
    <xf numFmtId="0" fontId="17" fillId="2" borderId="6" xfId="6" applyFont="1" applyFill="1" applyBorder="1" applyAlignment="1">
      <alignment horizontal="center" vertical="center" wrapText="1"/>
    </xf>
    <xf numFmtId="4" fontId="17" fillId="2" borderId="134" xfId="6" applyNumberFormat="1" applyFont="1" applyFill="1" applyBorder="1" applyAlignment="1">
      <alignment horizontal="center" vertical="center" wrapText="1"/>
    </xf>
    <xf numFmtId="4" fontId="17" fillId="2" borderId="26" xfId="6" applyNumberFormat="1" applyFont="1" applyFill="1" applyBorder="1" applyAlignment="1">
      <alignment horizontal="center" vertical="center" wrapText="1"/>
    </xf>
    <xf numFmtId="4" fontId="17" fillId="2" borderId="37" xfId="6" applyNumberFormat="1" applyFont="1" applyFill="1" applyBorder="1" applyAlignment="1">
      <alignment horizontal="center" vertical="center" wrapText="1"/>
    </xf>
    <xf numFmtId="4" fontId="17" fillId="2" borderId="38" xfId="6" applyNumberFormat="1" applyFont="1" applyFill="1" applyBorder="1" applyAlignment="1">
      <alignment horizontal="center" vertical="center" wrapText="1"/>
    </xf>
    <xf numFmtId="4" fontId="17" fillId="2" borderId="28" xfId="6" applyNumberFormat="1" applyFont="1" applyFill="1" applyBorder="1" applyAlignment="1">
      <alignment horizontal="center" vertical="center" wrapText="1"/>
    </xf>
    <xf numFmtId="4" fontId="17" fillId="2" borderId="51" xfId="6" applyNumberFormat="1" applyFont="1" applyFill="1" applyBorder="1" applyAlignment="1">
      <alignment horizontal="center" vertical="center" wrapText="1"/>
    </xf>
    <xf numFmtId="0" fontId="7" fillId="2" borderId="19" xfId="6" applyFont="1" applyFill="1" applyBorder="1" applyAlignment="1">
      <alignment horizontal="right" vertical="center" wrapText="1"/>
    </xf>
    <xf numFmtId="0" fontId="7" fillId="2" borderId="8" xfId="6" applyFont="1" applyFill="1" applyBorder="1" applyAlignment="1">
      <alignment horizontal="right" vertical="center" wrapText="1"/>
    </xf>
    <xf numFmtId="0" fontId="8" fillId="2" borderId="3" xfId="6" applyFont="1" applyFill="1" applyBorder="1" applyAlignment="1">
      <alignment horizontal="right" vertical="center" wrapText="1"/>
    </xf>
    <xf numFmtId="4" fontId="7" fillId="2" borderId="37" xfId="6" applyNumberFormat="1" applyFont="1" applyFill="1" applyBorder="1" applyAlignment="1">
      <alignment horizontal="center" vertical="center" wrapText="1"/>
    </xf>
    <xf numFmtId="4" fontId="7" fillId="2" borderId="38" xfId="6" applyNumberFormat="1" applyFont="1" applyFill="1" applyBorder="1" applyAlignment="1">
      <alignment horizontal="center" vertical="center" wrapText="1"/>
    </xf>
    <xf numFmtId="4" fontId="7" fillId="2" borderId="28" xfId="6" applyNumberFormat="1" applyFont="1" applyFill="1" applyBorder="1" applyAlignment="1">
      <alignment horizontal="center" vertical="center" wrapText="1"/>
    </xf>
    <xf numFmtId="4" fontId="7" fillId="2" borderId="134" xfId="6" applyNumberFormat="1" applyFont="1" applyFill="1" applyBorder="1" applyAlignment="1">
      <alignment horizontal="center" vertical="center" wrapText="1"/>
    </xf>
    <xf numFmtId="4" fontId="7" fillId="2" borderId="51" xfId="6" applyNumberFormat="1" applyFont="1" applyFill="1" applyBorder="1" applyAlignment="1">
      <alignment horizontal="center" vertical="center" wrapText="1"/>
    </xf>
    <xf numFmtId="0" fontId="19" fillId="2" borderId="19" xfId="6" applyFont="1" applyFill="1" applyBorder="1" applyAlignment="1">
      <alignment horizontal="right" vertical="center" wrapText="1"/>
    </xf>
    <xf numFmtId="0" fontId="19" fillId="0" borderId="8" xfId="6" applyFont="1" applyBorder="1" applyAlignment="1" applyProtection="1">
      <alignment horizontal="right" vertical="center" wrapText="1"/>
      <protection locked="0"/>
    </xf>
    <xf numFmtId="0" fontId="8" fillId="0" borderId="3" xfId="6" applyFont="1" applyBorder="1" applyAlignment="1" applyProtection="1">
      <alignment horizontal="right" vertical="center" wrapText="1"/>
      <protection locked="0"/>
    </xf>
    <xf numFmtId="4" fontId="17" fillId="0" borderId="134" xfId="6" applyNumberFormat="1" applyFont="1" applyBorder="1" applyAlignment="1" applyProtection="1">
      <alignment horizontal="center" vertical="center" wrapText="1"/>
      <protection locked="0"/>
    </xf>
    <xf numFmtId="4" fontId="17" fillId="0" borderId="26" xfId="6" applyNumberFormat="1" applyFont="1" applyBorder="1" applyAlignment="1" applyProtection="1">
      <alignment horizontal="center" vertical="center" wrapText="1"/>
      <protection locked="0"/>
    </xf>
    <xf numFmtId="4" fontId="10" fillId="0" borderId="37" xfId="6" applyNumberFormat="1" applyFont="1" applyBorder="1" applyAlignment="1" applyProtection="1">
      <alignment horizontal="center" vertical="center" wrapText="1"/>
      <protection locked="0"/>
    </xf>
    <xf numFmtId="4" fontId="10" fillId="0" borderId="38" xfId="6" applyNumberFormat="1" applyFont="1" applyBorder="1" applyAlignment="1" applyProtection="1">
      <alignment horizontal="center" vertical="center" wrapText="1"/>
      <protection locked="0"/>
    </xf>
    <xf numFmtId="4" fontId="10" fillId="0" borderId="28" xfId="6" applyNumberFormat="1" applyFont="1" applyBorder="1" applyAlignment="1" applyProtection="1">
      <alignment horizontal="center" vertical="center" wrapText="1"/>
      <protection locked="0"/>
    </xf>
    <xf numFmtId="4" fontId="10" fillId="0" borderId="134" xfId="6" applyNumberFormat="1" applyFont="1" applyBorder="1" applyAlignment="1" applyProtection="1">
      <alignment horizontal="center" vertical="center" wrapText="1"/>
      <protection locked="0"/>
    </xf>
    <xf numFmtId="4" fontId="10"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vertical="center" wrapText="1"/>
    </xf>
    <xf numFmtId="0" fontId="17" fillId="2" borderId="8" xfId="6" applyFont="1" applyFill="1" applyBorder="1" applyAlignment="1">
      <alignment horizontal="center" vertical="center" wrapText="1"/>
    </xf>
    <xf numFmtId="0" fontId="17" fillId="2" borderId="3" xfId="6" applyFont="1" applyFill="1" applyBorder="1" applyAlignment="1">
      <alignment horizontal="center" vertical="center" wrapText="1"/>
    </xf>
    <xf numFmtId="4" fontId="17" fillId="2" borderId="20" xfId="6" applyNumberFormat="1" applyFont="1" applyFill="1" applyBorder="1" applyAlignment="1">
      <alignment horizontal="center" vertical="center" wrapText="1"/>
    </xf>
    <xf numFmtId="4" fontId="17" fillId="2" borderId="55" xfId="6" applyNumberFormat="1" applyFont="1" applyFill="1" applyBorder="1" applyAlignment="1">
      <alignment horizontal="center" vertical="center" wrapText="1"/>
    </xf>
    <xf numFmtId="4" fontId="17" fillId="2" borderId="21" xfId="6" applyNumberFormat="1" applyFont="1" applyFill="1" applyBorder="1" applyAlignment="1">
      <alignment horizontal="center" vertical="center" wrapText="1"/>
    </xf>
    <xf numFmtId="4" fontId="17" fillId="2" borderId="3" xfId="6" applyNumberFormat="1" applyFont="1" applyFill="1" applyBorder="1" applyAlignment="1">
      <alignment horizontal="center" vertical="center" wrapText="1"/>
    </xf>
    <xf numFmtId="4" fontId="17" fillId="0" borderId="37" xfId="6" applyNumberFormat="1" applyFont="1" applyBorder="1" applyAlignment="1" applyProtection="1">
      <alignment horizontal="center" vertical="center" wrapText="1"/>
      <protection locked="0"/>
    </xf>
    <xf numFmtId="4" fontId="17"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wrapText="1"/>
    </xf>
    <xf numFmtId="0" fontId="17" fillId="2" borderId="8" xfId="6" applyFont="1" applyFill="1" applyBorder="1" applyAlignment="1">
      <alignment horizontal="center" wrapText="1"/>
    </xf>
    <xf numFmtId="0" fontId="17" fillId="2" borderId="3" xfId="6" applyFont="1" applyFill="1" applyBorder="1" applyAlignment="1">
      <alignment horizontal="center" wrapText="1"/>
    </xf>
    <xf numFmtId="0" fontId="7" fillId="2" borderId="19" xfId="6" applyFont="1" applyFill="1" applyBorder="1" applyAlignment="1">
      <alignment horizontal="right" wrapText="1"/>
    </xf>
    <xf numFmtId="0" fontId="7" fillId="2" borderId="8" xfId="6" applyFont="1" applyFill="1" applyBorder="1" applyAlignment="1">
      <alignment horizontal="right" wrapText="1"/>
    </xf>
    <xf numFmtId="0" fontId="8" fillId="2" borderId="3" xfId="6" applyFont="1" applyFill="1" applyBorder="1" applyAlignment="1">
      <alignment horizontal="right" wrapText="1"/>
    </xf>
    <xf numFmtId="4" fontId="17" fillId="2" borderId="19" xfId="6" applyNumberFormat="1" applyFont="1" applyFill="1" applyBorder="1" applyAlignment="1">
      <alignment horizontal="center" vertical="center" wrapText="1"/>
    </xf>
    <xf numFmtId="0" fontId="7" fillId="2" borderId="22" xfId="6" applyFont="1" applyFill="1" applyBorder="1" applyAlignment="1">
      <alignment horizontal="right" wrapText="1"/>
    </xf>
    <xf numFmtId="0" fontId="7" fillId="2" borderId="58" xfId="6" applyFont="1" applyFill="1" applyBorder="1" applyAlignment="1">
      <alignment horizontal="right" wrapText="1"/>
    </xf>
    <xf numFmtId="0" fontId="8" fillId="2" borderId="4" xfId="6" applyFont="1" applyFill="1" applyBorder="1" applyAlignment="1">
      <alignment horizontal="right" wrapText="1"/>
    </xf>
    <xf numFmtId="0" fontId="17" fillId="2" borderId="22" xfId="6" applyFont="1" applyFill="1" applyBorder="1" applyAlignment="1">
      <alignment horizontal="center" wrapText="1"/>
    </xf>
    <xf numFmtId="0" fontId="17" fillId="2" borderId="58" xfId="6" applyFont="1" applyFill="1" applyBorder="1" applyAlignment="1">
      <alignment horizontal="center" wrapText="1"/>
    </xf>
    <xf numFmtId="0" fontId="17" fillId="2" borderId="4" xfId="6" applyFont="1" applyFill="1" applyBorder="1" applyAlignment="1">
      <alignment horizontal="center" wrapText="1"/>
    </xf>
    <xf numFmtId="4" fontId="17" fillId="2" borderId="84" xfId="6" applyNumberFormat="1" applyFont="1" applyFill="1" applyBorder="1" applyAlignment="1">
      <alignment horizontal="center" vertical="center" wrapText="1"/>
    </xf>
    <xf numFmtId="4" fontId="17" fillId="2" borderId="27" xfId="6" applyNumberFormat="1" applyFont="1" applyFill="1" applyBorder="1" applyAlignment="1">
      <alignment horizontal="center" vertical="center" wrapText="1"/>
    </xf>
    <xf numFmtId="4" fontId="17" fillId="2" borderId="56" xfId="6" applyNumberFormat="1" applyFont="1" applyFill="1" applyBorder="1" applyAlignment="1">
      <alignment horizontal="center" vertical="center" wrapText="1"/>
    </xf>
    <xf numFmtId="0" fontId="7" fillId="2" borderId="29" xfId="6" applyFont="1" applyFill="1" applyBorder="1" applyAlignment="1">
      <alignment horizontal="right" wrapText="1"/>
    </xf>
    <xf numFmtId="4" fontId="17" fillId="2" borderId="81" xfId="6" applyNumberFormat="1" applyFont="1" applyFill="1" applyBorder="1" applyAlignment="1">
      <alignment horizontal="center" vertical="center" wrapText="1"/>
    </xf>
    <xf numFmtId="4" fontId="17" fillId="2" borderId="29" xfId="6" applyNumberFormat="1" applyFont="1" applyFill="1" applyBorder="1" applyAlignment="1">
      <alignment horizontal="center" vertical="center" wrapText="1"/>
    </xf>
    <xf numFmtId="4" fontId="17" fillId="0" borderId="81" xfId="6" applyNumberFormat="1" applyFont="1" applyBorder="1" applyAlignment="1" applyProtection="1">
      <alignment horizontal="center" vertical="center" wrapText="1"/>
      <protection locked="0"/>
    </xf>
    <xf numFmtId="4" fontId="17" fillId="0" borderId="29" xfId="6" applyNumberFormat="1" applyFont="1" applyBorder="1" applyAlignment="1" applyProtection="1">
      <alignment horizontal="center" vertical="center" wrapText="1"/>
      <protection locked="0"/>
    </xf>
    <xf numFmtId="4" fontId="10" fillId="0" borderId="22" xfId="6" applyNumberFormat="1" applyFont="1" applyBorder="1" applyAlignment="1" applyProtection="1">
      <alignment horizontal="center" vertical="center" wrapText="1"/>
      <protection locked="0"/>
    </xf>
    <xf numFmtId="4" fontId="10" fillId="0" borderId="23" xfId="6" applyNumberFormat="1" applyFont="1" applyBorder="1" applyAlignment="1" applyProtection="1">
      <alignment horizontal="center" vertical="center" wrapText="1"/>
      <protection locked="0"/>
    </xf>
    <xf numFmtId="4" fontId="10" fillId="0" borderId="24" xfId="6" applyNumberFormat="1" applyFont="1" applyBorder="1" applyAlignment="1" applyProtection="1">
      <alignment horizontal="center" vertical="center" wrapText="1"/>
      <protection locked="0"/>
    </xf>
    <xf numFmtId="4" fontId="10" fillId="0" borderId="81" xfId="6" applyNumberFormat="1" applyFont="1" applyBorder="1" applyAlignment="1" applyProtection="1">
      <alignment horizontal="center" vertical="center" wrapText="1"/>
      <protection locked="0"/>
    </xf>
    <xf numFmtId="4" fontId="10" fillId="0" borderId="59" xfId="6" applyNumberFormat="1" applyFont="1" applyBorder="1" applyAlignment="1" applyProtection="1">
      <alignment horizontal="center" vertical="center" wrapText="1"/>
      <protection locked="0"/>
    </xf>
    <xf numFmtId="4" fontId="10" fillId="0" borderId="19" xfId="6" applyNumberFormat="1" applyFont="1" applyBorder="1" applyAlignment="1" applyProtection="1">
      <alignment horizontal="center" vertical="center" wrapText="1"/>
      <protection locked="0"/>
    </xf>
    <xf numFmtId="4" fontId="10" fillId="0" borderId="20" xfId="6" applyNumberFormat="1" applyFont="1" applyBorder="1" applyAlignment="1" applyProtection="1">
      <alignment horizontal="center" vertical="center" wrapText="1"/>
      <protection locked="0"/>
    </xf>
    <xf numFmtId="4" fontId="10" fillId="0" borderId="21" xfId="6" applyNumberFormat="1" applyFont="1" applyBorder="1" applyAlignment="1" applyProtection="1">
      <alignment horizontal="center" vertical="center" wrapText="1"/>
      <protection locked="0"/>
    </xf>
    <xf numFmtId="4" fontId="10" fillId="0" borderId="84" xfId="6" applyNumberFormat="1" applyFont="1" applyBorder="1" applyAlignment="1" applyProtection="1">
      <alignment horizontal="center" vertical="center" wrapText="1"/>
      <protection locked="0"/>
    </xf>
    <xf numFmtId="4" fontId="10" fillId="0" borderId="56" xfId="6" applyNumberFormat="1" applyFont="1" applyBorder="1" applyAlignment="1" applyProtection="1">
      <alignment horizontal="center" vertical="center" wrapText="1"/>
      <protection locked="0"/>
    </xf>
    <xf numFmtId="0" fontId="7" fillId="2" borderId="27" xfId="6" applyFont="1" applyFill="1" applyBorder="1" applyAlignment="1">
      <alignment horizontal="right" wrapText="1"/>
    </xf>
    <xf numFmtId="0" fontId="19" fillId="2" borderId="27" xfId="6" applyFont="1" applyFill="1" applyBorder="1" applyAlignment="1">
      <alignment horizontal="right" vertical="center" wrapText="1"/>
    </xf>
    <xf numFmtId="4" fontId="17" fillId="0" borderId="84" xfId="6" applyNumberFormat="1" applyFont="1" applyBorder="1" applyAlignment="1" applyProtection="1">
      <alignment horizontal="center" vertical="center" wrapText="1"/>
      <protection locked="0"/>
    </xf>
    <xf numFmtId="4" fontId="17" fillId="0" borderId="27" xfId="6" applyNumberFormat="1" applyFont="1" applyBorder="1" applyAlignment="1" applyProtection="1">
      <alignment horizontal="center" vertical="center" wrapText="1"/>
      <protection locked="0"/>
    </xf>
    <xf numFmtId="0" fontId="17" fillId="2" borderId="27" xfId="6" applyFont="1" applyFill="1" applyBorder="1" applyAlignment="1">
      <alignment horizontal="center" wrapText="1"/>
    </xf>
    <xf numFmtId="0" fontId="19" fillId="2" borderId="22" xfId="6" applyFont="1" applyFill="1" applyBorder="1" applyAlignment="1">
      <alignment horizontal="right" vertical="center" wrapText="1"/>
    </xf>
    <xf numFmtId="0" fontId="7" fillId="2" borderId="21" xfId="6" applyFont="1" applyFill="1" applyBorder="1" applyAlignment="1">
      <alignment horizontal="right" wrapText="1"/>
    </xf>
    <xf numFmtId="0" fontId="17" fillId="2" borderId="21" xfId="6" applyFont="1" applyFill="1" applyBorder="1" applyAlignment="1">
      <alignment horizontal="center" wrapText="1"/>
    </xf>
    <xf numFmtId="0" fontId="17" fillId="2" borderId="47" xfId="6" applyFont="1" applyFill="1" applyBorder="1" applyAlignment="1">
      <alignment horizontal="center" vertical="center" wrapText="1"/>
    </xf>
    <xf numFmtId="4" fontId="17" fillId="0" borderId="84" xfId="6" applyNumberFormat="1" applyFont="1" applyBorder="1" applyAlignment="1" applyProtection="1">
      <alignment horizontal="center" vertical="center"/>
      <protection locked="0" hidden="1"/>
    </xf>
    <xf numFmtId="4" fontId="17" fillId="0" borderId="27" xfId="6" applyNumberFormat="1" applyFont="1" applyBorder="1" applyAlignment="1" applyProtection="1">
      <alignment horizontal="center" vertical="center"/>
      <protection locked="0" hidden="1"/>
    </xf>
    <xf numFmtId="4" fontId="10" fillId="0" borderId="19" xfId="6" applyNumberFormat="1" applyFont="1" applyBorder="1" applyAlignment="1" applyProtection="1">
      <alignment horizontal="center" vertical="center"/>
      <protection locked="0" hidden="1"/>
    </xf>
    <xf numFmtId="4" fontId="10" fillId="0" borderId="20" xfId="6" applyNumberFormat="1" applyFont="1" applyBorder="1" applyAlignment="1" applyProtection="1">
      <alignment horizontal="center" vertical="center"/>
      <protection locked="0" hidden="1"/>
    </xf>
    <xf numFmtId="4" fontId="10" fillId="0" borderId="21" xfId="6" applyNumberFormat="1" applyFont="1" applyBorder="1" applyAlignment="1" applyProtection="1">
      <alignment horizontal="center" vertical="center"/>
      <protection locked="0" hidden="1"/>
    </xf>
    <xf numFmtId="4" fontId="10" fillId="0" borderId="84" xfId="6" applyNumberFormat="1" applyFont="1" applyBorder="1" applyAlignment="1" applyProtection="1">
      <alignment horizontal="center" vertical="center"/>
      <protection locked="0" hidden="1"/>
    </xf>
    <xf numFmtId="4" fontId="10" fillId="0" borderId="56" xfId="6" applyNumberFormat="1" applyFont="1" applyBorder="1" applyAlignment="1" applyProtection="1">
      <alignment horizontal="center" vertical="center"/>
      <protection locked="0" hidden="1"/>
    </xf>
    <xf numFmtId="0" fontId="19" fillId="2" borderId="39" xfId="6" applyFont="1" applyFill="1" applyBorder="1" applyAlignment="1">
      <alignment horizontal="right" vertical="center" wrapText="1"/>
    </xf>
    <xf numFmtId="0" fontId="19" fillId="0" borderId="127" xfId="6" applyFont="1" applyBorder="1" applyAlignment="1" applyProtection="1">
      <alignment horizontal="right" vertical="center" wrapText="1"/>
      <protection locked="0"/>
    </xf>
    <xf numFmtId="0" fontId="8" fillId="0" borderId="7" xfId="6" applyFont="1" applyBorder="1" applyAlignment="1" applyProtection="1">
      <alignment horizontal="right" vertical="center" wrapText="1"/>
      <protection locked="0"/>
    </xf>
    <xf numFmtId="4" fontId="17" fillId="0" borderId="142" xfId="6" applyNumberFormat="1" applyFont="1" applyBorder="1" applyAlignment="1" applyProtection="1">
      <alignment horizontal="center" vertical="center"/>
      <protection locked="0" hidden="1"/>
    </xf>
    <xf numFmtId="4" fontId="17" fillId="0" borderId="30" xfId="6" applyNumberFormat="1" applyFont="1" applyBorder="1" applyAlignment="1" applyProtection="1">
      <alignment horizontal="center" vertical="center"/>
      <protection locked="0" hidden="1"/>
    </xf>
    <xf numFmtId="4" fontId="10" fillId="0" borderId="39" xfId="6" applyNumberFormat="1" applyFont="1" applyBorder="1" applyAlignment="1" applyProtection="1">
      <alignment horizontal="center" vertical="center"/>
      <protection locked="0" hidden="1"/>
    </xf>
    <xf numFmtId="4" fontId="10" fillId="0" borderId="31" xfId="6" applyNumberFormat="1" applyFont="1" applyBorder="1" applyAlignment="1" applyProtection="1">
      <alignment horizontal="center" vertical="center"/>
      <protection locked="0" hidden="1"/>
    </xf>
    <xf numFmtId="4" fontId="10" fillId="0" borderId="32" xfId="6" applyNumberFormat="1" applyFont="1" applyBorder="1" applyAlignment="1" applyProtection="1">
      <alignment horizontal="center" vertical="center"/>
      <protection locked="0" hidden="1"/>
    </xf>
    <xf numFmtId="4" fontId="10" fillId="0" borderId="142" xfId="6" applyNumberFormat="1" applyFont="1" applyBorder="1" applyAlignment="1" applyProtection="1">
      <alignment horizontal="center" vertical="center"/>
      <protection locked="0" hidden="1"/>
    </xf>
    <xf numFmtId="4" fontId="10" fillId="0" borderId="128" xfId="6" applyNumberFormat="1" applyFont="1" applyBorder="1" applyAlignment="1" applyProtection="1">
      <alignment horizontal="center" vertical="center"/>
      <protection locked="0" hidden="1"/>
    </xf>
    <xf numFmtId="0" fontId="6" fillId="0" borderId="0" xfId="0" applyFont="1" applyAlignment="1">
      <alignment horizontal="right" vertical="center" wrapText="1"/>
    </xf>
    <xf numFmtId="0" fontId="14" fillId="0" borderId="0" xfId="0" applyFont="1" applyAlignment="1">
      <alignment horizontal="right" vertical="center" wrapText="1"/>
    </xf>
    <xf numFmtId="0" fontId="13" fillId="0" borderId="1" xfId="0" applyFont="1" applyBorder="1" applyAlignment="1">
      <alignment horizontal="left"/>
    </xf>
    <xf numFmtId="0" fontId="12" fillId="0" borderId="1" xfId="0" applyFont="1" applyBorder="1"/>
    <xf numFmtId="0" fontId="21" fillId="0" borderId="1" xfId="1" applyFont="1" applyBorder="1" applyAlignment="1">
      <alignment horizontal="left"/>
    </xf>
    <xf numFmtId="0" fontId="65" fillId="0" borderId="1" xfId="1" applyBorder="1"/>
    <xf numFmtId="4" fontId="10" fillId="2" borderId="86" xfId="1" applyNumberFormat="1" applyFont="1" applyFill="1" applyBorder="1" applyAlignment="1">
      <alignment horizontal="center" vertical="center" wrapText="1"/>
    </xf>
    <xf numFmtId="4" fontId="10" fillId="2" borderId="57" xfId="1" applyNumberFormat="1" applyFont="1" applyFill="1" applyBorder="1" applyAlignment="1">
      <alignment horizontal="center" vertical="center" wrapText="1"/>
    </xf>
    <xf numFmtId="4" fontId="10" fillId="2" borderId="126" xfId="1" applyNumberFormat="1" applyFont="1" applyFill="1" applyBorder="1" applyAlignment="1">
      <alignment horizontal="center" vertical="center" wrapText="1"/>
    </xf>
    <xf numFmtId="2" fontId="20" fillId="2" borderId="40" xfId="1" applyNumberFormat="1" applyFont="1" applyFill="1" applyBorder="1" applyAlignment="1">
      <alignment horizontal="center" vertical="center"/>
    </xf>
    <xf numFmtId="2" fontId="20" fillId="2" borderId="41" xfId="1" applyNumberFormat="1" applyFont="1" applyFill="1" applyBorder="1" applyAlignment="1">
      <alignment horizontal="center" vertical="center"/>
    </xf>
    <xf numFmtId="167" fontId="17" fillId="2" borderId="40" xfId="1" applyNumberFormat="1" applyFont="1" applyFill="1" applyBorder="1" applyAlignment="1">
      <alignment horizontal="center" vertical="center"/>
    </xf>
    <xf numFmtId="167" fontId="17" fillId="2" borderId="41" xfId="1" applyNumberFormat="1" applyFont="1" applyFill="1" applyBorder="1" applyAlignment="1">
      <alignment horizontal="center" vertical="center"/>
    </xf>
    <xf numFmtId="1" fontId="24" fillId="0" borderId="0" xfId="3" applyNumberFormat="1" applyFont="1" applyAlignment="1">
      <alignment horizontal="left" vertical="center"/>
    </xf>
    <xf numFmtId="49" fontId="11" fillId="0" borderId="0" xfId="1" applyNumberFormat="1" applyFont="1" applyAlignment="1">
      <alignment horizontal="left" vertical="top" wrapText="1"/>
    </xf>
    <xf numFmtId="3" fontId="17" fillId="2" borderId="40" xfId="1" applyNumberFormat="1" applyFont="1" applyFill="1" applyBorder="1" applyAlignment="1">
      <alignment horizontal="center" vertical="center"/>
    </xf>
    <xf numFmtId="0" fontId="5" fillId="2" borderId="41" xfId="0" applyFont="1" applyFill="1" applyBorder="1" applyAlignment="1">
      <alignment horizontal="center" vertical="center"/>
    </xf>
    <xf numFmtId="2" fontId="17" fillId="2" borderId="52" xfId="1" applyNumberFormat="1" applyFont="1" applyFill="1" applyBorder="1" applyAlignment="1">
      <alignment horizontal="center" vertical="center"/>
    </xf>
    <xf numFmtId="2" fontId="17" fillId="2" borderId="53" xfId="1" applyNumberFormat="1" applyFont="1" applyFill="1" applyBorder="1" applyAlignment="1">
      <alignment horizontal="center" vertical="center"/>
    </xf>
    <xf numFmtId="2" fontId="17" fillId="2" borderId="30" xfId="1" applyNumberFormat="1" applyFont="1" applyFill="1" applyBorder="1" applyAlignment="1">
      <alignment horizontal="center" vertical="center" wrapText="1"/>
    </xf>
    <xf numFmtId="2" fontId="17" fillId="2" borderId="128"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wrapText="1"/>
    </xf>
    <xf numFmtId="2" fontId="17" fillId="2" borderId="53" xfId="1" applyNumberFormat="1" applyFont="1" applyFill="1" applyBorder="1" applyAlignment="1">
      <alignment horizontal="center" vertical="center" wrapText="1"/>
    </xf>
    <xf numFmtId="2" fontId="20" fillId="2" borderId="30" xfId="1" applyNumberFormat="1" applyFont="1" applyFill="1" applyBorder="1" applyAlignment="1">
      <alignment horizontal="center" vertical="center"/>
    </xf>
    <xf numFmtId="2" fontId="20" fillId="2" borderId="128" xfId="1" applyNumberFormat="1" applyFont="1" applyFill="1" applyBorder="1" applyAlignment="1">
      <alignment horizontal="center" vertical="center"/>
    </xf>
    <xf numFmtId="2" fontId="20" fillId="2" borderId="52" xfId="1" applyNumberFormat="1" applyFont="1" applyFill="1" applyBorder="1" applyAlignment="1">
      <alignment horizontal="center" vertical="center"/>
    </xf>
    <xf numFmtId="2" fontId="20" fillId="2" borderId="53" xfId="1" applyNumberFormat="1" applyFont="1" applyFill="1" applyBorder="1" applyAlignment="1">
      <alignment horizontal="center" vertical="center"/>
    </xf>
    <xf numFmtId="0" fontId="10" fillId="2" borderId="31" xfId="1" applyFont="1" applyFill="1" applyBorder="1" applyAlignment="1">
      <alignment horizontal="center" vertical="center"/>
    </xf>
    <xf numFmtId="0" fontId="17" fillId="2" borderId="13" xfId="1" applyFont="1" applyFill="1" applyBorder="1" applyAlignment="1">
      <alignment horizontal="center" vertical="center"/>
    </xf>
    <xf numFmtId="0" fontId="5" fillId="2" borderId="135" xfId="0" applyFont="1" applyFill="1" applyBorder="1" applyAlignment="1">
      <alignment horizontal="center" vertical="center"/>
    </xf>
    <xf numFmtId="0" fontId="17" fillId="2" borderId="11"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20" xfId="1" applyFont="1" applyFill="1" applyBorder="1" applyAlignment="1">
      <alignment horizontal="center" vertical="center"/>
    </xf>
    <xf numFmtId="0" fontId="32" fillId="0" borderId="0" xfId="0" applyFont="1" applyAlignment="1">
      <alignment horizontal="right" vertical="center" wrapText="1"/>
    </xf>
    <xf numFmtId="0" fontId="38" fillId="0" borderId="83" xfId="1" applyFont="1" applyBorder="1" applyAlignment="1">
      <alignment horizontal="left" vertical="center"/>
    </xf>
    <xf numFmtId="0" fontId="5" fillId="0" borderId="0" xfId="0" applyFont="1" applyAlignment="1">
      <alignment horizontal="right"/>
    </xf>
    <xf numFmtId="0" fontId="11" fillId="0" borderId="0" xfId="6" applyFont="1" applyAlignment="1">
      <alignment horizontal="left" vertical="center" wrapText="1"/>
    </xf>
    <xf numFmtId="0" fontId="5" fillId="0" borderId="0" xfId="6" applyFont="1" applyAlignment="1">
      <alignment vertical="center" wrapText="1"/>
    </xf>
    <xf numFmtId="0" fontId="11" fillId="0" borderId="0" xfId="6" applyFont="1" applyAlignment="1">
      <alignment vertical="center" wrapText="1"/>
    </xf>
  </cellXfs>
  <cellStyles count="7">
    <cellStyle name="Comma 2" xfId="4" xr:uid="{00000000-0005-0000-0000-000004000000}"/>
    <cellStyle name="Įprastas" xfId="0" builtinId="0"/>
    <cellStyle name="Normal 2" xfId="1" xr:uid="{00000000-0005-0000-0000-000001000000}"/>
    <cellStyle name="Normal 2 3" xfId="5" xr:uid="{00000000-0005-0000-0000-000005000000}"/>
    <cellStyle name="Normal 4" xfId="2" xr:uid="{00000000-0005-0000-0000-000002000000}"/>
    <cellStyle name="Normal 7" xfId="6" xr:uid="{00000000-0005-0000-0000-000006000000}"/>
    <cellStyle name="Normal_Kainos skaiciavimai_Kvedarna_2007" xfId="3" xr:uid="{00000000-0005-0000-0000-000003000000}"/>
  </cellStyles>
  <dxfs count="12">
    <dxf>
      <font>
        <condense val="0"/>
        <extend val="0"/>
        <color indexed="12"/>
      </font>
    </dxf>
    <dxf>
      <font>
        <condense val="0"/>
        <extend val="0"/>
        <color indexed="10"/>
      </font>
    </dxf>
    <dxf>
      <font>
        <condense val="0"/>
        <extend val="0"/>
        <color indexed="12"/>
      </font>
    </dxf>
    <dxf>
      <font>
        <condense val="0"/>
        <extend val="0"/>
        <color indexed="10"/>
      </font>
    </dxf>
    <dxf>
      <font>
        <b val="0"/>
        <i val="0"/>
        <condense val="0"/>
        <extend val="0"/>
        <color indexed="9"/>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0"/>
      </font>
    </dxf>
    <dxf>
      <font>
        <condense val="0"/>
        <extend val="0"/>
        <color indexed="10"/>
      </font>
    </dxf>
    <dxf>
      <font>
        <b val="0"/>
        <i val="0"/>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5"/>
  <sheetViews>
    <sheetView workbookViewId="0">
      <selection activeCell="D20" sqref="D20"/>
    </sheetView>
  </sheetViews>
  <sheetFormatPr defaultColWidth="9.109375" defaultRowHeight="14.4" x14ac:dyDescent="0.3"/>
  <cols>
    <col min="1" max="2" width="9.109375" style="5"/>
    <col min="3" max="3" width="10.109375" style="5" customWidth="1"/>
    <col min="4" max="4" width="58.109375" style="5" customWidth="1"/>
    <col min="5" max="5" width="25.88671875" style="5" customWidth="1"/>
    <col min="6" max="6" width="31.109375" style="5" customWidth="1"/>
    <col min="7" max="16384" width="9.109375" style="5"/>
  </cols>
  <sheetData>
    <row r="1" spans="1:5" x14ac:dyDescent="0.3">
      <c r="A1" s="6" t="s">
        <v>0</v>
      </c>
      <c r="B1" s="7"/>
      <c r="C1" s="7"/>
      <c r="D1" s="7"/>
      <c r="E1" s="7"/>
    </row>
    <row r="2" spans="1:5" x14ac:dyDescent="0.3">
      <c r="A2" s="6" t="s">
        <v>1</v>
      </c>
      <c r="B2" s="7"/>
      <c r="C2" s="7"/>
      <c r="D2" s="7"/>
      <c r="E2" s="7"/>
    </row>
    <row r="3" spans="1:5" x14ac:dyDescent="0.3">
      <c r="A3" s="7"/>
      <c r="B3" s="7"/>
      <c r="C3" s="7"/>
      <c r="D3" s="7"/>
      <c r="E3" s="7"/>
    </row>
    <row r="4" spans="1:5" x14ac:dyDescent="0.3">
      <c r="A4" s="7"/>
      <c r="B4" s="7"/>
      <c r="C4" s="7"/>
      <c r="D4" s="7"/>
      <c r="E4" s="7"/>
    </row>
    <row r="5" spans="1:5" x14ac:dyDescent="0.3">
      <c r="A5" s="8" t="s">
        <v>2</v>
      </c>
      <c r="B5" s="7"/>
      <c r="C5" s="7"/>
      <c r="D5" s="7"/>
      <c r="E5" s="7"/>
    </row>
    <row r="6" spans="1:5" x14ac:dyDescent="0.3">
      <c r="A6" s="7"/>
      <c r="B6" s="7"/>
      <c r="C6" s="7"/>
      <c r="D6" s="7"/>
      <c r="E6" s="7"/>
    </row>
    <row r="8" spans="1:5" ht="29.25" customHeight="1" x14ac:dyDescent="0.3">
      <c r="C8" s="1468" t="s">
        <v>3</v>
      </c>
      <c r="D8" s="1468"/>
      <c r="E8" s="1468"/>
    </row>
    <row r="9" spans="1:5" x14ac:dyDescent="0.3">
      <c r="C9" s="9" t="s">
        <v>4</v>
      </c>
      <c r="D9" s="9" t="s">
        <v>5</v>
      </c>
      <c r="E9" s="10" t="s">
        <v>6</v>
      </c>
    </row>
    <row r="10" spans="1:5" x14ac:dyDescent="0.3">
      <c r="C10" s="11" t="s">
        <v>7</v>
      </c>
      <c r="D10" s="12" t="s">
        <v>8</v>
      </c>
      <c r="E10" s="13"/>
    </row>
    <row r="11" spans="1:5" x14ac:dyDescent="0.3">
      <c r="C11" s="11" t="s">
        <v>9</v>
      </c>
      <c r="D11" s="14" t="s">
        <v>10</v>
      </c>
      <c r="E11" s="11">
        <v>4</v>
      </c>
    </row>
    <row r="12" spans="1:5" x14ac:dyDescent="0.3">
      <c r="C12" s="11" t="s">
        <v>9</v>
      </c>
      <c r="D12" s="14" t="s">
        <v>11</v>
      </c>
      <c r="E12" s="15" t="s">
        <v>12</v>
      </c>
    </row>
    <row r="13" spans="1:5" x14ac:dyDescent="0.3">
      <c r="C13" s="16" t="s">
        <v>9</v>
      </c>
      <c r="D13" s="17" t="s">
        <v>13</v>
      </c>
      <c r="E13" s="16" t="s">
        <v>12</v>
      </c>
    </row>
    <row r="14" spans="1:5" x14ac:dyDescent="0.3">
      <c r="C14" s="18" t="s">
        <v>14</v>
      </c>
      <c r="D14" s="19" t="s">
        <v>15</v>
      </c>
      <c r="E14" s="18"/>
    </row>
    <row r="15" spans="1:5" x14ac:dyDescent="0.3">
      <c r="C15" s="20" t="s">
        <v>16</v>
      </c>
      <c r="D15" s="21" t="s">
        <v>17</v>
      </c>
      <c r="E15" s="20" t="s">
        <v>18</v>
      </c>
    </row>
    <row r="16" spans="1:5" x14ac:dyDescent="0.3">
      <c r="C16" s="11" t="s">
        <v>19</v>
      </c>
      <c r="D16" s="22" t="s">
        <v>20</v>
      </c>
      <c r="E16" s="11" t="s">
        <v>21</v>
      </c>
    </row>
    <row r="17" spans="3:5" x14ac:dyDescent="0.3">
      <c r="C17" s="11" t="s">
        <v>22</v>
      </c>
      <c r="D17" s="22" t="s">
        <v>23</v>
      </c>
      <c r="E17" s="11">
        <v>50</v>
      </c>
    </row>
    <row r="18" spans="3:5" x14ac:dyDescent="0.3">
      <c r="C18" s="11" t="s">
        <v>24</v>
      </c>
      <c r="D18" s="23" t="s">
        <v>25</v>
      </c>
      <c r="E18" s="16">
        <v>30</v>
      </c>
    </row>
    <row r="19" spans="3:5" x14ac:dyDescent="0.3">
      <c r="C19" s="11" t="s">
        <v>26</v>
      </c>
      <c r="D19" s="23" t="s">
        <v>27</v>
      </c>
      <c r="E19" s="16">
        <v>20</v>
      </c>
    </row>
    <row r="20" spans="3:5" ht="52.8" x14ac:dyDescent="0.3">
      <c r="C20" s="16" t="s">
        <v>28</v>
      </c>
      <c r="D20" s="23" t="s">
        <v>29</v>
      </c>
      <c r="E20" s="16">
        <v>35</v>
      </c>
    </row>
    <row r="21" spans="3:5" x14ac:dyDescent="0.3">
      <c r="C21" s="18" t="s">
        <v>30</v>
      </c>
      <c r="D21" s="19" t="s">
        <v>31</v>
      </c>
      <c r="E21" s="18"/>
    </row>
    <row r="22" spans="3:5" ht="52.8" x14ac:dyDescent="0.3">
      <c r="C22" s="16" t="s">
        <v>32</v>
      </c>
      <c r="D22" s="23" t="s">
        <v>33</v>
      </c>
      <c r="E22" s="16">
        <v>10</v>
      </c>
    </row>
    <row r="23" spans="3:5" x14ac:dyDescent="0.3">
      <c r="C23" s="24" t="s">
        <v>34</v>
      </c>
      <c r="D23" s="25" t="s">
        <v>35</v>
      </c>
      <c r="E23" s="24">
        <v>5</v>
      </c>
    </row>
    <row r="24" spans="3:5" x14ac:dyDescent="0.3">
      <c r="C24" s="18" t="s">
        <v>36</v>
      </c>
      <c r="D24" s="19" t="s">
        <v>37</v>
      </c>
      <c r="E24" s="18"/>
    </row>
    <row r="25" spans="3:5" ht="26.4" x14ac:dyDescent="0.3">
      <c r="C25" s="16" t="s">
        <v>38</v>
      </c>
      <c r="D25" s="22" t="s">
        <v>39</v>
      </c>
      <c r="E25" s="26" t="s">
        <v>40</v>
      </c>
    </row>
    <row r="26" spans="3:5" ht="26.4" x14ac:dyDescent="0.3">
      <c r="C26" s="16" t="s">
        <v>41</v>
      </c>
      <c r="D26" s="23" t="s">
        <v>42</v>
      </c>
      <c r="E26" s="26" t="s">
        <v>43</v>
      </c>
    </row>
    <row r="27" spans="3:5" x14ac:dyDescent="0.3">
      <c r="C27" s="16" t="s">
        <v>44</v>
      </c>
      <c r="D27" s="23" t="s">
        <v>45</v>
      </c>
      <c r="E27" s="26">
        <v>7</v>
      </c>
    </row>
    <row r="28" spans="3:5" ht="26.4" x14ac:dyDescent="0.3">
      <c r="C28" s="16" t="s">
        <v>46</v>
      </c>
      <c r="D28" s="22" t="s">
        <v>47</v>
      </c>
      <c r="E28" s="27">
        <v>6</v>
      </c>
    </row>
    <row r="29" spans="3:5" x14ac:dyDescent="0.3">
      <c r="C29" s="11" t="s">
        <v>48</v>
      </c>
      <c r="D29" s="28" t="s">
        <v>49</v>
      </c>
      <c r="E29" s="29">
        <v>4</v>
      </c>
    </row>
    <row r="30" spans="3:5" ht="26.4" x14ac:dyDescent="0.3">
      <c r="C30" s="11" t="s">
        <v>50</v>
      </c>
      <c r="D30" s="22" t="s">
        <v>51</v>
      </c>
      <c r="E30" s="11">
        <v>6</v>
      </c>
    </row>
    <row r="31" spans="3:5" x14ac:dyDescent="0.3">
      <c r="C31" s="18" t="s">
        <v>52</v>
      </c>
      <c r="D31" s="19" t="s">
        <v>53</v>
      </c>
      <c r="E31" s="30"/>
    </row>
    <row r="32" spans="3:5" x14ac:dyDescent="0.3">
      <c r="C32" s="11" t="s">
        <v>54</v>
      </c>
      <c r="D32" s="14" t="s">
        <v>55</v>
      </c>
      <c r="E32" s="11">
        <v>7</v>
      </c>
    </row>
    <row r="33" spans="3:5" ht="26.4" x14ac:dyDescent="0.3">
      <c r="C33" s="24" t="s">
        <v>56</v>
      </c>
      <c r="D33" s="31" t="s">
        <v>57</v>
      </c>
      <c r="E33" s="24">
        <v>10</v>
      </c>
    </row>
    <row r="34" spans="3:5" x14ac:dyDescent="0.3">
      <c r="C34" s="32"/>
      <c r="E34" s="33"/>
    </row>
    <row r="35" spans="3:5" x14ac:dyDescent="0.3">
      <c r="D35" s="34"/>
    </row>
  </sheetData>
  <sheetProtection password="F757" sheet="1" objects="1" scenarios="1"/>
  <mergeCells count="1">
    <mergeCell ref="C8:E8"/>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R164"/>
  <sheetViews>
    <sheetView topLeftCell="D131" zoomScale="60" zoomScaleNormal="60" workbookViewId="0">
      <selection activeCell="N169" sqref="N169"/>
    </sheetView>
  </sheetViews>
  <sheetFormatPr defaultColWidth="9.109375" defaultRowHeight="14.4" x14ac:dyDescent="0.3"/>
  <cols>
    <col min="1" max="2" width="9.109375" style="5"/>
    <col min="3" max="3" width="61.44140625" style="5" customWidth="1"/>
    <col min="4" max="4" width="11" style="5" customWidth="1"/>
    <col min="5" max="5" width="14.44140625" style="5" customWidth="1"/>
    <col min="6" max="6" width="14.109375" style="5" customWidth="1"/>
    <col min="7" max="7" width="14.6640625" style="5" customWidth="1"/>
    <col min="8" max="8" width="15.5546875" style="5" customWidth="1"/>
    <col min="9" max="9" width="13.88671875" style="5" customWidth="1"/>
    <col min="10" max="10" width="11.5546875" style="5" customWidth="1"/>
    <col min="11" max="11" width="11.88671875" style="5" customWidth="1"/>
    <col min="12" max="12" width="12.109375" style="5" customWidth="1"/>
    <col min="13" max="13" width="20.88671875" style="5" customWidth="1"/>
    <col min="14" max="16" width="16.33203125" style="5" customWidth="1"/>
    <col min="17" max="17" width="23.33203125" style="5" customWidth="1"/>
    <col min="18" max="18" width="13.33203125" style="5" customWidth="1"/>
    <col min="19" max="16384" width="9.109375" style="5"/>
  </cols>
  <sheetData>
    <row r="1" spans="1:18" x14ac:dyDescent="0.3">
      <c r="A1" s="6" t="s">
        <v>0</v>
      </c>
      <c r="B1" s="7"/>
      <c r="C1" s="7"/>
      <c r="D1" s="7"/>
      <c r="E1" s="7"/>
      <c r="F1" s="7"/>
      <c r="G1" s="7"/>
      <c r="H1" s="7"/>
      <c r="I1" s="7"/>
      <c r="J1" s="7"/>
      <c r="K1" s="7"/>
      <c r="L1" s="7"/>
      <c r="M1" s="7"/>
      <c r="N1" s="7"/>
      <c r="O1" s="7"/>
      <c r="P1" s="7"/>
      <c r="Q1" s="7"/>
    </row>
    <row r="2" spans="1:18" x14ac:dyDescent="0.3">
      <c r="A2" s="6" t="s">
        <v>1</v>
      </c>
      <c r="B2" s="7"/>
      <c r="C2" s="7"/>
      <c r="D2" s="7"/>
      <c r="E2" s="7"/>
      <c r="F2" s="7"/>
      <c r="G2" s="7"/>
      <c r="H2" s="7"/>
      <c r="I2" s="7"/>
      <c r="J2" s="7"/>
      <c r="K2" s="7"/>
      <c r="L2" s="7"/>
      <c r="M2" s="7"/>
      <c r="N2" s="7"/>
      <c r="O2" s="7"/>
      <c r="P2" s="7"/>
      <c r="Q2" s="7"/>
    </row>
    <row r="3" spans="1:18" x14ac:dyDescent="0.3">
      <c r="A3" s="7"/>
      <c r="B3" s="7"/>
      <c r="C3" s="7"/>
      <c r="D3" s="7"/>
      <c r="E3" s="7"/>
      <c r="F3" s="7"/>
      <c r="G3" s="7"/>
      <c r="H3" s="7"/>
      <c r="I3" s="7"/>
      <c r="J3" s="7"/>
      <c r="K3" s="7"/>
      <c r="L3" s="7"/>
      <c r="M3" s="7"/>
      <c r="N3" s="7"/>
      <c r="O3" s="7"/>
      <c r="P3" s="7"/>
      <c r="Q3" s="7"/>
    </row>
    <row r="4" spans="1:18" x14ac:dyDescent="0.3">
      <c r="A4" s="7"/>
      <c r="B4" s="7"/>
      <c r="C4" s="7"/>
      <c r="D4" s="7"/>
      <c r="E4" s="7"/>
      <c r="F4" s="7"/>
      <c r="G4" s="7"/>
      <c r="H4" s="7"/>
      <c r="I4" s="7"/>
      <c r="J4" s="7"/>
      <c r="K4" s="7"/>
      <c r="L4" s="7"/>
      <c r="M4" s="7"/>
      <c r="N4" s="7"/>
      <c r="O4" s="7"/>
      <c r="P4" s="7"/>
      <c r="Q4" s="7"/>
    </row>
    <row r="5" spans="1:18" x14ac:dyDescent="0.3">
      <c r="A5" s="8" t="s">
        <v>1039</v>
      </c>
      <c r="B5" s="7"/>
      <c r="C5" s="7"/>
      <c r="D5" s="7"/>
      <c r="E5" s="7"/>
      <c r="F5" s="7"/>
      <c r="G5" s="7"/>
      <c r="H5" s="7"/>
      <c r="I5" s="7"/>
      <c r="J5" s="7"/>
      <c r="K5" s="7"/>
      <c r="L5" s="7"/>
      <c r="M5" s="7"/>
      <c r="N5" s="7"/>
      <c r="O5" s="7"/>
      <c r="P5" s="7"/>
      <c r="Q5" s="7"/>
    </row>
    <row r="6" spans="1:18" x14ac:dyDescent="0.3">
      <c r="A6" s="7"/>
      <c r="B6" s="7"/>
      <c r="C6" s="7"/>
      <c r="D6" s="7"/>
      <c r="E6" s="7"/>
      <c r="F6" s="7"/>
      <c r="G6" s="7"/>
      <c r="H6" s="7"/>
      <c r="I6" s="7"/>
      <c r="J6" s="7"/>
      <c r="K6" s="7"/>
      <c r="L6" s="7"/>
      <c r="M6" s="7"/>
      <c r="N6" s="7"/>
      <c r="O6" s="7"/>
      <c r="P6" s="7"/>
      <c r="Q6" s="7"/>
    </row>
    <row r="8" spans="1:18" x14ac:dyDescent="0.3">
      <c r="B8" s="1501" t="s">
        <v>1040</v>
      </c>
      <c r="C8" s="1501"/>
      <c r="D8" s="1501"/>
      <c r="E8" s="1501"/>
      <c r="F8" s="1501"/>
      <c r="G8" s="1501"/>
      <c r="H8" s="1501"/>
      <c r="I8" s="1501"/>
      <c r="J8" s="1501"/>
      <c r="K8" s="1501"/>
      <c r="L8" s="1501"/>
      <c r="M8" s="1501"/>
      <c r="N8" s="1501"/>
      <c r="O8" s="1501"/>
      <c r="P8" s="1501"/>
      <c r="Q8" s="1501"/>
    </row>
    <row r="9" spans="1:18" ht="101.25" customHeight="1" x14ac:dyDescent="0.3">
      <c r="B9" s="1011" t="s">
        <v>4</v>
      </c>
      <c r="C9" s="1012" t="s">
        <v>595</v>
      </c>
      <c r="D9" s="1013" t="s">
        <v>245</v>
      </c>
      <c r="E9" s="1014" t="s">
        <v>246</v>
      </c>
      <c r="F9" s="1015" t="s">
        <v>247</v>
      </c>
      <c r="G9" s="1016" t="s">
        <v>248</v>
      </c>
      <c r="H9" s="1017" t="s">
        <v>249</v>
      </c>
      <c r="I9" s="1018" t="s">
        <v>250</v>
      </c>
      <c r="J9" s="1015" t="s">
        <v>251</v>
      </c>
      <c r="K9" s="1016" t="s">
        <v>252</v>
      </c>
      <c r="L9" s="1019" t="s">
        <v>253</v>
      </c>
      <c r="M9" s="1020" t="s">
        <v>254</v>
      </c>
      <c r="N9" s="1021" t="s">
        <v>255</v>
      </c>
      <c r="O9" s="1022" t="s">
        <v>256</v>
      </c>
      <c r="P9" s="1022" t="s">
        <v>257</v>
      </c>
      <c r="Q9" s="1023" t="s">
        <v>1041</v>
      </c>
    </row>
    <row r="10" spans="1:18" x14ac:dyDescent="0.3">
      <c r="A10" s="1024"/>
      <c r="B10" s="1025" t="s">
        <v>68</v>
      </c>
      <c r="C10" s="1025" t="s">
        <v>596</v>
      </c>
      <c r="D10" s="1026">
        <f t="shared" ref="D10:Q10" si="0">D11+D15+D22+D25+D31+D34</f>
        <v>3325.1616972562415</v>
      </c>
      <c r="E10" s="1027">
        <f t="shared" si="0"/>
        <v>1448.2798379836581</v>
      </c>
      <c r="F10" s="1028">
        <f t="shared" si="0"/>
        <v>109.20105457803211</v>
      </c>
      <c r="G10" s="1029">
        <f t="shared" si="0"/>
        <v>347.08255724207163</v>
      </c>
      <c r="H10" s="1030">
        <f t="shared" si="0"/>
        <v>991.99622616355452</v>
      </c>
      <c r="I10" s="1031">
        <f t="shared" si="0"/>
        <v>1872.6230548689734</v>
      </c>
      <c r="J10" s="1028">
        <f t="shared" si="0"/>
        <v>858.40776164129863</v>
      </c>
      <c r="K10" s="1029">
        <f t="shared" si="0"/>
        <v>960.32225707986152</v>
      </c>
      <c r="L10" s="1030">
        <f t="shared" si="0"/>
        <v>53.893036147812943</v>
      </c>
      <c r="M10" s="1032">
        <f t="shared" si="0"/>
        <v>2.180748976775658</v>
      </c>
      <c r="N10" s="1033">
        <f t="shared" si="0"/>
        <v>1.0846216918049179</v>
      </c>
      <c r="O10" s="1029">
        <f t="shared" si="0"/>
        <v>1.0846216918049179</v>
      </c>
      <c r="P10" s="1030">
        <f t="shared" si="0"/>
        <v>0</v>
      </c>
      <c r="Q10" s="1027">
        <f t="shared" si="0"/>
        <v>0.99343373502948995</v>
      </c>
      <c r="R10" s="33"/>
    </row>
    <row r="11" spans="1:18" x14ac:dyDescent="0.3">
      <c r="B11" s="1034" t="s">
        <v>70</v>
      </c>
      <c r="C11" s="1035" t="s">
        <v>8</v>
      </c>
      <c r="D11" s="1036">
        <f>E11+I11+M11+N11+Q11</f>
        <v>1.0404899999999997</v>
      </c>
      <c r="E11" s="1037">
        <f t="shared" ref="E11:E37" si="1">SUM(F11:H11)</f>
        <v>0.37376690157396653</v>
      </c>
      <c r="F11" s="1038">
        <f>SUM(F12:F14)</f>
        <v>7.1983715526549918E-2</v>
      </c>
      <c r="G11" s="1039">
        <f>SUM(G12:G14)</f>
        <v>3.9576596024726865E-2</v>
      </c>
      <c r="H11" s="1040">
        <f>SUM(H12:H14)</f>
        <v>0.26220659002268976</v>
      </c>
      <c r="I11" s="1041">
        <f t="shared" ref="I11:I37" si="2">SUM(J11:L11)</f>
        <v>0.59215369695852127</v>
      </c>
      <c r="J11" s="1038">
        <f t="shared" ref="J11:Q11" si="3">SUM(J12:J14)</f>
        <v>0.30794432570849495</v>
      </c>
      <c r="K11" s="1039">
        <f t="shared" si="3"/>
        <v>0.23528406733692286</v>
      </c>
      <c r="L11" s="1040">
        <f t="shared" si="3"/>
        <v>4.8925303913103423E-2</v>
      </c>
      <c r="M11" s="1042">
        <f t="shared" si="3"/>
        <v>7.1207320155837976E-3</v>
      </c>
      <c r="N11" s="1043">
        <f>SUM(O11:P11)</f>
        <v>4.2715440677214174E-2</v>
      </c>
      <c r="O11" s="1039">
        <f t="shared" si="3"/>
        <v>4.2715440677214174E-2</v>
      </c>
      <c r="P11" s="1040">
        <f t="shared" si="3"/>
        <v>0</v>
      </c>
      <c r="Q11" s="1037">
        <f t="shared" si="3"/>
        <v>2.4733228774713876E-2</v>
      </c>
    </row>
    <row r="12" spans="1:18" x14ac:dyDescent="0.3">
      <c r="B12" s="1044" t="s">
        <v>72</v>
      </c>
      <c r="C12" s="1045" t="s">
        <v>10</v>
      </c>
      <c r="D12" s="1036">
        <f>E12+I12+M12+N12+Q12</f>
        <v>1.0404899999999997</v>
      </c>
      <c r="E12" s="1037">
        <f t="shared" si="1"/>
        <v>0.37376690157396653</v>
      </c>
      <c r="F12" s="1046">
        <f t="shared" ref="F12:H14" si="4">SUM(F40,F68,F118)</f>
        <v>7.1983715526549918E-2</v>
      </c>
      <c r="G12" s="1047">
        <f t="shared" si="4"/>
        <v>3.9576596024726865E-2</v>
      </c>
      <c r="H12" s="1048">
        <f t="shared" si="4"/>
        <v>0.26220659002268976</v>
      </c>
      <c r="I12" s="1041">
        <f t="shared" si="2"/>
        <v>0.59215369695852127</v>
      </c>
      <c r="J12" s="1046">
        <f t="shared" ref="J12:M14" si="5">SUM(J40,J68,J118)</f>
        <v>0.30794432570849495</v>
      </c>
      <c r="K12" s="1047">
        <f t="shared" si="5"/>
        <v>0.23528406733692286</v>
      </c>
      <c r="L12" s="1048">
        <f t="shared" si="5"/>
        <v>4.8925303913103423E-2</v>
      </c>
      <c r="M12" s="1049">
        <f t="shared" si="5"/>
        <v>7.1207320155837976E-3</v>
      </c>
      <c r="N12" s="1043">
        <f t="shared" ref="N12:N37" si="6">SUM(O12:P12)</f>
        <v>4.2715440677214174E-2</v>
      </c>
      <c r="O12" s="1050">
        <f t="shared" ref="O12:Q14" si="7">SUM(O40,O68,O118)</f>
        <v>4.2715440677214174E-2</v>
      </c>
      <c r="P12" s="1051">
        <f t="shared" si="7"/>
        <v>0</v>
      </c>
      <c r="Q12" s="1037">
        <f t="shared" si="7"/>
        <v>2.4733228774713876E-2</v>
      </c>
    </row>
    <row r="13" spans="1:18" x14ac:dyDescent="0.3">
      <c r="B13" s="1044" t="s">
        <v>74</v>
      </c>
      <c r="C13" s="1045" t="s">
        <v>11</v>
      </c>
      <c r="D13" s="1036">
        <f t="shared" ref="D13:D14" si="8">E13+I13+M13+N13+Q13</f>
        <v>0</v>
      </c>
      <c r="E13" s="1037">
        <f t="shared" si="1"/>
        <v>0</v>
      </c>
      <c r="F13" s="1046">
        <f t="shared" si="4"/>
        <v>0</v>
      </c>
      <c r="G13" s="1047">
        <f t="shared" si="4"/>
        <v>0</v>
      </c>
      <c r="H13" s="1048">
        <f t="shared" si="4"/>
        <v>0</v>
      </c>
      <c r="I13" s="1041">
        <f t="shared" si="2"/>
        <v>0</v>
      </c>
      <c r="J13" s="1046">
        <f t="shared" si="5"/>
        <v>0</v>
      </c>
      <c r="K13" s="1047">
        <f t="shared" si="5"/>
        <v>0</v>
      </c>
      <c r="L13" s="1048">
        <f t="shared" si="5"/>
        <v>0</v>
      </c>
      <c r="M13" s="1049">
        <f t="shared" si="5"/>
        <v>0</v>
      </c>
      <c r="N13" s="1043">
        <f t="shared" si="6"/>
        <v>0</v>
      </c>
      <c r="O13" s="1050">
        <f t="shared" si="7"/>
        <v>0</v>
      </c>
      <c r="P13" s="1051">
        <f t="shared" si="7"/>
        <v>0</v>
      </c>
      <c r="Q13" s="1037">
        <f t="shared" si="7"/>
        <v>0</v>
      </c>
    </row>
    <row r="14" spans="1:18" x14ac:dyDescent="0.3">
      <c r="B14" s="1044" t="s">
        <v>597</v>
      </c>
      <c r="C14" s="1045" t="s">
        <v>13</v>
      </c>
      <c r="D14" s="1036">
        <f t="shared" si="8"/>
        <v>0</v>
      </c>
      <c r="E14" s="1037">
        <f t="shared" si="1"/>
        <v>0</v>
      </c>
      <c r="F14" s="1046">
        <f t="shared" si="4"/>
        <v>0</v>
      </c>
      <c r="G14" s="1047">
        <f t="shared" si="4"/>
        <v>0</v>
      </c>
      <c r="H14" s="1048">
        <f t="shared" si="4"/>
        <v>0</v>
      </c>
      <c r="I14" s="1041">
        <f t="shared" si="2"/>
        <v>0</v>
      </c>
      <c r="J14" s="1046">
        <f t="shared" si="5"/>
        <v>0</v>
      </c>
      <c r="K14" s="1047">
        <f t="shared" si="5"/>
        <v>0</v>
      </c>
      <c r="L14" s="1048">
        <f t="shared" si="5"/>
        <v>0</v>
      </c>
      <c r="M14" s="1049">
        <f t="shared" si="5"/>
        <v>0</v>
      </c>
      <c r="N14" s="1043">
        <f t="shared" si="6"/>
        <v>0</v>
      </c>
      <c r="O14" s="1050">
        <f t="shared" si="7"/>
        <v>0</v>
      </c>
      <c r="P14" s="1051">
        <f t="shared" si="7"/>
        <v>0</v>
      </c>
      <c r="Q14" s="1037">
        <f t="shared" si="7"/>
        <v>0</v>
      </c>
    </row>
    <row r="15" spans="1:18" x14ac:dyDescent="0.3">
      <c r="B15" s="1034" t="s">
        <v>76</v>
      </c>
      <c r="C15" s="1052" t="s">
        <v>15</v>
      </c>
      <c r="D15" s="1053">
        <f>E15+I15+M15+N15+Q15</f>
        <v>3181.9691948952382</v>
      </c>
      <c r="E15" s="1054">
        <f t="shared" si="1"/>
        <v>1430.9398596608644</v>
      </c>
      <c r="F15" s="1038">
        <f>SUM(F16:F21)</f>
        <v>107.51253403296471</v>
      </c>
      <c r="G15" s="1039">
        <f>SUM(G16:G21)</f>
        <v>346.55129726153319</v>
      </c>
      <c r="H15" s="1040">
        <f>SUM(H16:H21)</f>
        <v>976.87602836636654</v>
      </c>
      <c r="I15" s="1055">
        <f t="shared" si="2"/>
        <v>1747.2108185243674</v>
      </c>
      <c r="J15" s="1038">
        <f t="shared" ref="J15:Q15" si="9">SUM(J16:J21)</f>
        <v>833.36435263463784</v>
      </c>
      <c r="K15" s="1039">
        <f t="shared" si="9"/>
        <v>878.99488356730649</v>
      </c>
      <c r="L15" s="1040">
        <f t="shared" si="9"/>
        <v>34.851582322422892</v>
      </c>
      <c r="M15" s="1042">
        <f t="shared" si="9"/>
        <v>2.1396547237667494</v>
      </c>
      <c r="N15" s="1056">
        <f t="shared" si="6"/>
        <v>1.0251932890180935</v>
      </c>
      <c r="O15" s="1057">
        <f t="shared" si="9"/>
        <v>1.0251932890180935</v>
      </c>
      <c r="P15" s="1058">
        <f t="shared" si="9"/>
        <v>0</v>
      </c>
      <c r="Q15" s="1037">
        <f t="shared" si="9"/>
        <v>0.6536686972210668</v>
      </c>
    </row>
    <row r="16" spans="1:18" x14ac:dyDescent="0.3">
      <c r="B16" s="1044" t="s">
        <v>78</v>
      </c>
      <c r="C16" s="1045" t="s">
        <v>17</v>
      </c>
      <c r="D16" s="1036">
        <f t="shared" ref="D16:D21" si="10">E16+I16+M16+N16+Q16</f>
        <v>266.9540354285715</v>
      </c>
      <c r="E16" s="1037">
        <f t="shared" si="1"/>
        <v>60.570950328583471</v>
      </c>
      <c r="F16" s="1046">
        <f t="shared" ref="F16:H21" si="11">SUM(F44,F72,F122)</f>
        <v>43.087436989962598</v>
      </c>
      <c r="G16" s="1047">
        <f t="shared" si="11"/>
        <v>8.6116925218865017</v>
      </c>
      <c r="H16" s="1048">
        <f t="shared" si="11"/>
        <v>8.8718208167343704</v>
      </c>
      <c r="I16" s="1041">
        <f t="shared" si="2"/>
        <v>204.42938446060117</v>
      </c>
      <c r="J16" s="1046">
        <f t="shared" ref="J16:Q21" si="12">SUM(J44,J72,J122)</f>
        <v>16.597613894600855</v>
      </c>
      <c r="K16" s="1047">
        <f t="shared" si="12"/>
        <v>186.5934268733242</v>
      </c>
      <c r="L16" s="1048">
        <f t="shared" si="12"/>
        <v>1.2383436926760973</v>
      </c>
      <c r="M16" s="1049">
        <f t="shared" si="12"/>
        <v>0.668198860367335</v>
      </c>
      <c r="N16" s="1043">
        <f t="shared" si="6"/>
        <v>0.77607711322393458</v>
      </c>
      <c r="O16" s="1050">
        <f t="shared" ref="O16:Q20" si="13">SUM(O44,O72,O122)</f>
        <v>0.77607711322393458</v>
      </c>
      <c r="P16" s="1051">
        <f t="shared" si="13"/>
        <v>0</v>
      </c>
      <c r="Q16" s="1037">
        <f t="shared" si="13"/>
        <v>0.50942466579555257</v>
      </c>
    </row>
    <row r="17" spans="2:17" x14ac:dyDescent="0.3">
      <c r="B17" s="1044" t="s">
        <v>86</v>
      </c>
      <c r="C17" s="1045" t="s">
        <v>598</v>
      </c>
      <c r="D17" s="1036">
        <f t="shared" si="10"/>
        <v>91.597241000000011</v>
      </c>
      <c r="E17" s="1037">
        <f t="shared" si="1"/>
        <v>8.4361935037097364</v>
      </c>
      <c r="F17" s="1046">
        <f t="shared" si="11"/>
        <v>6.6761959001449762</v>
      </c>
      <c r="G17" s="1047">
        <f t="shared" si="11"/>
        <v>0.23081045393239907</v>
      </c>
      <c r="H17" s="1048">
        <f t="shared" si="11"/>
        <v>1.5291871496323606</v>
      </c>
      <c r="I17" s="1041">
        <f t="shared" si="2"/>
        <v>82.726159225671196</v>
      </c>
      <c r="J17" s="1046">
        <f t="shared" si="12"/>
        <v>1.7959293305133308</v>
      </c>
      <c r="K17" s="1047">
        <f t="shared" si="12"/>
        <v>80.644897836839647</v>
      </c>
      <c r="L17" s="1048">
        <f t="shared" si="12"/>
        <v>0.28533205831821962</v>
      </c>
      <c r="M17" s="1049">
        <f t="shared" si="12"/>
        <v>4.1528063399414256E-2</v>
      </c>
      <c r="N17" s="1043">
        <f t="shared" si="6"/>
        <v>0.24911617579415893</v>
      </c>
      <c r="O17" s="1050">
        <f t="shared" si="13"/>
        <v>0.24911617579415893</v>
      </c>
      <c r="P17" s="1051">
        <f t="shared" si="13"/>
        <v>0</v>
      </c>
      <c r="Q17" s="1037">
        <f t="shared" si="13"/>
        <v>0.14424403142551426</v>
      </c>
    </row>
    <row r="18" spans="2:17" x14ac:dyDescent="0.3">
      <c r="B18" s="1059" t="s">
        <v>96</v>
      </c>
      <c r="C18" s="1045" t="s">
        <v>23</v>
      </c>
      <c r="D18" s="1036">
        <f t="shared" si="10"/>
        <v>1618.7228627999998</v>
      </c>
      <c r="E18" s="1037">
        <f t="shared" si="1"/>
        <v>889.73712639999985</v>
      </c>
      <c r="F18" s="1046">
        <f t="shared" si="11"/>
        <v>0</v>
      </c>
      <c r="G18" s="1047">
        <f t="shared" si="11"/>
        <v>0</v>
      </c>
      <c r="H18" s="1048">
        <f t="shared" si="11"/>
        <v>889.73712639999985</v>
      </c>
      <c r="I18" s="1041">
        <f t="shared" si="2"/>
        <v>727.55580859999986</v>
      </c>
      <c r="J18" s="1046">
        <f t="shared" si="12"/>
        <v>727.55580859999986</v>
      </c>
      <c r="K18" s="1047">
        <f t="shared" si="12"/>
        <v>0</v>
      </c>
      <c r="L18" s="1048">
        <f t="shared" si="12"/>
        <v>0</v>
      </c>
      <c r="M18" s="1049">
        <f t="shared" si="12"/>
        <v>1.4299278</v>
      </c>
      <c r="N18" s="1043">
        <f t="shared" si="6"/>
        <v>0</v>
      </c>
      <c r="O18" s="1050">
        <f t="shared" si="13"/>
        <v>0</v>
      </c>
      <c r="P18" s="1051">
        <f t="shared" si="13"/>
        <v>0</v>
      </c>
      <c r="Q18" s="1037">
        <f t="shared" si="13"/>
        <v>0</v>
      </c>
    </row>
    <row r="19" spans="2:17" x14ac:dyDescent="0.3">
      <c r="B19" s="1059" t="s">
        <v>599</v>
      </c>
      <c r="C19" s="1060" t="s">
        <v>25</v>
      </c>
      <c r="D19" s="1036">
        <f t="shared" si="10"/>
        <v>3.9496666666666656E-3</v>
      </c>
      <c r="E19" s="1037">
        <f t="shared" ref="E19:E20" si="14">SUM(F19:H19)</f>
        <v>0</v>
      </c>
      <c r="F19" s="1046">
        <f t="shared" si="11"/>
        <v>0</v>
      </c>
      <c r="G19" s="1047">
        <f t="shared" si="11"/>
        <v>0</v>
      </c>
      <c r="H19" s="1048">
        <f t="shared" si="11"/>
        <v>0</v>
      </c>
      <c r="I19" s="1041">
        <f t="shared" si="2"/>
        <v>3.9496666666666656E-3</v>
      </c>
      <c r="J19" s="1046">
        <f t="shared" si="12"/>
        <v>3.9496666666666656E-3</v>
      </c>
      <c r="K19" s="1047">
        <f t="shared" si="12"/>
        <v>0</v>
      </c>
      <c r="L19" s="1048">
        <f t="shared" si="12"/>
        <v>0</v>
      </c>
      <c r="M19" s="1049">
        <f t="shared" si="12"/>
        <v>0</v>
      </c>
      <c r="N19" s="1043">
        <f t="shared" si="6"/>
        <v>0</v>
      </c>
      <c r="O19" s="1050">
        <f t="shared" si="13"/>
        <v>0</v>
      </c>
      <c r="P19" s="1051">
        <f t="shared" si="13"/>
        <v>0</v>
      </c>
      <c r="Q19" s="1037">
        <f t="shared" si="13"/>
        <v>0</v>
      </c>
    </row>
    <row r="20" spans="2:17" x14ac:dyDescent="0.3">
      <c r="B20" s="1059" t="s">
        <v>600</v>
      </c>
      <c r="C20" s="1060" t="s">
        <v>27</v>
      </c>
      <c r="D20" s="1036">
        <f t="shared" si="10"/>
        <v>0</v>
      </c>
      <c r="E20" s="1037">
        <f t="shared" si="14"/>
        <v>0</v>
      </c>
      <c r="F20" s="1046">
        <f t="shared" si="11"/>
        <v>0</v>
      </c>
      <c r="G20" s="1047">
        <f t="shared" si="11"/>
        <v>0</v>
      </c>
      <c r="H20" s="1048">
        <f t="shared" si="11"/>
        <v>0</v>
      </c>
      <c r="I20" s="1041">
        <f t="shared" si="2"/>
        <v>0</v>
      </c>
      <c r="J20" s="1046">
        <f t="shared" si="12"/>
        <v>0</v>
      </c>
      <c r="K20" s="1047">
        <f t="shared" si="12"/>
        <v>0</v>
      </c>
      <c r="L20" s="1048">
        <f t="shared" si="12"/>
        <v>0</v>
      </c>
      <c r="M20" s="1049">
        <f t="shared" si="12"/>
        <v>0</v>
      </c>
      <c r="N20" s="1043">
        <f t="shared" si="6"/>
        <v>0</v>
      </c>
      <c r="O20" s="1050">
        <f t="shared" si="13"/>
        <v>0</v>
      </c>
      <c r="P20" s="1051">
        <f t="shared" si="13"/>
        <v>0</v>
      </c>
      <c r="Q20" s="1037">
        <f t="shared" si="13"/>
        <v>0</v>
      </c>
    </row>
    <row r="21" spans="2:17" ht="39.6" x14ac:dyDescent="0.3">
      <c r="B21" s="1059" t="s">
        <v>601</v>
      </c>
      <c r="C21" s="1060" t="s">
        <v>602</v>
      </c>
      <c r="D21" s="1036">
        <f t="shared" si="10"/>
        <v>1204.6911059999998</v>
      </c>
      <c r="E21" s="1037">
        <f t="shared" si="1"/>
        <v>472.19558942857145</v>
      </c>
      <c r="F21" s="1046">
        <f t="shared" si="11"/>
        <v>57.748901142857136</v>
      </c>
      <c r="G21" s="1047">
        <f t="shared" si="11"/>
        <v>337.7087942857143</v>
      </c>
      <c r="H21" s="1048">
        <f t="shared" si="11"/>
        <v>76.737893999999997</v>
      </c>
      <c r="I21" s="1041">
        <f t="shared" si="2"/>
        <v>732.49551657142831</v>
      </c>
      <c r="J21" s="1046">
        <f t="shared" si="12"/>
        <v>87.411051142857133</v>
      </c>
      <c r="K21" s="1047">
        <f t="shared" si="12"/>
        <v>611.75655885714264</v>
      </c>
      <c r="L21" s="1048">
        <f t="shared" si="12"/>
        <v>33.327906571428578</v>
      </c>
      <c r="M21" s="1049">
        <f t="shared" si="12"/>
        <v>0</v>
      </c>
      <c r="N21" s="1043">
        <f t="shared" si="6"/>
        <v>0</v>
      </c>
      <c r="O21" s="1050">
        <f t="shared" si="12"/>
        <v>0</v>
      </c>
      <c r="P21" s="1051">
        <f t="shared" si="12"/>
        <v>0</v>
      </c>
      <c r="Q21" s="1037">
        <f t="shared" si="12"/>
        <v>0</v>
      </c>
    </row>
    <row r="22" spans="2:17" x14ac:dyDescent="0.3">
      <c r="B22" s="1061" t="s">
        <v>104</v>
      </c>
      <c r="C22" s="1062" t="s">
        <v>31</v>
      </c>
      <c r="D22" s="1036">
        <f>E22+I22+M22+N22+Q22</f>
        <v>107.87173700000001</v>
      </c>
      <c r="E22" s="1037">
        <f t="shared" si="1"/>
        <v>6.8952860000000005</v>
      </c>
      <c r="F22" s="1038">
        <f>SUM(F23:F24)</f>
        <v>1.5304279999999997</v>
      </c>
      <c r="G22" s="1039">
        <f>SUM(G23:G24)</f>
        <v>0.4344650000000001</v>
      </c>
      <c r="H22" s="1040">
        <f>SUM(H23:H24)</f>
        <v>4.9303930000000005</v>
      </c>
      <c r="I22" s="1041">
        <f t="shared" si="2"/>
        <v>100.97645100000001</v>
      </c>
      <c r="J22" s="1038">
        <f t="shared" ref="J22:Q22" si="15">SUM(J23:J24)</f>
        <v>20.287966000000001</v>
      </c>
      <c r="K22" s="1039">
        <f t="shared" si="15"/>
        <v>80.688485000000014</v>
      </c>
      <c r="L22" s="1040">
        <f t="shared" si="15"/>
        <v>0</v>
      </c>
      <c r="M22" s="1042">
        <f t="shared" si="15"/>
        <v>0</v>
      </c>
      <c r="N22" s="1043">
        <f t="shared" si="6"/>
        <v>0</v>
      </c>
      <c r="O22" s="1057">
        <f t="shared" si="15"/>
        <v>0</v>
      </c>
      <c r="P22" s="1058">
        <f t="shared" si="15"/>
        <v>0</v>
      </c>
      <c r="Q22" s="1037">
        <f t="shared" si="15"/>
        <v>0</v>
      </c>
    </row>
    <row r="23" spans="2:17" ht="53.4" x14ac:dyDescent="0.3">
      <c r="B23" s="1059" t="s">
        <v>106</v>
      </c>
      <c r="C23" s="1063" t="s">
        <v>33</v>
      </c>
      <c r="D23" s="1036">
        <f t="shared" ref="D23:D24" si="16">E23+I23+M23+N23+Q23</f>
        <v>106.29382700000002</v>
      </c>
      <c r="E23" s="1037">
        <f t="shared" si="1"/>
        <v>6.8952860000000005</v>
      </c>
      <c r="F23" s="1046">
        <f>SUM(F51,F79,F129)</f>
        <v>1.5304279999999997</v>
      </c>
      <c r="G23" s="1047">
        <f>SUM(G51,G79,G129)</f>
        <v>0.4344650000000001</v>
      </c>
      <c r="H23" s="1048">
        <f>SUM(H51,H79,H129)</f>
        <v>4.9303930000000005</v>
      </c>
      <c r="I23" s="1041">
        <f t="shared" si="2"/>
        <v>99.398541000000023</v>
      </c>
      <c r="J23" s="1046">
        <f t="shared" ref="J23:Q23" si="17">SUM(J51,J79,J129)</f>
        <v>20.254866</v>
      </c>
      <c r="K23" s="1047">
        <f t="shared" si="17"/>
        <v>79.143675000000016</v>
      </c>
      <c r="L23" s="1048">
        <f t="shared" si="17"/>
        <v>0</v>
      </c>
      <c r="M23" s="1049">
        <f t="shared" si="17"/>
        <v>0</v>
      </c>
      <c r="N23" s="1043">
        <f t="shared" si="6"/>
        <v>0</v>
      </c>
      <c r="O23" s="1050">
        <f t="shared" si="17"/>
        <v>0</v>
      </c>
      <c r="P23" s="1051">
        <f t="shared" si="17"/>
        <v>0</v>
      </c>
      <c r="Q23" s="1037">
        <f t="shared" si="17"/>
        <v>0</v>
      </c>
    </row>
    <row r="24" spans="2:17" x14ac:dyDescent="0.3">
      <c r="B24" s="1059" t="s">
        <v>108</v>
      </c>
      <c r="C24" s="1063" t="s">
        <v>35</v>
      </c>
      <c r="D24" s="1036">
        <f t="shared" si="16"/>
        <v>1.5779100000000001</v>
      </c>
      <c r="E24" s="1037">
        <f t="shared" si="1"/>
        <v>0</v>
      </c>
      <c r="F24" s="1046">
        <f>SUM(F52,F80)</f>
        <v>0</v>
      </c>
      <c r="G24" s="1047">
        <f>SUM(G52,G80)</f>
        <v>0</v>
      </c>
      <c r="H24" s="1048">
        <f>SUM(H52,H80)</f>
        <v>0</v>
      </c>
      <c r="I24" s="1041">
        <f t="shared" si="2"/>
        <v>1.5779100000000001</v>
      </c>
      <c r="J24" s="1046">
        <f t="shared" ref="J24:Q24" si="18">SUM(J52,J80)</f>
        <v>3.3099999999999907E-2</v>
      </c>
      <c r="K24" s="1047">
        <f t="shared" si="18"/>
        <v>1.5448100000000002</v>
      </c>
      <c r="L24" s="1048">
        <f t="shared" si="18"/>
        <v>0</v>
      </c>
      <c r="M24" s="1049">
        <f t="shared" si="18"/>
        <v>0</v>
      </c>
      <c r="N24" s="1043">
        <f t="shared" si="6"/>
        <v>0</v>
      </c>
      <c r="O24" s="1050">
        <f t="shared" si="18"/>
        <v>0</v>
      </c>
      <c r="P24" s="1051">
        <f t="shared" si="18"/>
        <v>0</v>
      </c>
      <c r="Q24" s="1037">
        <f t="shared" si="18"/>
        <v>0</v>
      </c>
    </row>
    <row r="25" spans="2:17" x14ac:dyDescent="0.3">
      <c r="B25" s="1061" t="s">
        <v>264</v>
      </c>
      <c r="C25" s="1062" t="s">
        <v>37</v>
      </c>
      <c r="D25" s="1053">
        <f>E25+I25+M25+N25+Q25</f>
        <v>7.3540000000000078E-2</v>
      </c>
      <c r="E25" s="1054">
        <f t="shared" si="1"/>
        <v>2.5791668753675116E-2</v>
      </c>
      <c r="F25" s="1038">
        <f>SUM(F26:F30)</f>
        <v>3.9799552420662181E-3</v>
      </c>
      <c r="G25" s="1039">
        <f>SUM(G26:G30)</f>
        <v>5.5111221821781964E-3</v>
      </c>
      <c r="H25" s="1040">
        <f>SUM(H26:H30)</f>
        <v>1.6300591329430701E-2</v>
      </c>
      <c r="I25" s="1055">
        <f t="shared" si="2"/>
        <v>4.5338281176926502E-2</v>
      </c>
      <c r="J25" s="1038">
        <f t="shared" ref="J25:Q25" si="19">SUM(J26:J30)</f>
        <v>2.2668559774753669E-2</v>
      </c>
      <c r="K25" s="1039">
        <f t="shared" si="19"/>
        <v>2.1258472642574223E-2</v>
      </c>
      <c r="L25" s="1040">
        <f t="shared" si="19"/>
        <v>1.4112487595986114E-3</v>
      </c>
      <c r="M25" s="1042">
        <f t="shared" si="19"/>
        <v>2.1128828275888021E-3</v>
      </c>
      <c r="N25" s="1056">
        <f t="shared" si="6"/>
        <v>3.951644440461509E-5</v>
      </c>
      <c r="O25" s="1057">
        <f t="shared" si="19"/>
        <v>3.951644440461509E-5</v>
      </c>
      <c r="P25" s="1058">
        <f t="shared" si="19"/>
        <v>0</v>
      </c>
      <c r="Q25" s="1037">
        <f t="shared" si="19"/>
        <v>2.5765079740504E-4</v>
      </c>
    </row>
    <row r="26" spans="2:17" x14ac:dyDescent="0.3">
      <c r="B26" s="1059" t="s">
        <v>603</v>
      </c>
      <c r="C26" s="1063" t="s">
        <v>39</v>
      </c>
      <c r="D26" s="1036">
        <f t="shared" ref="D26:D30" si="20">E26+I26+M26+N26+Q26</f>
        <v>0</v>
      </c>
      <c r="E26" s="1064">
        <f t="shared" si="1"/>
        <v>0</v>
      </c>
      <c r="F26" s="1065">
        <f>SUM(F54,F82,F131)</f>
        <v>0</v>
      </c>
      <c r="G26" s="1066">
        <f>SUM(G54,G82,G131)</f>
        <v>0</v>
      </c>
      <c r="H26" s="1067">
        <f>SUM(H54,H82,H131)</f>
        <v>0</v>
      </c>
      <c r="I26" s="1068">
        <f t="shared" si="2"/>
        <v>0</v>
      </c>
      <c r="J26" s="1065">
        <f>SUM(J54,J82,J131)</f>
        <v>0</v>
      </c>
      <c r="K26" s="1066">
        <f>SUM(K54,K82,K131)</f>
        <v>0</v>
      </c>
      <c r="L26" s="1067">
        <f>SUM(L54,L82,L131)</f>
        <v>0</v>
      </c>
      <c r="M26" s="1069">
        <f>SUM(M54,M82,M131)</f>
        <v>0</v>
      </c>
      <c r="N26" s="1070">
        <f t="shared" si="6"/>
        <v>0</v>
      </c>
      <c r="O26" s="1071">
        <f>SUM(O54,O82,O131)</f>
        <v>0</v>
      </c>
      <c r="P26" s="1072">
        <f>SUM(P54,P82,P131)</f>
        <v>0</v>
      </c>
      <c r="Q26" s="1073">
        <f>SUM(Q54,Q82,Q131)</f>
        <v>0</v>
      </c>
    </row>
    <row r="27" spans="2:17" x14ac:dyDescent="0.3">
      <c r="B27" s="1059" t="s">
        <v>604</v>
      </c>
      <c r="C27" s="1074" t="s">
        <v>42</v>
      </c>
      <c r="D27" s="1036">
        <f t="shared" si="20"/>
        <v>0</v>
      </c>
      <c r="E27" s="1064">
        <f t="shared" ref="E27:E29" si="21">SUM(F27:H27)</f>
        <v>0</v>
      </c>
      <c r="F27" s="1065">
        <f t="shared" ref="F27:H30" si="22">SUM(F55,F83,F132)</f>
        <v>0</v>
      </c>
      <c r="G27" s="1066">
        <f t="shared" si="22"/>
        <v>0</v>
      </c>
      <c r="H27" s="1067">
        <f t="shared" si="22"/>
        <v>0</v>
      </c>
      <c r="I27" s="1068">
        <f t="shared" si="2"/>
        <v>0</v>
      </c>
      <c r="J27" s="1065">
        <f t="shared" ref="J27:M30" si="23">SUM(J55,J83,J132)</f>
        <v>0</v>
      </c>
      <c r="K27" s="1066">
        <f t="shared" si="23"/>
        <v>0</v>
      </c>
      <c r="L27" s="1067">
        <f t="shared" si="23"/>
        <v>0</v>
      </c>
      <c r="M27" s="1069">
        <f t="shared" si="23"/>
        <v>0</v>
      </c>
      <c r="N27" s="1070">
        <f t="shared" si="6"/>
        <v>0</v>
      </c>
      <c r="O27" s="1071">
        <f t="shared" ref="O27:Q30" si="24">SUM(O55,O83,O132)</f>
        <v>0</v>
      </c>
      <c r="P27" s="1072">
        <f t="shared" si="24"/>
        <v>0</v>
      </c>
      <c r="Q27" s="1073">
        <f t="shared" si="24"/>
        <v>0</v>
      </c>
    </row>
    <row r="28" spans="2:17" x14ac:dyDescent="0.3">
      <c r="B28" s="1059" t="s">
        <v>605</v>
      </c>
      <c r="C28" s="1074" t="s">
        <v>45</v>
      </c>
      <c r="D28" s="1036">
        <f t="shared" si="20"/>
        <v>0</v>
      </c>
      <c r="E28" s="1064">
        <f t="shared" si="21"/>
        <v>0</v>
      </c>
      <c r="F28" s="1065">
        <f t="shared" si="22"/>
        <v>0</v>
      </c>
      <c r="G28" s="1066">
        <f t="shared" si="22"/>
        <v>0</v>
      </c>
      <c r="H28" s="1067">
        <f t="shared" si="22"/>
        <v>0</v>
      </c>
      <c r="I28" s="1068">
        <f t="shared" si="2"/>
        <v>0</v>
      </c>
      <c r="J28" s="1065">
        <f t="shared" si="23"/>
        <v>0</v>
      </c>
      <c r="K28" s="1066">
        <f t="shared" si="23"/>
        <v>0</v>
      </c>
      <c r="L28" s="1067">
        <f t="shared" si="23"/>
        <v>0</v>
      </c>
      <c r="M28" s="1069">
        <f t="shared" si="23"/>
        <v>0</v>
      </c>
      <c r="N28" s="1070">
        <f t="shared" si="6"/>
        <v>0</v>
      </c>
      <c r="O28" s="1071">
        <f t="shared" si="24"/>
        <v>0</v>
      </c>
      <c r="P28" s="1072">
        <f t="shared" si="24"/>
        <v>0</v>
      </c>
      <c r="Q28" s="1073">
        <f t="shared" si="24"/>
        <v>0</v>
      </c>
    </row>
    <row r="29" spans="2:17" ht="27" x14ac:dyDescent="0.3">
      <c r="B29" s="1059" t="s">
        <v>606</v>
      </c>
      <c r="C29" s="1074" t="s">
        <v>47</v>
      </c>
      <c r="D29" s="1036">
        <f t="shared" si="20"/>
        <v>0</v>
      </c>
      <c r="E29" s="1064">
        <f t="shared" si="21"/>
        <v>0</v>
      </c>
      <c r="F29" s="1065">
        <f t="shared" si="22"/>
        <v>0</v>
      </c>
      <c r="G29" s="1066">
        <f t="shared" si="22"/>
        <v>0</v>
      </c>
      <c r="H29" s="1067">
        <f t="shared" si="22"/>
        <v>0</v>
      </c>
      <c r="I29" s="1068">
        <f t="shared" si="2"/>
        <v>0</v>
      </c>
      <c r="J29" s="1065">
        <f t="shared" si="23"/>
        <v>0</v>
      </c>
      <c r="K29" s="1066">
        <f t="shared" si="23"/>
        <v>0</v>
      </c>
      <c r="L29" s="1067">
        <f t="shared" si="23"/>
        <v>0</v>
      </c>
      <c r="M29" s="1069">
        <f t="shared" si="23"/>
        <v>0</v>
      </c>
      <c r="N29" s="1070">
        <f t="shared" si="6"/>
        <v>0</v>
      </c>
      <c r="O29" s="1071">
        <f t="shared" si="24"/>
        <v>0</v>
      </c>
      <c r="P29" s="1072">
        <f t="shared" si="24"/>
        <v>0</v>
      </c>
      <c r="Q29" s="1073">
        <f t="shared" si="24"/>
        <v>0</v>
      </c>
    </row>
    <row r="30" spans="2:17" ht="27" x14ac:dyDescent="0.3">
      <c r="B30" s="1044" t="s">
        <v>607</v>
      </c>
      <c r="C30" s="1075" t="s">
        <v>608</v>
      </c>
      <c r="D30" s="1036">
        <f t="shared" si="20"/>
        <v>7.3540000000000078E-2</v>
      </c>
      <c r="E30" s="1064">
        <f t="shared" si="1"/>
        <v>2.5791668753675116E-2</v>
      </c>
      <c r="F30" s="1065">
        <f t="shared" si="22"/>
        <v>3.9799552420662181E-3</v>
      </c>
      <c r="G30" s="1066">
        <f t="shared" si="22"/>
        <v>5.5111221821781964E-3</v>
      </c>
      <c r="H30" s="1067">
        <f t="shared" si="22"/>
        <v>1.6300591329430701E-2</v>
      </c>
      <c r="I30" s="1068">
        <f t="shared" si="2"/>
        <v>4.5338281176926502E-2</v>
      </c>
      <c r="J30" s="1065">
        <f t="shared" si="23"/>
        <v>2.2668559774753669E-2</v>
      </c>
      <c r="K30" s="1066">
        <f t="shared" si="23"/>
        <v>2.1258472642574223E-2</v>
      </c>
      <c r="L30" s="1067">
        <f t="shared" si="23"/>
        <v>1.4112487595986114E-3</v>
      </c>
      <c r="M30" s="1069">
        <f t="shared" si="23"/>
        <v>2.1128828275888021E-3</v>
      </c>
      <c r="N30" s="1070">
        <f t="shared" si="6"/>
        <v>3.951644440461509E-5</v>
      </c>
      <c r="O30" s="1071">
        <f t="shared" si="24"/>
        <v>3.951644440461509E-5</v>
      </c>
      <c r="P30" s="1072">
        <f t="shared" si="24"/>
        <v>0</v>
      </c>
      <c r="Q30" s="1073">
        <f t="shared" si="24"/>
        <v>2.5765079740504E-4</v>
      </c>
    </row>
    <row r="31" spans="2:17" x14ac:dyDescent="0.3">
      <c r="B31" s="1034" t="s">
        <v>266</v>
      </c>
      <c r="C31" s="1076" t="s">
        <v>53</v>
      </c>
      <c r="D31" s="1036">
        <f>E31+I31+M31+N31+Q31</f>
        <v>33.476572861003866</v>
      </c>
      <c r="E31" s="1077">
        <f t="shared" si="1"/>
        <v>9.8661953395090247</v>
      </c>
      <c r="F31" s="1078">
        <f>SUM(F32:F33)</f>
        <v>4.8390250388450511E-2</v>
      </c>
      <c r="G31" s="1079">
        <f>SUM(G32:G33)</f>
        <v>3.237549451945114E-2</v>
      </c>
      <c r="H31" s="1080">
        <f>SUM(H32:H33)</f>
        <v>9.7854295946011227</v>
      </c>
      <c r="I31" s="1081">
        <f t="shared" si="2"/>
        <v>23.27919651674344</v>
      </c>
      <c r="J31" s="1078">
        <f t="shared" ref="J31:Q31" si="25">SUM(J32:J33)</f>
        <v>4.050406910839115</v>
      </c>
      <c r="K31" s="1079">
        <f t="shared" si="25"/>
        <v>0.25847095042107421</v>
      </c>
      <c r="L31" s="1080">
        <f t="shared" si="25"/>
        <v>18.970318655483251</v>
      </c>
      <c r="M31" s="1082">
        <f t="shared" si="25"/>
        <v>2.5689467054257474E-2</v>
      </c>
      <c r="N31" s="1083">
        <f t="shared" si="6"/>
        <v>4.8046033759110122E-4</v>
      </c>
      <c r="O31" s="1079">
        <f t="shared" si="25"/>
        <v>4.8046033759110122E-4</v>
      </c>
      <c r="P31" s="1080">
        <f t="shared" si="25"/>
        <v>0</v>
      </c>
      <c r="Q31" s="1077">
        <f t="shared" si="25"/>
        <v>0.30501107735955002</v>
      </c>
    </row>
    <row r="32" spans="2:17" x14ac:dyDescent="0.3">
      <c r="B32" s="1084" t="s">
        <v>268</v>
      </c>
      <c r="C32" s="1085" t="s">
        <v>55</v>
      </c>
      <c r="D32" s="1036">
        <f t="shared" ref="D32:D33" si="26">E32+I32+M32+N32+Q32</f>
        <v>4.634295428571428</v>
      </c>
      <c r="E32" s="1086">
        <f t="shared" si="1"/>
        <v>0.27895633950902388</v>
      </c>
      <c r="F32" s="1087">
        <f t="shared" ref="F32:H33" si="27">SUM(F60,F88,F137)</f>
        <v>4.8390250388450511E-2</v>
      </c>
      <c r="G32" s="1088">
        <f t="shared" si="27"/>
        <v>3.237549451945114E-2</v>
      </c>
      <c r="H32" s="1089">
        <f t="shared" si="27"/>
        <v>0.19819059460112221</v>
      </c>
      <c r="I32" s="1090">
        <f t="shared" si="2"/>
        <v>4.3260365167434385</v>
      </c>
      <c r="J32" s="1087">
        <f t="shared" ref="J32:M33" si="28">SUM(J60,J88,J137)</f>
        <v>4.050406910839115</v>
      </c>
      <c r="K32" s="1088">
        <f t="shared" si="28"/>
        <v>0.25847095042107421</v>
      </c>
      <c r="L32" s="1089">
        <f t="shared" si="28"/>
        <v>1.7158655483249474E-2</v>
      </c>
      <c r="M32" s="1091">
        <f t="shared" si="28"/>
        <v>2.5689467054257474E-2</v>
      </c>
      <c r="N32" s="1092">
        <f t="shared" si="6"/>
        <v>4.8046033759110122E-4</v>
      </c>
      <c r="O32" s="1071">
        <f t="shared" ref="O32:Q33" si="29">SUM(O60,O88,O137)</f>
        <v>4.8046033759110122E-4</v>
      </c>
      <c r="P32" s="1072">
        <f t="shared" si="29"/>
        <v>0</v>
      </c>
      <c r="Q32" s="1093">
        <f t="shared" si="29"/>
        <v>3.1326449271175953E-3</v>
      </c>
    </row>
    <row r="33" spans="2:17" ht="27" x14ac:dyDescent="0.3">
      <c r="B33" s="1084" t="s">
        <v>270</v>
      </c>
      <c r="C33" s="1094" t="s">
        <v>57</v>
      </c>
      <c r="D33" s="1036">
        <f t="shared" si="26"/>
        <v>28.842277432432432</v>
      </c>
      <c r="E33" s="1077">
        <f t="shared" si="1"/>
        <v>9.5872390000000003</v>
      </c>
      <c r="F33" s="1095">
        <f t="shared" si="27"/>
        <v>0</v>
      </c>
      <c r="G33" s="1071">
        <f t="shared" si="27"/>
        <v>0</v>
      </c>
      <c r="H33" s="1072">
        <f t="shared" si="27"/>
        <v>9.5872390000000003</v>
      </c>
      <c r="I33" s="1081">
        <f t="shared" si="2"/>
        <v>18.95316</v>
      </c>
      <c r="J33" s="1095">
        <f t="shared" si="28"/>
        <v>0</v>
      </c>
      <c r="K33" s="1071">
        <f t="shared" si="28"/>
        <v>0</v>
      </c>
      <c r="L33" s="1072">
        <f t="shared" si="28"/>
        <v>18.95316</v>
      </c>
      <c r="M33" s="1096">
        <f t="shared" si="28"/>
        <v>0</v>
      </c>
      <c r="N33" s="1097">
        <f t="shared" si="6"/>
        <v>0</v>
      </c>
      <c r="O33" s="1071">
        <f t="shared" si="29"/>
        <v>0</v>
      </c>
      <c r="P33" s="1072">
        <f t="shared" si="29"/>
        <v>0</v>
      </c>
      <c r="Q33" s="1098">
        <f t="shared" si="29"/>
        <v>0.3018784324324324</v>
      </c>
    </row>
    <row r="34" spans="2:17" x14ac:dyDescent="0.3">
      <c r="B34" s="1099" t="s">
        <v>274</v>
      </c>
      <c r="C34" s="1100" t="s">
        <v>609</v>
      </c>
      <c r="D34" s="1036">
        <f>E34+I34+M34+N34+Q34</f>
        <v>0.73016249999999983</v>
      </c>
      <c r="E34" s="1077">
        <f t="shared" si="1"/>
        <v>0.17893841295706706</v>
      </c>
      <c r="F34" s="1078">
        <f>SUM(F35:F37)</f>
        <v>3.3738623910325526E-2</v>
      </c>
      <c r="G34" s="1079">
        <f>SUM(G35:G37)</f>
        <v>1.9331767812094731E-2</v>
      </c>
      <c r="H34" s="1080">
        <f>SUM(H35:H37)</f>
        <v>0.1258680212346468</v>
      </c>
      <c r="I34" s="1081">
        <f t="shared" si="2"/>
        <v>0.5190968497270857</v>
      </c>
      <c r="J34" s="1078">
        <f t="shared" ref="J34:Q34" si="30">SUM(J35:J37)</f>
        <v>0.37442321033849174</v>
      </c>
      <c r="K34" s="1079">
        <f t="shared" si="30"/>
        <v>0.12387502215449453</v>
      </c>
      <c r="L34" s="1080">
        <f t="shared" si="30"/>
        <v>2.0798617234099454E-2</v>
      </c>
      <c r="M34" s="1082">
        <f t="shared" si="30"/>
        <v>6.171171111478739E-3</v>
      </c>
      <c r="N34" s="1083">
        <f t="shared" si="6"/>
        <v>1.6192985327614266E-2</v>
      </c>
      <c r="O34" s="1079">
        <f t="shared" si="30"/>
        <v>1.6192985327614266E-2</v>
      </c>
      <c r="P34" s="1080">
        <f t="shared" si="30"/>
        <v>0</v>
      </c>
      <c r="Q34" s="1077">
        <f t="shared" si="30"/>
        <v>9.7630808767542043E-3</v>
      </c>
    </row>
    <row r="35" spans="2:17" x14ac:dyDescent="0.3">
      <c r="B35" s="1101" t="s">
        <v>276</v>
      </c>
      <c r="C35" s="1102" t="s">
        <v>49</v>
      </c>
      <c r="D35" s="1036">
        <f t="shared" ref="D35:D37" si="31">E35+I35+M35+N35+Q35</f>
        <v>0.73016249999999983</v>
      </c>
      <c r="E35" s="1077">
        <f t="shared" si="1"/>
        <v>0.17893841295706706</v>
      </c>
      <c r="F35" s="1095">
        <f t="shared" ref="F35:H37" si="32">SUM(F63,F91,F140)</f>
        <v>3.3738623910325526E-2</v>
      </c>
      <c r="G35" s="1071">
        <f t="shared" si="32"/>
        <v>1.9331767812094731E-2</v>
      </c>
      <c r="H35" s="1072">
        <f t="shared" si="32"/>
        <v>0.1258680212346468</v>
      </c>
      <c r="I35" s="1081">
        <f t="shared" si="2"/>
        <v>0.5190968497270857</v>
      </c>
      <c r="J35" s="1095">
        <f t="shared" ref="J35:M37" si="33">SUM(J63,J91,J140)</f>
        <v>0.37442321033849174</v>
      </c>
      <c r="K35" s="1071">
        <f t="shared" si="33"/>
        <v>0.12387502215449453</v>
      </c>
      <c r="L35" s="1072">
        <f t="shared" si="33"/>
        <v>2.0798617234099454E-2</v>
      </c>
      <c r="M35" s="1096">
        <f t="shared" si="33"/>
        <v>6.171171111478739E-3</v>
      </c>
      <c r="N35" s="1097">
        <f t="shared" si="6"/>
        <v>1.6192985327614266E-2</v>
      </c>
      <c r="O35" s="1071">
        <f t="shared" ref="O35:Q37" si="34">SUM(O63,O91,O140)</f>
        <v>1.6192985327614266E-2</v>
      </c>
      <c r="P35" s="1072">
        <f t="shared" si="34"/>
        <v>0</v>
      </c>
      <c r="Q35" s="1098">
        <f t="shared" si="34"/>
        <v>9.7630808767542043E-3</v>
      </c>
    </row>
    <row r="36" spans="2:17" x14ac:dyDescent="0.3">
      <c r="B36" s="1101" t="s">
        <v>610</v>
      </c>
      <c r="C36" s="1102" t="s">
        <v>1368</v>
      </c>
      <c r="D36" s="1036">
        <f t="shared" si="31"/>
        <v>0</v>
      </c>
      <c r="E36" s="1077">
        <f t="shared" si="1"/>
        <v>0</v>
      </c>
      <c r="F36" s="1095">
        <f t="shared" si="32"/>
        <v>0</v>
      </c>
      <c r="G36" s="1071">
        <f t="shared" si="32"/>
        <v>0</v>
      </c>
      <c r="H36" s="1072">
        <f t="shared" si="32"/>
        <v>0</v>
      </c>
      <c r="I36" s="1081">
        <f t="shared" si="2"/>
        <v>0</v>
      </c>
      <c r="J36" s="1095">
        <f t="shared" si="33"/>
        <v>0</v>
      </c>
      <c r="K36" s="1071">
        <f t="shared" si="33"/>
        <v>0</v>
      </c>
      <c r="L36" s="1072">
        <f t="shared" si="33"/>
        <v>0</v>
      </c>
      <c r="M36" s="1096">
        <f t="shared" si="33"/>
        <v>0</v>
      </c>
      <c r="N36" s="1097">
        <f t="shared" si="6"/>
        <v>0</v>
      </c>
      <c r="O36" s="1071">
        <f t="shared" si="34"/>
        <v>0</v>
      </c>
      <c r="P36" s="1072">
        <f t="shared" si="34"/>
        <v>0</v>
      </c>
      <c r="Q36" s="1098">
        <f t="shared" si="34"/>
        <v>0</v>
      </c>
    </row>
    <row r="37" spans="2:17" x14ac:dyDescent="0.3">
      <c r="B37" s="1103" t="s">
        <v>611</v>
      </c>
      <c r="C37" s="1102" t="s">
        <v>1369</v>
      </c>
      <c r="D37" s="1036">
        <f t="shared" si="31"/>
        <v>0</v>
      </c>
      <c r="E37" s="1104">
        <f t="shared" si="1"/>
        <v>0</v>
      </c>
      <c r="F37" s="1105">
        <f t="shared" si="32"/>
        <v>0</v>
      </c>
      <c r="G37" s="1106">
        <f t="shared" si="32"/>
        <v>0</v>
      </c>
      <c r="H37" s="1107">
        <f t="shared" si="32"/>
        <v>0</v>
      </c>
      <c r="I37" s="1108">
        <f t="shared" si="2"/>
        <v>0</v>
      </c>
      <c r="J37" s="1105">
        <f t="shared" si="33"/>
        <v>0</v>
      </c>
      <c r="K37" s="1106">
        <f t="shared" si="33"/>
        <v>0</v>
      </c>
      <c r="L37" s="1107">
        <f t="shared" si="33"/>
        <v>0</v>
      </c>
      <c r="M37" s="1109">
        <f t="shared" si="33"/>
        <v>0</v>
      </c>
      <c r="N37" s="1110">
        <f t="shared" si="6"/>
        <v>0</v>
      </c>
      <c r="O37" s="1088">
        <f t="shared" si="34"/>
        <v>0</v>
      </c>
      <c r="P37" s="1089">
        <f t="shared" si="34"/>
        <v>0</v>
      </c>
      <c r="Q37" s="1111">
        <f t="shared" si="34"/>
        <v>0</v>
      </c>
    </row>
    <row r="38" spans="2:17" x14ac:dyDescent="0.3">
      <c r="B38" s="1025" t="s">
        <v>109</v>
      </c>
      <c r="C38" s="1025" t="s">
        <v>612</v>
      </c>
      <c r="D38" s="1036">
        <f>E38+I38+M38+N38+Q38</f>
        <v>3279.8714563752892</v>
      </c>
      <c r="E38" s="1027">
        <f t="shared" ref="E38:Q38" si="35">E39+E43+E50+E53+E59+E62</f>
        <v>1432.6737949238093</v>
      </c>
      <c r="F38" s="1028">
        <f t="shared" si="35"/>
        <v>106.31421104761905</v>
      </c>
      <c r="G38" s="1029">
        <f t="shared" si="35"/>
        <v>345.36693147619053</v>
      </c>
      <c r="H38" s="1030">
        <f t="shared" si="35"/>
        <v>980.99265239999977</v>
      </c>
      <c r="I38" s="1031">
        <f t="shared" si="35"/>
        <v>1845.4658552190474</v>
      </c>
      <c r="J38" s="1028">
        <f t="shared" si="35"/>
        <v>844.53095355238077</v>
      </c>
      <c r="K38" s="1029">
        <f t="shared" si="35"/>
        <v>948.65383509523792</v>
      </c>
      <c r="L38" s="1030">
        <f t="shared" si="35"/>
        <v>52.281066571428582</v>
      </c>
      <c r="M38" s="1032">
        <f t="shared" si="35"/>
        <v>1.4299278</v>
      </c>
      <c r="N38" s="1033">
        <f t="shared" si="35"/>
        <v>0</v>
      </c>
      <c r="O38" s="1029">
        <f t="shared" si="35"/>
        <v>0</v>
      </c>
      <c r="P38" s="1030">
        <f t="shared" si="35"/>
        <v>0</v>
      </c>
      <c r="Q38" s="1027">
        <f t="shared" si="35"/>
        <v>0.3018784324324324</v>
      </c>
    </row>
    <row r="39" spans="2:17" x14ac:dyDescent="0.3">
      <c r="B39" s="1034" t="s">
        <v>111</v>
      </c>
      <c r="C39" s="1035" t="s">
        <v>8</v>
      </c>
      <c r="D39" s="1036">
        <f>E39+I39+M39+N39+Q39</f>
        <v>0</v>
      </c>
      <c r="E39" s="1037">
        <f t="shared" ref="E39:E65" si="36">SUM(F39:H39)</f>
        <v>0</v>
      </c>
      <c r="F39" s="1038">
        <f>SUM(F40:F42)</f>
        <v>0</v>
      </c>
      <c r="G39" s="1039">
        <f>SUM(G40:G42)</f>
        <v>0</v>
      </c>
      <c r="H39" s="1040">
        <f>SUM(H40:H42)</f>
        <v>0</v>
      </c>
      <c r="I39" s="1041">
        <f t="shared" ref="I39:I65" si="37">SUM(J39:L39)</f>
        <v>0</v>
      </c>
      <c r="J39" s="1038">
        <f t="shared" ref="J39:Q39" si="38">SUM(J40:J42)</f>
        <v>0</v>
      </c>
      <c r="K39" s="1039">
        <f t="shared" si="38"/>
        <v>0</v>
      </c>
      <c r="L39" s="1040">
        <f t="shared" si="38"/>
        <v>0</v>
      </c>
      <c r="M39" s="1042">
        <f t="shared" si="38"/>
        <v>0</v>
      </c>
      <c r="N39" s="1043">
        <f t="shared" ref="N39:N65" si="39">SUM(O39:P39)</f>
        <v>0</v>
      </c>
      <c r="O39" s="1039">
        <f t="shared" si="38"/>
        <v>0</v>
      </c>
      <c r="P39" s="1040">
        <f t="shared" si="38"/>
        <v>0</v>
      </c>
      <c r="Q39" s="1037">
        <f t="shared" si="38"/>
        <v>0</v>
      </c>
    </row>
    <row r="40" spans="2:17" x14ac:dyDescent="0.3">
      <c r="B40" s="1044" t="s">
        <v>113</v>
      </c>
      <c r="C40" s="1045" t="s">
        <v>10</v>
      </c>
      <c r="D40" s="1036">
        <f t="shared" ref="D40:D42" si="40">E40+I40+M40+N40+Q40</f>
        <v>0</v>
      </c>
      <c r="E40" s="1037">
        <f t="shared" si="36"/>
        <v>0</v>
      </c>
      <c r="F40" s="1112">
        <v>0</v>
      </c>
      <c r="G40" s="1113">
        <v>0</v>
      </c>
      <c r="H40" s="1114">
        <v>0</v>
      </c>
      <c r="I40" s="1041">
        <f t="shared" si="37"/>
        <v>0</v>
      </c>
      <c r="J40" s="1112">
        <v>0</v>
      </c>
      <c r="K40" s="1113">
        <v>0</v>
      </c>
      <c r="L40" s="1114">
        <v>0</v>
      </c>
      <c r="M40" s="1115">
        <v>0</v>
      </c>
      <c r="N40" s="1043">
        <f t="shared" si="39"/>
        <v>0</v>
      </c>
      <c r="O40" s="1113">
        <v>0</v>
      </c>
      <c r="P40" s="1114">
        <v>0</v>
      </c>
      <c r="Q40" s="1116">
        <v>0</v>
      </c>
    </row>
    <row r="41" spans="2:17" x14ac:dyDescent="0.3">
      <c r="B41" s="1044" t="s">
        <v>115</v>
      </c>
      <c r="C41" s="1045" t="s">
        <v>11</v>
      </c>
      <c r="D41" s="1036">
        <f t="shared" si="40"/>
        <v>0</v>
      </c>
      <c r="E41" s="1037">
        <f t="shared" si="36"/>
        <v>0</v>
      </c>
      <c r="F41" s="1112">
        <v>0</v>
      </c>
      <c r="G41" s="1113">
        <v>0</v>
      </c>
      <c r="H41" s="1114">
        <v>0</v>
      </c>
      <c r="I41" s="1041">
        <f t="shared" si="37"/>
        <v>0</v>
      </c>
      <c r="J41" s="1112">
        <v>0</v>
      </c>
      <c r="K41" s="1113">
        <v>0</v>
      </c>
      <c r="L41" s="1114">
        <v>0</v>
      </c>
      <c r="M41" s="1115">
        <v>0</v>
      </c>
      <c r="N41" s="1043">
        <f t="shared" si="39"/>
        <v>0</v>
      </c>
      <c r="O41" s="1113">
        <v>0</v>
      </c>
      <c r="P41" s="1114">
        <v>0</v>
      </c>
      <c r="Q41" s="1116">
        <v>0</v>
      </c>
    </row>
    <row r="42" spans="2:17" x14ac:dyDescent="0.3">
      <c r="B42" s="1044" t="s">
        <v>117</v>
      </c>
      <c r="C42" s="1045" t="s">
        <v>13</v>
      </c>
      <c r="D42" s="1036">
        <f t="shared" si="40"/>
        <v>0</v>
      </c>
      <c r="E42" s="1037">
        <f t="shared" si="36"/>
        <v>0</v>
      </c>
      <c r="F42" s="1112">
        <v>0</v>
      </c>
      <c r="G42" s="1113">
        <v>0</v>
      </c>
      <c r="H42" s="1114">
        <v>0</v>
      </c>
      <c r="I42" s="1041">
        <f t="shared" si="37"/>
        <v>0</v>
      </c>
      <c r="J42" s="1112">
        <v>0</v>
      </c>
      <c r="K42" s="1113">
        <v>0</v>
      </c>
      <c r="L42" s="1114">
        <v>0</v>
      </c>
      <c r="M42" s="1115">
        <v>0</v>
      </c>
      <c r="N42" s="1043">
        <f t="shared" si="39"/>
        <v>0</v>
      </c>
      <c r="O42" s="1113">
        <v>0</v>
      </c>
      <c r="P42" s="1114">
        <v>0</v>
      </c>
      <c r="Q42" s="1116">
        <v>0</v>
      </c>
    </row>
    <row r="43" spans="2:17" x14ac:dyDescent="0.3">
      <c r="B43" s="1034" t="s">
        <v>120</v>
      </c>
      <c r="C43" s="1052" t="s">
        <v>15</v>
      </c>
      <c r="D43" s="1053">
        <f>E43+I43+M43+N43+Q43</f>
        <v>3139.1590121809518</v>
      </c>
      <c r="E43" s="1054">
        <f t="shared" si="36"/>
        <v>1416.1884215904761</v>
      </c>
      <c r="F43" s="1038">
        <f>SUM(F44:F49)</f>
        <v>104.78378304761905</v>
      </c>
      <c r="G43" s="1039">
        <f>SUM(G44:G49)</f>
        <v>344.92961814285718</v>
      </c>
      <c r="H43" s="1040">
        <f>SUM(H44:H49)</f>
        <v>966.47502039999983</v>
      </c>
      <c r="I43" s="1055">
        <f t="shared" si="37"/>
        <v>1721.5406627904758</v>
      </c>
      <c r="J43" s="1038">
        <f>SUM(J44:J49)</f>
        <v>820.24740612380936</v>
      </c>
      <c r="K43" s="1039">
        <f>SUM(K44:K49)</f>
        <v>867.96535009523791</v>
      </c>
      <c r="L43" s="1040">
        <f>SUM(L44:L49)</f>
        <v>33.327906571428578</v>
      </c>
      <c r="M43" s="1042">
        <f>SUM(M44:M49)</f>
        <v>1.4299278</v>
      </c>
      <c r="N43" s="1056">
        <f t="shared" si="39"/>
        <v>0</v>
      </c>
      <c r="O43" s="1039">
        <f>SUM(O44:O49)</f>
        <v>0</v>
      </c>
      <c r="P43" s="1040">
        <f>SUM(P44:P49)</f>
        <v>0</v>
      </c>
      <c r="Q43" s="1037">
        <f>SUM(Q44:Q49)</f>
        <v>0</v>
      </c>
    </row>
    <row r="44" spans="2:17" x14ac:dyDescent="0.3">
      <c r="B44" s="1044" t="s">
        <v>122</v>
      </c>
      <c r="C44" s="1045" t="s">
        <v>17</v>
      </c>
      <c r="D44" s="1036">
        <f t="shared" ref="D44:D49" si="41">E44+I44+M44+N44+Q44</f>
        <v>230.21198371428574</v>
      </c>
      <c r="E44" s="1037">
        <f t="shared" si="36"/>
        <v>47.999318428571428</v>
      </c>
      <c r="F44" s="1112">
        <v>40.778494571428574</v>
      </c>
      <c r="G44" s="1113">
        <v>7.2208238571428573</v>
      </c>
      <c r="H44" s="1114">
        <v>0</v>
      </c>
      <c r="I44" s="1041">
        <f t="shared" si="37"/>
        <v>182.21266528571431</v>
      </c>
      <c r="J44" s="1112">
        <v>5.2765967142857146</v>
      </c>
      <c r="K44" s="1113">
        <v>176.93606857142859</v>
      </c>
      <c r="L44" s="1114">
        <v>0</v>
      </c>
      <c r="M44" s="1115">
        <v>0</v>
      </c>
      <c r="N44" s="1043">
        <f t="shared" si="39"/>
        <v>0</v>
      </c>
      <c r="O44" s="1113">
        <v>0</v>
      </c>
      <c r="P44" s="1114">
        <v>0</v>
      </c>
      <c r="Q44" s="1116">
        <v>0</v>
      </c>
    </row>
    <row r="45" spans="2:17" x14ac:dyDescent="0.3">
      <c r="B45" s="1044" t="s">
        <v>124</v>
      </c>
      <c r="C45" s="1045" t="s">
        <v>598</v>
      </c>
      <c r="D45" s="1036">
        <f t="shared" si="41"/>
        <v>85.529110000000017</v>
      </c>
      <c r="E45" s="1037">
        <f t="shared" si="36"/>
        <v>6.2563873333333406</v>
      </c>
      <c r="F45" s="1112">
        <v>6.2563873333333406</v>
      </c>
      <c r="G45" s="1113">
        <v>0</v>
      </c>
      <c r="H45" s="1114">
        <v>0</v>
      </c>
      <c r="I45" s="1041">
        <f t="shared" si="37"/>
        <v>79.272722666666681</v>
      </c>
      <c r="J45" s="1112">
        <v>0</v>
      </c>
      <c r="K45" s="1113">
        <v>79.272722666666681</v>
      </c>
      <c r="L45" s="1114">
        <v>0</v>
      </c>
      <c r="M45" s="1115">
        <v>0</v>
      </c>
      <c r="N45" s="1043">
        <f t="shared" si="39"/>
        <v>0</v>
      </c>
      <c r="O45" s="1113">
        <v>0</v>
      </c>
      <c r="P45" s="1114">
        <v>0</v>
      </c>
      <c r="Q45" s="1116">
        <v>0</v>
      </c>
    </row>
    <row r="46" spans="2:17" x14ac:dyDescent="0.3">
      <c r="B46" s="1044" t="s">
        <v>125</v>
      </c>
      <c r="C46" s="1045" t="s">
        <v>23</v>
      </c>
      <c r="D46" s="1036">
        <f t="shared" si="41"/>
        <v>1618.7228627999998</v>
      </c>
      <c r="E46" s="1037">
        <f t="shared" si="36"/>
        <v>889.73712639999985</v>
      </c>
      <c r="F46" s="1112">
        <v>0</v>
      </c>
      <c r="G46" s="1113">
        <v>0</v>
      </c>
      <c r="H46" s="1114">
        <v>889.73712639999985</v>
      </c>
      <c r="I46" s="1041">
        <f t="shared" si="37"/>
        <v>727.55580859999986</v>
      </c>
      <c r="J46" s="1112">
        <v>727.55580859999986</v>
      </c>
      <c r="K46" s="1113">
        <v>0</v>
      </c>
      <c r="L46" s="1114">
        <v>0</v>
      </c>
      <c r="M46" s="1115">
        <v>1.4299278</v>
      </c>
      <c r="N46" s="1043">
        <f t="shared" si="39"/>
        <v>0</v>
      </c>
      <c r="O46" s="1113">
        <v>0</v>
      </c>
      <c r="P46" s="1114">
        <v>0</v>
      </c>
      <c r="Q46" s="1116">
        <v>0</v>
      </c>
    </row>
    <row r="47" spans="2:17" x14ac:dyDescent="0.3">
      <c r="B47" s="1059" t="s">
        <v>613</v>
      </c>
      <c r="C47" s="1060" t="s">
        <v>25</v>
      </c>
      <c r="D47" s="1036">
        <f t="shared" si="41"/>
        <v>3.9496666666666656E-3</v>
      </c>
      <c r="E47" s="1037">
        <f t="shared" ref="E47:E48" si="42">SUM(F47:H47)</f>
        <v>0</v>
      </c>
      <c r="F47" s="1112">
        <v>0</v>
      </c>
      <c r="G47" s="1113">
        <v>0</v>
      </c>
      <c r="H47" s="1114">
        <v>0</v>
      </c>
      <c r="I47" s="1041">
        <f t="shared" si="37"/>
        <v>3.9496666666666656E-3</v>
      </c>
      <c r="J47" s="1112">
        <v>3.9496666666666656E-3</v>
      </c>
      <c r="K47" s="1113">
        <v>0</v>
      </c>
      <c r="L47" s="1114">
        <v>0</v>
      </c>
      <c r="M47" s="1115">
        <v>0</v>
      </c>
      <c r="N47" s="1043">
        <f t="shared" si="39"/>
        <v>0</v>
      </c>
      <c r="O47" s="1113">
        <v>0</v>
      </c>
      <c r="P47" s="1114">
        <v>0</v>
      </c>
      <c r="Q47" s="1116">
        <v>0</v>
      </c>
    </row>
    <row r="48" spans="2:17" x14ac:dyDescent="0.3">
      <c r="B48" s="1059" t="s">
        <v>614</v>
      </c>
      <c r="C48" s="1060" t="s">
        <v>27</v>
      </c>
      <c r="D48" s="1036">
        <f t="shared" si="41"/>
        <v>0</v>
      </c>
      <c r="E48" s="1037">
        <f t="shared" si="42"/>
        <v>0</v>
      </c>
      <c r="F48" s="1112">
        <v>0</v>
      </c>
      <c r="G48" s="1113">
        <v>0</v>
      </c>
      <c r="H48" s="1114">
        <v>0</v>
      </c>
      <c r="I48" s="1041">
        <f t="shared" si="37"/>
        <v>0</v>
      </c>
      <c r="J48" s="1112">
        <v>0</v>
      </c>
      <c r="K48" s="1113">
        <v>0</v>
      </c>
      <c r="L48" s="1114">
        <v>0</v>
      </c>
      <c r="M48" s="1115">
        <v>0</v>
      </c>
      <c r="N48" s="1043">
        <f t="shared" si="39"/>
        <v>0</v>
      </c>
      <c r="O48" s="1113">
        <v>0</v>
      </c>
      <c r="P48" s="1114">
        <v>0</v>
      </c>
      <c r="Q48" s="1116">
        <v>0</v>
      </c>
    </row>
    <row r="49" spans="2:17" ht="39.6" x14ac:dyDescent="0.3">
      <c r="B49" s="1059" t="s">
        <v>615</v>
      </c>
      <c r="C49" s="1060" t="s">
        <v>602</v>
      </c>
      <c r="D49" s="1036">
        <f t="shared" si="41"/>
        <v>1204.6911059999998</v>
      </c>
      <c r="E49" s="1037">
        <f t="shared" si="36"/>
        <v>472.19558942857145</v>
      </c>
      <c r="F49" s="1112">
        <v>57.748901142857136</v>
      </c>
      <c r="G49" s="1113">
        <v>337.7087942857143</v>
      </c>
      <c r="H49" s="1114">
        <v>76.737893999999997</v>
      </c>
      <c r="I49" s="1041">
        <f t="shared" si="37"/>
        <v>732.49551657142831</v>
      </c>
      <c r="J49" s="1112">
        <v>87.411051142857133</v>
      </c>
      <c r="K49" s="1113">
        <v>611.75655885714264</v>
      </c>
      <c r="L49" s="1114">
        <v>33.327906571428578</v>
      </c>
      <c r="M49" s="1115">
        <v>0</v>
      </c>
      <c r="N49" s="1043">
        <f t="shared" si="39"/>
        <v>0</v>
      </c>
      <c r="O49" s="1113">
        <v>0</v>
      </c>
      <c r="P49" s="1114">
        <v>0</v>
      </c>
      <c r="Q49" s="1116">
        <v>0</v>
      </c>
    </row>
    <row r="50" spans="2:17" x14ac:dyDescent="0.3">
      <c r="B50" s="1061" t="s">
        <v>294</v>
      </c>
      <c r="C50" s="1062" t="s">
        <v>31</v>
      </c>
      <c r="D50" s="1036">
        <f>E50+I50+M50+N50+Q50</f>
        <v>107.87173700000001</v>
      </c>
      <c r="E50" s="1037">
        <f t="shared" si="36"/>
        <v>6.8952860000000005</v>
      </c>
      <c r="F50" s="1038">
        <f>SUM(F51:F52)</f>
        <v>1.5304279999999997</v>
      </c>
      <c r="G50" s="1039">
        <f>SUM(G51:G52)</f>
        <v>0.4344650000000001</v>
      </c>
      <c r="H50" s="1040">
        <f>SUM(H51:H52)</f>
        <v>4.9303930000000005</v>
      </c>
      <c r="I50" s="1041">
        <f t="shared" si="37"/>
        <v>100.97645100000001</v>
      </c>
      <c r="J50" s="1038">
        <f t="shared" ref="J50:Q50" si="43">SUM(J51:J52)</f>
        <v>20.287966000000001</v>
      </c>
      <c r="K50" s="1039">
        <f t="shared" si="43"/>
        <v>80.688485000000014</v>
      </c>
      <c r="L50" s="1040">
        <f t="shared" si="43"/>
        <v>0</v>
      </c>
      <c r="M50" s="1042">
        <f t="shared" si="43"/>
        <v>0</v>
      </c>
      <c r="N50" s="1043">
        <f t="shared" si="39"/>
        <v>0</v>
      </c>
      <c r="O50" s="1039">
        <f t="shared" si="43"/>
        <v>0</v>
      </c>
      <c r="P50" s="1040">
        <f t="shared" si="43"/>
        <v>0</v>
      </c>
      <c r="Q50" s="1037">
        <f t="shared" si="43"/>
        <v>0</v>
      </c>
    </row>
    <row r="51" spans="2:17" ht="53.4" x14ac:dyDescent="0.3">
      <c r="B51" s="1059" t="s">
        <v>296</v>
      </c>
      <c r="C51" s="1063" t="s">
        <v>33</v>
      </c>
      <c r="D51" s="1036">
        <f t="shared" ref="D51:D52" si="44">E51+I51+M51+N51+Q51</f>
        <v>106.29382700000002</v>
      </c>
      <c r="E51" s="1037">
        <f t="shared" si="36"/>
        <v>6.8952860000000005</v>
      </c>
      <c r="F51" s="1112">
        <v>1.5304279999999997</v>
      </c>
      <c r="G51" s="1113">
        <v>0.4344650000000001</v>
      </c>
      <c r="H51" s="1114">
        <v>4.9303930000000005</v>
      </c>
      <c r="I51" s="1041">
        <f t="shared" si="37"/>
        <v>99.398541000000023</v>
      </c>
      <c r="J51" s="1112">
        <v>20.254866</v>
      </c>
      <c r="K51" s="1113">
        <v>79.143675000000016</v>
      </c>
      <c r="L51" s="1114">
        <v>0</v>
      </c>
      <c r="M51" s="1115">
        <v>0</v>
      </c>
      <c r="N51" s="1043">
        <f t="shared" si="39"/>
        <v>0</v>
      </c>
      <c r="O51" s="1113">
        <v>0</v>
      </c>
      <c r="P51" s="1114">
        <v>0</v>
      </c>
      <c r="Q51" s="1116">
        <v>0</v>
      </c>
    </row>
    <row r="52" spans="2:17" x14ac:dyDescent="0.3">
      <c r="B52" s="1059" t="s">
        <v>297</v>
      </c>
      <c r="C52" s="1063" t="s">
        <v>35</v>
      </c>
      <c r="D52" s="1036">
        <f t="shared" si="44"/>
        <v>1.5779100000000001</v>
      </c>
      <c r="E52" s="1037">
        <f t="shared" si="36"/>
        <v>0</v>
      </c>
      <c r="F52" s="1112">
        <v>0</v>
      </c>
      <c r="G52" s="1113">
        <v>0</v>
      </c>
      <c r="H52" s="1114">
        <v>0</v>
      </c>
      <c r="I52" s="1041">
        <f t="shared" si="37"/>
        <v>1.5779100000000001</v>
      </c>
      <c r="J52" s="1112">
        <v>3.3099999999999907E-2</v>
      </c>
      <c r="K52" s="1113">
        <v>1.5448100000000002</v>
      </c>
      <c r="L52" s="1114">
        <v>0</v>
      </c>
      <c r="M52" s="1115">
        <v>0</v>
      </c>
      <c r="N52" s="1043">
        <f t="shared" si="39"/>
        <v>0</v>
      </c>
      <c r="O52" s="1113">
        <v>0</v>
      </c>
      <c r="P52" s="1114">
        <v>0</v>
      </c>
      <c r="Q52" s="1116">
        <v>0</v>
      </c>
    </row>
    <row r="53" spans="2:17" x14ac:dyDescent="0.3">
      <c r="B53" s="1061" t="s">
        <v>299</v>
      </c>
      <c r="C53" s="1062" t="s">
        <v>37</v>
      </c>
      <c r="D53" s="1053">
        <f>E53+I53+M53+N53+Q53</f>
        <v>2.8483333333333576E-3</v>
      </c>
      <c r="E53" s="1054">
        <f t="shared" si="36"/>
        <v>2.8483333333333576E-3</v>
      </c>
      <c r="F53" s="1038">
        <f>SUM(F54:F58)</f>
        <v>0</v>
      </c>
      <c r="G53" s="1039">
        <f>SUM(G54:G58)</f>
        <v>2.8483333333333576E-3</v>
      </c>
      <c r="H53" s="1040">
        <f>SUM(H54:H58)</f>
        <v>0</v>
      </c>
      <c r="I53" s="1055">
        <f t="shared" si="37"/>
        <v>0</v>
      </c>
      <c r="J53" s="1038">
        <f t="shared" ref="J53:Q53" si="45">SUM(J54:J58)</f>
        <v>0</v>
      </c>
      <c r="K53" s="1039">
        <f t="shared" si="45"/>
        <v>0</v>
      </c>
      <c r="L53" s="1040">
        <f t="shared" si="45"/>
        <v>0</v>
      </c>
      <c r="M53" s="1042">
        <f t="shared" si="45"/>
        <v>0</v>
      </c>
      <c r="N53" s="1056">
        <f t="shared" si="39"/>
        <v>0</v>
      </c>
      <c r="O53" s="1039">
        <f t="shared" si="45"/>
        <v>0</v>
      </c>
      <c r="P53" s="1040">
        <f t="shared" si="45"/>
        <v>0</v>
      </c>
      <c r="Q53" s="1037">
        <f t="shared" si="45"/>
        <v>0</v>
      </c>
    </row>
    <row r="54" spans="2:17" x14ac:dyDescent="0.3">
      <c r="B54" s="1059" t="s">
        <v>300</v>
      </c>
      <c r="C54" s="1063" t="s">
        <v>39</v>
      </c>
      <c r="D54" s="1036">
        <f t="shared" ref="D54:D58" si="46">E54+I54+M54+N54+Q54</f>
        <v>0</v>
      </c>
      <c r="E54" s="1037">
        <f t="shared" si="36"/>
        <v>0</v>
      </c>
      <c r="F54" s="1112">
        <v>0</v>
      </c>
      <c r="G54" s="1113">
        <v>0</v>
      </c>
      <c r="H54" s="1114">
        <v>0</v>
      </c>
      <c r="I54" s="1041">
        <f t="shared" si="37"/>
        <v>0</v>
      </c>
      <c r="J54" s="1112">
        <v>0</v>
      </c>
      <c r="K54" s="1113">
        <v>0</v>
      </c>
      <c r="L54" s="1114">
        <v>0</v>
      </c>
      <c r="M54" s="1115">
        <v>0</v>
      </c>
      <c r="N54" s="1043">
        <f t="shared" si="39"/>
        <v>0</v>
      </c>
      <c r="O54" s="1117">
        <v>0</v>
      </c>
      <c r="P54" s="1118">
        <v>0</v>
      </c>
      <c r="Q54" s="1116">
        <v>0</v>
      </c>
    </row>
    <row r="55" spans="2:17" x14ac:dyDescent="0.3">
      <c r="B55" s="1059" t="s">
        <v>302</v>
      </c>
      <c r="C55" s="1074" t="s">
        <v>42</v>
      </c>
      <c r="D55" s="1036">
        <f t="shared" si="46"/>
        <v>0</v>
      </c>
      <c r="E55" s="1037">
        <f t="shared" ref="E55:E57" si="47">SUM(F55:H55)</f>
        <v>0</v>
      </c>
      <c r="F55" s="1112">
        <v>0</v>
      </c>
      <c r="G55" s="1113">
        <v>0</v>
      </c>
      <c r="H55" s="1114">
        <v>0</v>
      </c>
      <c r="I55" s="1041">
        <f t="shared" si="37"/>
        <v>0</v>
      </c>
      <c r="J55" s="1112">
        <v>0</v>
      </c>
      <c r="K55" s="1113">
        <v>0</v>
      </c>
      <c r="L55" s="1114">
        <v>0</v>
      </c>
      <c r="M55" s="1115">
        <v>0</v>
      </c>
      <c r="N55" s="1043">
        <f t="shared" si="39"/>
        <v>0</v>
      </c>
      <c r="O55" s="1117">
        <v>0</v>
      </c>
      <c r="P55" s="1118">
        <v>0</v>
      </c>
      <c r="Q55" s="1116">
        <v>0</v>
      </c>
    </row>
    <row r="56" spans="2:17" x14ac:dyDescent="0.3">
      <c r="B56" s="1059" t="s">
        <v>616</v>
      </c>
      <c r="C56" s="1074" t="s">
        <v>45</v>
      </c>
      <c r="D56" s="1036">
        <f t="shared" si="46"/>
        <v>0</v>
      </c>
      <c r="E56" s="1037">
        <f t="shared" si="47"/>
        <v>0</v>
      </c>
      <c r="F56" s="1112">
        <v>0</v>
      </c>
      <c r="G56" s="1113">
        <v>0</v>
      </c>
      <c r="H56" s="1114">
        <v>0</v>
      </c>
      <c r="I56" s="1041">
        <f t="shared" si="37"/>
        <v>0</v>
      </c>
      <c r="J56" s="1112">
        <v>0</v>
      </c>
      <c r="K56" s="1113">
        <v>0</v>
      </c>
      <c r="L56" s="1114">
        <v>0</v>
      </c>
      <c r="M56" s="1115">
        <v>0</v>
      </c>
      <c r="N56" s="1043">
        <f t="shared" si="39"/>
        <v>0</v>
      </c>
      <c r="O56" s="1117">
        <v>0</v>
      </c>
      <c r="P56" s="1118">
        <v>0</v>
      </c>
      <c r="Q56" s="1116">
        <v>0</v>
      </c>
    </row>
    <row r="57" spans="2:17" ht="27" x14ac:dyDescent="0.3">
      <c r="B57" s="1059" t="s">
        <v>617</v>
      </c>
      <c r="C57" s="1074" t="s">
        <v>47</v>
      </c>
      <c r="D57" s="1036">
        <f t="shared" si="46"/>
        <v>0</v>
      </c>
      <c r="E57" s="1037">
        <f t="shared" si="47"/>
        <v>0</v>
      </c>
      <c r="F57" s="1112">
        <v>0</v>
      </c>
      <c r="G57" s="1113">
        <v>0</v>
      </c>
      <c r="H57" s="1114">
        <v>0</v>
      </c>
      <c r="I57" s="1041">
        <f t="shared" si="37"/>
        <v>0</v>
      </c>
      <c r="J57" s="1112">
        <v>0</v>
      </c>
      <c r="K57" s="1113">
        <v>0</v>
      </c>
      <c r="L57" s="1114">
        <v>0</v>
      </c>
      <c r="M57" s="1115">
        <v>0</v>
      </c>
      <c r="N57" s="1043">
        <f t="shared" si="39"/>
        <v>0</v>
      </c>
      <c r="O57" s="1117">
        <v>0</v>
      </c>
      <c r="P57" s="1118">
        <v>0</v>
      </c>
      <c r="Q57" s="1116">
        <v>0</v>
      </c>
    </row>
    <row r="58" spans="2:17" ht="27" x14ac:dyDescent="0.3">
      <c r="B58" s="1044" t="s">
        <v>618</v>
      </c>
      <c r="C58" s="1075" t="s">
        <v>608</v>
      </c>
      <c r="D58" s="1036">
        <f t="shared" si="46"/>
        <v>2.8483333333333576E-3</v>
      </c>
      <c r="E58" s="1037">
        <f t="shared" si="36"/>
        <v>2.8483333333333576E-3</v>
      </c>
      <c r="F58" s="1112">
        <v>0</v>
      </c>
      <c r="G58" s="1113">
        <v>2.8483333333333576E-3</v>
      </c>
      <c r="H58" s="1114">
        <v>0</v>
      </c>
      <c r="I58" s="1041">
        <f t="shared" si="37"/>
        <v>0</v>
      </c>
      <c r="J58" s="1112">
        <v>0</v>
      </c>
      <c r="K58" s="1113">
        <v>0</v>
      </c>
      <c r="L58" s="1114">
        <v>0</v>
      </c>
      <c r="M58" s="1115">
        <v>0</v>
      </c>
      <c r="N58" s="1043">
        <f t="shared" si="39"/>
        <v>0</v>
      </c>
      <c r="O58" s="1117">
        <v>0</v>
      </c>
      <c r="P58" s="1118">
        <v>0</v>
      </c>
      <c r="Q58" s="1116">
        <v>0</v>
      </c>
    </row>
    <row r="59" spans="2:17" x14ac:dyDescent="0.3">
      <c r="B59" s="1034" t="s">
        <v>304</v>
      </c>
      <c r="C59" s="1076" t="s">
        <v>53</v>
      </c>
      <c r="D59" s="1036">
        <f>E59+I59+M59+N59+Q59</f>
        <v>32.617068861003858</v>
      </c>
      <c r="E59" s="1077">
        <f t="shared" si="36"/>
        <v>9.5872390000000003</v>
      </c>
      <c r="F59" s="1078">
        <f>SUM(F60:F61)</f>
        <v>0</v>
      </c>
      <c r="G59" s="1079">
        <f>SUM(G60:G61)</f>
        <v>0</v>
      </c>
      <c r="H59" s="1080">
        <f>SUM(H60:H61)</f>
        <v>9.5872390000000003</v>
      </c>
      <c r="I59" s="1081">
        <f t="shared" si="37"/>
        <v>22.72795142857143</v>
      </c>
      <c r="J59" s="1078">
        <f t="shared" ref="J59:Q59" si="48">SUM(J60:J61)</f>
        <v>3.7747914285714286</v>
      </c>
      <c r="K59" s="1079">
        <f t="shared" si="48"/>
        <v>0</v>
      </c>
      <c r="L59" s="1080">
        <f t="shared" si="48"/>
        <v>18.95316</v>
      </c>
      <c r="M59" s="1082">
        <f t="shared" si="48"/>
        <v>0</v>
      </c>
      <c r="N59" s="1083">
        <f t="shared" si="39"/>
        <v>0</v>
      </c>
      <c r="O59" s="1079">
        <f t="shared" si="48"/>
        <v>0</v>
      </c>
      <c r="P59" s="1080">
        <f t="shared" si="48"/>
        <v>0</v>
      </c>
      <c r="Q59" s="1077">
        <f t="shared" si="48"/>
        <v>0.3018784324324324</v>
      </c>
    </row>
    <row r="60" spans="2:17" x14ac:dyDescent="0.3">
      <c r="B60" s="1084" t="s">
        <v>306</v>
      </c>
      <c r="C60" s="1085" t="s">
        <v>55</v>
      </c>
      <c r="D60" s="1036">
        <f t="shared" ref="D60:D61" si="49">E60+I60+M60+N60+Q60</f>
        <v>3.7747914285714286</v>
      </c>
      <c r="E60" s="1037">
        <f t="shared" si="36"/>
        <v>0</v>
      </c>
      <c r="F60" s="1112">
        <v>0</v>
      </c>
      <c r="G60" s="1113">
        <v>0</v>
      </c>
      <c r="H60" s="1114">
        <v>0</v>
      </c>
      <c r="I60" s="1081">
        <f t="shared" si="37"/>
        <v>3.7747914285714286</v>
      </c>
      <c r="J60" s="1112">
        <v>3.7747914285714286</v>
      </c>
      <c r="K60" s="1113">
        <v>0</v>
      </c>
      <c r="L60" s="1114">
        <v>0</v>
      </c>
      <c r="M60" s="1115">
        <v>0</v>
      </c>
      <c r="N60" s="1043">
        <f t="shared" si="39"/>
        <v>0</v>
      </c>
      <c r="O60" s="1119">
        <v>0</v>
      </c>
      <c r="P60" s="1120">
        <v>0</v>
      </c>
      <c r="Q60" s="1116">
        <v>0</v>
      </c>
    </row>
    <row r="61" spans="2:17" ht="27" x14ac:dyDescent="0.3">
      <c r="B61" s="1084" t="s">
        <v>308</v>
      </c>
      <c r="C61" s="1094" t="s">
        <v>57</v>
      </c>
      <c r="D61" s="1036">
        <f t="shared" si="49"/>
        <v>28.842277432432432</v>
      </c>
      <c r="E61" s="1037">
        <f t="shared" si="36"/>
        <v>9.5872390000000003</v>
      </c>
      <c r="F61" s="1112">
        <v>0</v>
      </c>
      <c r="G61" s="1113">
        <v>0</v>
      </c>
      <c r="H61" s="1114">
        <v>9.5872390000000003</v>
      </c>
      <c r="I61" s="1081">
        <f t="shared" si="37"/>
        <v>18.95316</v>
      </c>
      <c r="J61" s="1112">
        <v>0</v>
      </c>
      <c r="K61" s="1113">
        <v>0</v>
      </c>
      <c r="L61" s="1114">
        <v>18.95316</v>
      </c>
      <c r="M61" s="1115">
        <v>0</v>
      </c>
      <c r="N61" s="1043">
        <f t="shared" si="39"/>
        <v>0</v>
      </c>
      <c r="O61" s="1121">
        <v>0</v>
      </c>
      <c r="P61" s="1122">
        <v>0</v>
      </c>
      <c r="Q61" s="1116">
        <v>0.3018784324324324</v>
      </c>
    </row>
    <row r="62" spans="2:17" x14ac:dyDescent="0.3">
      <c r="B62" s="1099" t="s">
        <v>310</v>
      </c>
      <c r="C62" s="1100" t="s">
        <v>609</v>
      </c>
      <c r="D62" s="1036">
        <f>E62+I62+M62+N62+Q62</f>
        <v>0.22078999999999996</v>
      </c>
      <c r="E62" s="1077">
        <f t="shared" si="36"/>
        <v>0</v>
      </c>
      <c r="F62" s="1078">
        <f>SUM(F63:F65)</f>
        <v>0</v>
      </c>
      <c r="G62" s="1079">
        <f>SUM(G63:G65)</f>
        <v>0</v>
      </c>
      <c r="H62" s="1080">
        <f>SUM(H63:H65)</f>
        <v>0</v>
      </c>
      <c r="I62" s="1081">
        <f t="shared" si="37"/>
        <v>0.22078999999999996</v>
      </c>
      <c r="J62" s="1078">
        <f t="shared" ref="J62:Q62" si="50">SUM(J63:J65)</f>
        <v>0.22078999999999996</v>
      </c>
      <c r="K62" s="1079">
        <f t="shared" si="50"/>
        <v>0</v>
      </c>
      <c r="L62" s="1080">
        <f t="shared" si="50"/>
        <v>0</v>
      </c>
      <c r="M62" s="1082">
        <f t="shared" si="50"/>
        <v>0</v>
      </c>
      <c r="N62" s="1083">
        <f t="shared" si="39"/>
        <v>0</v>
      </c>
      <c r="O62" s="1079">
        <f t="shared" si="50"/>
        <v>0</v>
      </c>
      <c r="P62" s="1080">
        <f t="shared" si="50"/>
        <v>0</v>
      </c>
      <c r="Q62" s="1077">
        <f t="shared" si="50"/>
        <v>0</v>
      </c>
    </row>
    <row r="63" spans="2:17" x14ac:dyDescent="0.3">
      <c r="B63" s="1101" t="s">
        <v>312</v>
      </c>
      <c r="C63" s="1102" t="s">
        <v>49</v>
      </c>
      <c r="D63" s="1036">
        <f t="shared" ref="D63:D65" si="51">E63+I63+M63+N63+Q63</f>
        <v>0.22078999999999996</v>
      </c>
      <c r="E63" s="1037">
        <f t="shared" si="36"/>
        <v>0</v>
      </c>
      <c r="F63" s="1112">
        <v>0</v>
      </c>
      <c r="G63" s="1113">
        <v>0</v>
      </c>
      <c r="H63" s="1114">
        <v>0</v>
      </c>
      <c r="I63" s="1081">
        <f t="shared" si="37"/>
        <v>0.22078999999999996</v>
      </c>
      <c r="J63" s="1112">
        <v>0.22078999999999996</v>
      </c>
      <c r="K63" s="1113">
        <v>0</v>
      </c>
      <c r="L63" s="1114">
        <v>0</v>
      </c>
      <c r="M63" s="1115">
        <v>0</v>
      </c>
      <c r="N63" s="1043">
        <f t="shared" si="39"/>
        <v>0</v>
      </c>
      <c r="O63" s="1121">
        <v>0</v>
      </c>
      <c r="P63" s="1122">
        <v>0</v>
      </c>
      <c r="Q63" s="1116">
        <v>0</v>
      </c>
    </row>
    <row r="64" spans="2:17" x14ac:dyDescent="0.3">
      <c r="B64" s="1101" t="s">
        <v>619</v>
      </c>
      <c r="C64" s="1102" t="s">
        <v>1368</v>
      </c>
      <c r="D64" s="1036">
        <f t="shared" si="51"/>
        <v>0</v>
      </c>
      <c r="E64" s="1037">
        <f t="shared" si="36"/>
        <v>0</v>
      </c>
      <c r="F64" s="1112">
        <v>0</v>
      </c>
      <c r="G64" s="1113">
        <v>0</v>
      </c>
      <c r="H64" s="1114">
        <v>0</v>
      </c>
      <c r="I64" s="1081">
        <f t="shared" si="37"/>
        <v>0</v>
      </c>
      <c r="J64" s="1112">
        <v>0</v>
      </c>
      <c r="K64" s="1113">
        <v>0</v>
      </c>
      <c r="L64" s="1114">
        <v>0</v>
      </c>
      <c r="M64" s="1115">
        <v>0</v>
      </c>
      <c r="N64" s="1043">
        <f t="shared" si="39"/>
        <v>0</v>
      </c>
      <c r="O64" s="1121">
        <v>0</v>
      </c>
      <c r="P64" s="1122">
        <v>0</v>
      </c>
      <c r="Q64" s="1116">
        <v>0</v>
      </c>
    </row>
    <row r="65" spans="2:18" x14ac:dyDescent="0.3">
      <c r="B65" s="1103" t="s">
        <v>620</v>
      </c>
      <c r="C65" s="1102" t="s">
        <v>1369</v>
      </c>
      <c r="D65" s="1036">
        <f t="shared" si="51"/>
        <v>0</v>
      </c>
      <c r="E65" s="1123">
        <f t="shared" si="36"/>
        <v>0</v>
      </c>
      <c r="F65" s="1124">
        <v>0</v>
      </c>
      <c r="G65" s="1125">
        <v>0</v>
      </c>
      <c r="H65" s="1126">
        <v>0</v>
      </c>
      <c r="I65" s="1081">
        <f t="shared" si="37"/>
        <v>0</v>
      </c>
      <c r="J65" s="1124">
        <v>0</v>
      </c>
      <c r="K65" s="1125">
        <v>0</v>
      </c>
      <c r="L65" s="1126">
        <v>0</v>
      </c>
      <c r="M65" s="1127">
        <v>0</v>
      </c>
      <c r="N65" s="1128">
        <f t="shared" si="39"/>
        <v>0</v>
      </c>
      <c r="O65" s="1129">
        <v>0</v>
      </c>
      <c r="P65" s="1130">
        <v>0</v>
      </c>
      <c r="Q65" s="1131">
        <v>0</v>
      </c>
    </row>
    <row r="66" spans="2:18" x14ac:dyDescent="0.3">
      <c r="B66" s="1025" t="s">
        <v>129</v>
      </c>
      <c r="C66" s="1025" t="s">
        <v>621</v>
      </c>
      <c r="D66" s="1026">
        <f t="shared" ref="D66:Q66" si="52">D67+D71+D78+D81+D87+D90</f>
        <v>19.13082580952381</v>
      </c>
      <c r="E66" s="1027">
        <f t="shared" si="52"/>
        <v>6.2090055888157814</v>
      </c>
      <c r="F66" s="1028">
        <f t="shared" si="52"/>
        <v>1.077069392417823</v>
      </c>
      <c r="G66" s="1029">
        <f t="shared" si="52"/>
        <v>0.7206132212867099</v>
      </c>
      <c r="H66" s="1030">
        <f t="shared" si="52"/>
        <v>4.4113229751112488</v>
      </c>
      <c r="I66" s="1031">
        <f t="shared" si="52"/>
        <v>12.269604050911125</v>
      </c>
      <c r="J66" s="1028">
        <f t="shared" si="52"/>
        <v>6.1346448436202818</v>
      </c>
      <c r="K66" s="1029">
        <f t="shared" si="52"/>
        <v>5.7530421374742104</v>
      </c>
      <c r="L66" s="1030">
        <f t="shared" si="52"/>
        <v>0.38191706981663404</v>
      </c>
      <c r="M66" s="1032">
        <f t="shared" si="52"/>
        <v>0.57179573260217564</v>
      </c>
      <c r="N66" s="1033">
        <f t="shared" si="52"/>
        <v>1.0694078243778228E-2</v>
      </c>
      <c r="O66" s="1029">
        <f t="shared" si="52"/>
        <v>1.0694078243778228E-2</v>
      </c>
      <c r="P66" s="1030">
        <f t="shared" si="52"/>
        <v>0</v>
      </c>
      <c r="Q66" s="1027">
        <f t="shared" si="52"/>
        <v>6.972635895094742E-2</v>
      </c>
      <c r="R66" s="618"/>
    </row>
    <row r="67" spans="2:18" x14ac:dyDescent="0.3">
      <c r="B67" s="1034" t="s">
        <v>131</v>
      </c>
      <c r="C67" s="1035" t="s">
        <v>8</v>
      </c>
      <c r="D67" s="1132">
        <f>SUM(D68:D70)</f>
        <v>0</v>
      </c>
      <c r="E67" s="1037">
        <f t="shared" ref="E67:E93" si="53">SUM(F67:H67)</f>
        <v>0</v>
      </c>
      <c r="F67" s="1038">
        <f>SUM(F68:F70)</f>
        <v>0</v>
      </c>
      <c r="G67" s="1039">
        <f>SUM(G68:G70)</f>
        <v>0</v>
      </c>
      <c r="H67" s="1040">
        <f>SUM(H68:H70)</f>
        <v>0</v>
      </c>
      <c r="I67" s="1041">
        <f t="shared" ref="I67:I93" si="54">SUM(J67:L67)</f>
        <v>0</v>
      </c>
      <c r="J67" s="1038">
        <f t="shared" ref="J67:Q67" si="55">SUM(J68:J70)</f>
        <v>0</v>
      </c>
      <c r="K67" s="1039">
        <f t="shared" si="55"/>
        <v>0</v>
      </c>
      <c r="L67" s="1040">
        <f t="shared" si="55"/>
        <v>0</v>
      </c>
      <c r="M67" s="1042">
        <f t="shared" si="55"/>
        <v>0</v>
      </c>
      <c r="N67" s="1043">
        <f t="shared" ref="N67:N93" si="56">SUM(O67:P67)</f>
        <v>0</v>
      </c>
      <c r="O67" s="1039">
        <f t="shared" si="55"/>
        <v>0</v>
      </c>
      <c r="P67" s="1040">
        <f t="shared" si="55"/>
        <v>0</v>
      </c>
      <c r="Q67" s="1037">
        <f t="shared" si="55"/>
        <v>0</v>
      </c>
    </row>
    <row r="68" spans="2:18" x14ac:dyDescent="0.3">
      <c r="B68" s="1044" t="s">
        <v>406</v>
      </c>
      <c r="C68" s="1045" t="s">
        <v>10</v>
      </c>
      <c r="D68" s="1133">
        <v>0</v>
      </c>
      <c r="E68" s="1134">
        <f t="shared" si="53"/>
        <v>0</v>
      </c>
      <c r="F68" s="1046">
        <f t="shared" ref="F68:H70" si="57">IFERROR($D68*F95/100, 0)</f>
        <v>0</v>
      </c>
      <c r="G68" s="1047">
        <f t="shared" si="57"/>
        <v>0</v>
      </c>
      <c r="H68" s="1048">
        <f t="shared" si="57"/>
        <v>0</v>
      </c>
      <c r="I68" s="1135">
        <f t="shared" si="54"/>
        <v>0</v>
      </c>
      <c r="J68" s="1046">
        <f t="shared" ref="J68:M70" si="58">IFERROR($D68*J95/100, 0)</f>
        <v>0</v>
      </c>
      <c r="K68" s="1047">
        <f t="shared" si="58"/>
        <v>0</v>
      </c>
      <c r="L68" s="1048">
        <f t="shared" si="58"/>
        <v>0</v>
      </c>
      <c r="M68" s="1049">
        <f t="shared" si="58"/>
        <v>0</v>
      </c>
      <c r="N68" s="1136">
        <f t="shared" si="56"/>
        <v>0</v>
      </c>
      <c r="O68" s="1047">
        <f t="shared" ref="O68:Q70" si="59">IFERROR($D68*O95/100, 0)</f>
        <v>0</v>
      </c>
      <c r="P68" s="1048">
        <f t="shared" si="59"/>
        <v>0</v>
      </c>
      <c r="Q68" s="1134">
        <f t="shared" si="59"/>
        <v>0</v>
      </c>
    </row>
    <row r="69" spans="2:18" x14ac:dyDescent="0.3">
      <c r="B69" s="1044" t="s">
        <v>407</v>
      </c>
      <c r="C69" s="1045" t="s">
        <v>11</v>
      </c>
      <c r="D69" s="1133">
        <v>0</v>
      </c>
      <c r="E69" s="1134">
        <f t="shared" si="53"/>
        <v>0</v>
      </c>
      <c r="F69" s="1046">
        <f t="shared" si="57"/>
        <v>0</v>
      </c>
      <c r="G69" s="1047">
        <f t="shared" si="57"/>
        <v>0</v>
      </c>
      <c r="H69" s="1048">
        <f t="shared" si="57"/>
        <v>0</v>
      </c>
      <c r="I69" s="1135">
        <f t="shared" si="54"/>
        <v>0</v>
      </c>
      <c r="J69" s="1046">
        <f t="shared" si="58"/>
        <v>0</v>
      </c>
      <c r="K69" s="1047">
        <f t="shared" si="58"/>
        <v>0</v>
      </c>
      <c r="L69" s="1048">
        <f t="shared" si="58"/>
        <v>0</v>
      </c>
      <c r="M69" s="1049">
        <f t="shared" si="58"/>
        <v>0</v>
      </c>
      <c r="N69" s="1136">
        <f t="shared" si="56"/>
        <v>0</v>
      </c>
      <c r="O69" s="1047">
        <f t="shared" si="59"/>
        <v>0</v>
      </c>
      <c r="P69" s="1048">
        <f t="shared" si="59"/>
        <v>0</v>
      </c>
      <c r="Q69" s="1134">
        <f t="shared" si="59"/>
        <v>0</v>
      </c>
    </row>
    <row r="70" spans="2:18" x14ac:dyDescent="0.3">
      <c r="B70" s="1044" t="s">
        <v>622</v>
      </c>
      <c r="C70" s="1045" t="s">
        <v>13</v>
      </c>
      <c r="D70" s="1133">
        <v>0</v>
      </c>
      <c r="E70" s="1134">
        <f t="shared" si="53"/>
        <v>0</v>
      </c>
      <c r="F70" s="1046">
        <f t="shared" si="57"/>
        <v>0</v>
      </c>
      <c r="G70" s="1047">
        <f t="shared" si="57"/>
        <v>0</v>
      </c>
      <c r="H70" s="1048">
        <f t="shared" si="57"/>
        <v>0</v>
      </c>
      <c r="I70" s="1135">
        <f t="shared" si="54"/>
        <v>0</v>
      </c>
      <c r="J70" s="1046">
        <f t="shared" si="58"/>
        <v>0</v>
      </c>
      <c r="K70" s="1047">
        <f t="shared" si="58"/>
        <v>0</v>
      </c>
      <c r="L70" s="1048">
        <f t="shared" si="58"/>
        <v>0</v>
      </c>
      <c r="M70" s="1049">
        <f t="shared" si="58"/>
        <v>0</v>
      </c>
      <c r="N70" s="1136">
        <f t="shared" si="56"/>
        <v>0</v>
      </c>
      <c r="O70" s="1047">
        <f t="shared" si="59"/>
        <v>0</v>
      </c>
      <c r="P70" s="1048">
        <f t="shared" si="59"/>
        <v>0</v>
      </c>
      <c r="Q70" s="1134">
        <f t="shared" si="59"/>
        <v>0</v>
      </c>
    </row>
    <row r="71" spans="2:18" x14ac:dyDescent="0.3">
      <c r="B71" s="1034" t="s">
        <v>133</v>
      </c>
      <c r="C71" s="1052" t="s">
        <v>15</v>
      </c>
      <c r="D71" s="1132">
        <f>SUM(D72:D77)</f>
        <v>18.084110142857142</v>
      </c>
      <c r="E71" s="1037">
        <f t="shared" si="53"/>
        <v>5.8692887627392523</v>
      </c>
      <c r="F71" s="1038">
        <f>SUM(F72:F77)</f>
        <v>1.0181390870376106</v>
      </c>
      <c r="G71" s="1039">
        <f>SUM(G72:G77)</f>
        <v>0.68118590352019537</v>
      </c>
      <c r="H71" s="1040">
        <f>SUM(H72:H77)</f>
        <v>4.169963772181446</v>
      </c>
      <c r="I71" s="1055">
        <f t="shared" si="54"/>
        <v>11.5982902816178</v>
      </c>
      <c r="J71" s="1038">
        <f t="shared" ref="J71:Q71" si="60">SUM(J72:J77)</f>
        <v>5.7989965589520587</v>
      </c>
      <c r="K71" s="1039">
        <f t="shared" si="60"/>
        <v>5.4382726969783413</v>
      </c>
      <c r="L71" s="1040">
        <f t="shared" si="60"/>
        <v>0.36102102568740002</v>
      </c>
      <c r="M71" s="1042">
        <f t="shared" si="60"/>
        <v>0.5405107500610723</v>
      </c>
      <c r="N71" s="1056">
        <f t="shared" si="56"/>
        <v>1.0108967106926553E-2</v>
      </c>
      <c r="O71" s="1039">
        <f t="shared" si="60"/>
        <v>1.0108967106926553E-2</v>
      </c>
      <c r="P71" s="1040">
        <f t="shared" si="60"/>
        <v>0</v>
      </c>
      <c r="Q71" s="1037">
        <f t="shared" si="60"/>
        <v>6.5911381332090679E-2</v>
      </c>
    </row>
    <row r="72" spans="2:18" x14ac:dyDescent="0.3">
      <c r="B72" s="1044" t="s">
        <v>135</v>
      </c>
      <c r="C72" s="1045" t="s">
        <v>17</v>
      </c>
      <c r="D72" s="1133">
        <v>18.084110142857142</v>
      </c>
      <c r="E72" s="1134">
        <f t="shared" si="53"/>
        <v>5.8692887627392523</v>
      </c>
      <c r="F72" s="1046">
        <f t="shared" ref="F72:H77" si="61">IFERROR($D72*F98/100, 0)</f>
        <v>1.0181390870376106</v>
      </c>
      <c r="G72" s="1047">
        <f t="shared" si="61"/>
        <v>0.68118590352019537</v>
      </c>
      <c r="H72" s="1048">
        <f t="shared" si="61"/>
        <v>4.169963772181446</v>
      </c>
      <c r="I72" s="1135">
        <f t="shared" si="54"/>
        <v>11.5982902816178</v>
      </c>
      <c r="J72" s="1046">
        <f t="shared" ref="J72:Q77" si="62">IFERROR($D72*J98/100, 0)</f>
        <v>5.7989965589520587</v>
      </c>
      <c r="K72" s="1047">
        <f t="shared" si="62"/>
        <v>5.4382726969783413</v>
      </c>
      <c r="L72" s="1048">
        <f t="shared" si="62"/>
        <v>0.36102102568740002</v>
      </c>
      <c r="M72" s="1049">
        <f t="shared" si="62"/>
        <v>0.5405107500610723</v>
      </c>
      <c r="N72" s="1136">
        <f t="shared" si="56"/>
        <v>1.0108967106926553E-2</v>
      </c>
      <c r="O72" s="1047">
        <f t="shared" ref="O72:Q76" si="63">IFERROR($D72*O98/100, 0)</f>
        <v>1.0108967106926553E-2</v>
      </c>
      <c r="P72" s="1048">
        <f t="shared" si="63"/>
        <v>0</v>
      </c>
      <c r="Q72" s="1134">
        <f t="shared" si="63"/>
        <v>6.5911381332090679E-2</v>
      </c>
    </row>
    <row r="73" spans="2:18" x14ac:dyDescent="0.3">
      <c r="B73" s="1044" t="s">
        <v>137</v>
      </c>
      <c r="C73" s="1045" t="s">
        <v>598</v>
      </c>
      <c r="D73" s="1133">
        <v>0</v>
      </c>
      <c r="E73" s="1134">
        <f t="shared" si="53"/>
        <v>0</v>
      </c>
      <c r="F73" s="1046">
        <f t="shared" si="61"/>
        <v>0</v>
      </c>
      <c r="G73" s="1047">
        <f t="shared" si="61"/>
        <v>0</v>
      </c>
      <c r="H73" s="1048">
        <f t="shared" si="61"/>
        <v>0</v>
      </c>
      <c r="I73" s="1135">
        <f t="shared" si="54"/>
        <v>0</v>
      </c>
      <c r="J73" s="1046">
        <f t="shared" si="62"/>
        <v>0</v>
      </c>
      <c r="K73" s="1047">
        <f t="shared" si="62"/>
        <v>0</v>
      </c>
      <c r="L73" s="1048">
        <f t="shared" si="62"/>
        <v>0</v>
      </c>
      <c r="M73" s="1049">
        <f t="shared" si="62"/>
        <v>0</v>
      </c>
      <c r="N73" s="1136">
        <f t="shared" si="56"/>
        <v>0</v>
      </c>
      <c r="O73" s="1047">
        <f t="shared" si="63"/>
        <v>0</v>
      </c>
      <c r="P73" s="1048">
        <f t="shared" si="63"/>
        <v>0</v>
      </c>
      <c r="Q73" s="1134">
        <f t="shared" si="63"/>
        <v>0</v>
      </c>
    </row>
    <row r="74" spans="2:18" x14ac:dyDescent="0.3">
      <c r="B74" s="1044" t="s">
        <v>139</v>
      </c>
      <c r="C74" s="1045" t="s">
        <v>23</v>
      </c>
      <c r="D74" s="1133">
        <v>0</v>
      </c>
      <c r="E74" s="1134">
        <f t="shared" si="53"/>
        <v>0</v>
      </c>
      <c r="F74" s="1046">
        <f t="shared" si="61"/>
        <v>0</v>
      </c>
      <c r="G74" s="1047">
        <f t="shared" si="61"/>
        <v>0</v>
      </c>
      <c r="H74" s="1048">
        <f t="shared" si="61"/>
        <v>0</v>
      </c>
      <c r="I74" s="1135">
        <f t="shared" si="54"/>
        <v>0</v>
      </c>
      <c r="J74" s="1046">
        <f t="shared" si="62"/>
        <v>0</v>
      </c>
      <c r="K74" s="1047">
        <f t="shared" si="62"/>
        <v>0</v>
      </c>
      <c r="L74" s="1048">
        <f t="shared" si="62"/>
        <v>0</v>
      </c>
      <c r="M74" s="1049">
        <f t="shared" si="62"/>
        <v>0</v>
      </c>
      <c r="N74" s="1136">
        <f t="shared" si="56"/>
        <v>0</v>
      </c>
      <c r="O74" s="1047">
        <f t="shared" si="63"/>
        <v>0</v>
      </c>
      <c r="P74" s="1048">
        <f t="shared" si="63"/>
        <v>0</v>
      </c>
      <c r="Q74" s="1134">
        <f t="shared" si="63"/>
        <v>0</v>
      </c>
    </row>
    <row r="75" spans="2:18" x14ac:dyDescent="0.3">
      <c r="B75" s="1059" t="s">
        <v>623</v>
      </c>
      <c r="C75" s="1060" t="s">
        <v>25</v>
      </c>
      <c r="D75" s="1133">
        <v>0</v>
      </c>
      <c r="E75" s="1134">
        <f t="shared" si="53"/>
        <v>0</v>
      </c>
      <c r="F75" s="1046">
        <f t="shared" si="61"/>
        <v>0</v>
      </c>
      <c r="G75" s="1047">
        <f t="shared" si="61"/>
        <v>0</v>
      </c>
      <c r="H75" s="1048">
        <f t="shared" si="61"/>
        <v>0</v>
      </c>
      <c r="I75" s="1135">
        <f t="shared" si="54"/>
        <v>0</v>
      </c>
      <c r="J75" s="1046">
        <f t="shared" si="62"/>
        <v>0</v>
      </c>
      <c r="K75" s="1047">
        <f t="shared" si="62"/>
        <v>0</v>
      </c>
      <c r="L75" s="1048">
        <f t="shared" si="62"/>
        <v>0</v>
      </c>
      <c r="M75" s="1049">
        <f t="shared" si="62"/>
        <v>0</v>
      </c>
      <c r="N75" s="1136">
        <f t="shared" si="56"/>
        <v>0</v>
      </c>
      <c r="O75" s="1047">
        <f t="shared" si="63"/>
        <v>0</v>
      </c>
      <c r="P75" s="1048">
        <f t="shared" si="63"/>
        <v>0</v>
      </c>
      <c r="Q75" s="1134">
        <f t="shared" si="63"/>
        <v>0</v>
      </c>
    </row>
    <row r="76" spans="2:18" x14ac:dyDescent="0.3">
      <c r="B76" s="1059" t="s">
        <v>624</v>
      </c>
      <c r="C76" s="1060" t="s">
        <v>27</v>
      </c>
      <c r="D76" s="1133">
        <v>0</v>
      </c>
      <c r="E76" s="1134">
        <f t="shared" si="53"/>
        <v>0</v>
      </c>
      <c r="F76" s="1046">
        <f t="shared" si="61"/>
        <v>0</v>
      </c>
      <c r="G76" s="1047">
        <f t="shared" si="61"/>
        <v>0</v>
      </c>
      <c r="H76" s="1048">
        <f t="shared" si="61"/>
        <v>0</v>
      </c>
      <c r="I76" s="1135">
        <f t="shared" si="54"/>
        <v>0</v>
      </c>
      <c r="J76" s="1046">
        <f t="shared" si="62"/>
        <v>0</v>
      </c>
      <c r="K76" s="1047">
        <f t="shared" si="62"/>
        <v>0</v>
      </c>
      <c r="L76" s="1048">
        <f t="shared" si="62"/>
        <v>0</v>
      </c>
      <c r="M76" s="1049">
        <f t="shared" si="62"/>
        <v>0</v>
      </c>
      <c r="N76" s="1136">
        <f t="shared" si="56"/>
        <v>0</v>
      </c>
      <c r="O76" s="1047">
        <f t="shared" si="63"/>
        <v>0</v>
      </c>
      <c r="P76" s="1048">
        <f t="shared" si="63"/>
        <v>0</v>
      </c>
      <c r="Q76" s="1134">
        <f t="shared" si="63"/>
        <v>0</v>
      </c>
    </row>
    <row r="77" spans="2:18" ht="39.6" x14ac:dyDescent="0.3">
      <c r="B77" s="1059" t="s">
        <v>625</v>
      </c>
      <c r="C77" s="1060" t="s">
        <v>602</v>
      </c>
      <c r="D77" s="1133">
        <v>0</v>
      </c>
      <c r="E77" s="1134">
        <f t="shared" si="53"/>
        <v>0</v>
      </c>
      <c r="F77" s="1046">
        <f t="shared" si="61"/>
        <v>0</v>
      </c>
      <c r="G77" s="1047">
        <f t="shared" si="61"/>
        <v>0</v>
      </c>
      <c r="H77" s="1048">
        <f t="shared" si="61"/>
        <v>0</v>
      </c>
      <c r="I77" s="1135">
        <f t="shared" si="54"/>
        <v>0</v>
      </c>
      <c r="J77" s="1046">
        <f t="shared" si="62"/>
        <v>0</v>
      </c>
      <c r="K77" s="1047">
        <f t="shared" si="62"/>
        <v>0</v>
      </c>
      <c r="L77" s="1048">
        <f t="shared" si="62"/>
        <v>0</v>
      </c>
      <c r="M77" s="1049">
        <f t="shared" si="62"/>
        <v>0</v>
      </c>
      <c r="N77" s="1136">
        <f t="shared" si="56"/>
        <v>0</v>
      </c>
      <c r="O77" s="1047">
        <f t="shared" si="62"/>
        <v>0</v>
      </c>
      <c r="P77" s="1048">
        <f t="shared" si="62"/>
        <v>0</v>
      </c>
      <c r="Q77" s="1134">
        <f t="shared" si="62"/>
        <v>0</v>
      </c>
    </row>
    <row r="78" spans="2:18" x14ac:dyDescent="0.3">
      <c r="B78" s="1061" t="s">
        <v>141</v>
      </c>
      <c r="C78" s="1062" t="s">
        <v>31</v>
      </c>
      <c r="D78" s="1132">
        <f>D79+D80</f>
        <v>0</v>
      </c>
      <c r="E78" s="1037">
        <f t="shared" si="53"/>
        <v>0</v>
      </c>
      <c r="F78" s="1038">
        <f>F79+F80</f>
        <v>0</v>
      </c>
      <c r="G78" s="1039">
        <f>G79+G80</f>
        <v>0</v>
      </c>
      <c r="H78" s="1040">
        <f>H79+H80</f>
        <v>0</v>
      </c>
      <c r="I78" s="1041">
        <f t="shared" si="54"/>
        <v>0</v>
      </c>
      <c r="J78" s="1038">
        <f t="shared" ref="J78:Q78" si="64">J79+J80</f>
        <v>0</v>
      </c>
      <c r="K78" s="1039">
        <f t="shared" si="64"/>
        <v>0</v>
      </c>
      <c r="L78" s="1040">
        <f t="shared" si="64"/>
        <v>0</v>
      </c>
      <c r="M78" s="1042">
        <f t="shared" si="64"/>
        <v>0</v>
      </c>
      <c r="N78" s="1043">
        <f t="shared" si="56"/>
        <v>0</v>
      </c>
      <c r="O78" s="1039">
        <f t="shared" si="64"/>
        <v>0</v>
      </c>
      <c r="P78" s="1040">
        <f t="shared" si="64"/>
        <v>0</v>
      </c>
      <c r="Q78" s="1037">
        <f t="shared" si="64"/>
        <v>0</v>
      </c>
    </row>
    <row r="79" spans="2:18" ht="53.4" x14ac:dyDescent="0.3">
      <c r="B79" s="1059" t="s">
        <v>408</v>
      </c>
      <c r="C79" s="1063" t="s">
        <v>33</v>
      </c>
      <c r="D79" s="1133">
        <v>0</v>
      </c>
      <c r="E79" s="1134">
        <f t="shared" si="53"/>
        <v>0</v>
      </c>
      <c r="F79" s="1046">
        <f t="shared" ref="F79:H80" si="65">IFERROR($D79*F104/100, 0)</f>
        <v>0</v>
      </c>
      <c r="G79" s="1047">
        <f t="shared" si="65"/>
        <v>0</v>
      </c>
      <c r="H79" s="1048">
        <f t="shared" si="65"/>
        <v>0</v>
      </c>
      <c r="I79" s="1135">
        <f t="shared" si="54"/>
        <v>0</v>
      </c>
      <c r="J79" s="1046">
        <f t="shared" ref="J79:M80" si="66">IFERROR($D79*J104/100, 0)</f>
        <v>0</v>
      </c>
      <c r="K79" s="1047">
        <f t="shared" si="66"/>
        <v>0</v>
      </c>
      <c r="L79" s="1048">
        <f t="shared" si="66"/>
        <v>0</v>
      </c>
      <c r="M79" s="1049">
        <f t="shared" si="66"/>
        <v>0</v>
      </c>
      <c r="N79" s="1136">
        <f t="shared" si="56"/>
        <v>0</v>
      </c>
      <c r="O79" s="1047">
        <f t="shared" ref="O79:Q80" si="67">IFERROR($D79*O104/100, 0)</f>
        <v>0</v>
      </c>
      <c r="P79" s="1048">
        <f t="shared" si="67"/>
        <v>0</v>
      </c>
      <c r="Q79" s="1134">
        <f t="shared" si="67"/>
        <v>0</v>
      </c>
    </row>
    <row r="80" spans="2:18" x14ac:dyDescent="0.3">
      <c r="B80" s="1059" t="s">
        <v>626</v>
      </c>
      <c r="C80" s="1063" t="s">
        <v>35</v>
      </c>
      <c r="D80" s="1133">
        <v>0</v>
      </c>
      <c r="E80" s="1134">
        <f t="shared" si="53"/>
        <v>0</v>
      </c>
      <c r="F80" s="1046">
        <f t="shared" si="65"/>
        <v>0</v>
      </c>
      <c r="G80" s="1047">
        <f t="shared" si="65"/>
        <v>0</v>
      </c>
      <c r="H80" s="1048">
        <f t="shared" si="65"/>
        <v>0</v>
      </c>
      <c r="I80" s="1135">
        <f t="shared" si="54"/>
        <v>0</v>
      </c>
      <c r="J80" s="1046">
        <f t="shared" si="66"/>
        <v>0</v>
      </c>
      <c r="K80" s="1047">
        <f t="shared" si="66"/>
        <v>0</v>
      </c>
      <c r="L80" s="1048">
        <f t="shared" si="66"/>
        <v>0</v>
      </c>
      <c r="M80" s="1049">
        <f t="shared" si="66"/>
        <v>0</v>
      </c>
      <c r="N80" s="1136">
        <f t="shared" si="56"/>
        <v>0</v>
      </c>
      <c r="O80" s="1047">
        <f t="shared" si="67"/>
        <v>0</v>
      </c>
      <c r="P80" s="1048">
        <f t="shared" si="67"/>
        <v>0</v>
      </c>
      <c r="Q80" s="1134">
        <f t="shared" si="67"/>
        <v>0</v>
      </c>
    </row>
    <row r="81" spans="2:17" x14ac:dyDescent="0.3">
      <c r="B81" s="1061" t="s">
        <v>409</v>
      </c>
      <c r="C81" s="1062" t="s">
        <v>37</v>
      </c>
      <c r="D81" s="1132">
        <f>D82+D86</f>
        <v>7.0691666666666722E-2</v>
      </c>
      <c r="E81" s="1037">
        <f t="shared" si="53"/>
        <v>2.2943335420341757E-2</v>
      </c>
      <c r="F81" s="1038">
        <f>F82+F86</f>
        <v>3.9799552420662181E-3</v>
      </c>
      <c r="G81" s="1039">
        <f>G82+G86</f>
        <v>2.6627888488448392E-3</v>
      </c>
      <c r="H81" s="1040">
        <f>H82+H86</f>
        <v>1.6300591329430701E-2</v>
      </c>
      <c r="I81" s="1055">
        <f t="shared" si="54"/>
        <v>4.5338281176926502E-2</v>
      </c>
      <c r="J81" s="1038">
        <f t="shared" ref="J81:Q81" si="68">J82+J86</f>
        <v>2.2668559774753669E-2</v>
      </c>
      <c r="K81" s="1039">
        <f t="shared" si="68"/>
        <v>2.1258472642574223E-2</v>
      </c>
      <c r="L81" s="1040">
        <f t="shared" si="68"/>
        <v>1.4112487595986114E-3</v>
      </c>
      <c r="M81" s="1042">
        <f t="shared" si="68"/>
        <v>2.1128828275888021E-3</v>
      </c>
      <c r="N81" s="1056">
        <f t="shared" si="56"/>
        <v>3.951644440461509E-5</v>
      </c>
      <c r="O81" s="1039">
        <f t="shared" si="68"/>
        <v>3.951644440461509E-5</v>
      </c>
      <c r="P81" s="1040">
        <f t="shared" si="68"/>
        <v>0</v>
      </c>
      <c r="Q81" s="1037">
        <f t="shared" si="68"/>
        <v>2.5765079740504E-4</v>
      </c>
    </row>
    <row r="82" spans="2:17" x14ac:dyDescent="0.3">
      <c r="B82" s="1059" t="s">
        <v>410</v>
      </c>
      <c r="C82" s="1063" t="s">
        <v>39</v>
      </c>
      <c r="D82" s="1133">
        <v>0</v>
      </c>
      <c r="E82" s="1134">
        <f t="shared" si="53"/>
        <v>0</v>
      </c>
      <c r="F82" s="1046">
        <f>IFERROR($D82*F106/100, 0)</f>
        <v>0</v>
      </c>
      <c r="G82" s="1047">
        <f>IFERROR($D82*G106/100, 0)</f>
        <v>0</v>
      </c>
      <c r="H82" s="1048">
        <f>IFERROR($D82*H106/100, 0)</f>
        <v>0</v>
      </c>
      <c r="I82" s="1135">
        <f t="shared" si="54"/>
        <v>0</v>
      </c>
      <c r="J82" s="1046">
        <f>IFERROR($D82*J106/100, 0)</f>
        <v>0</v>
      </c>
      <c r="K82" s="1047">
        <f>IFERROR($D82*K106/100, 0)</f>
        <v>0</v>
      </c>
      <c r="L82" s="1048">
        <f>IFERROR($D82*L106/100, 0)</f>
        <v>0</v>
      </c>
      <c r="M82" s="1049">
        <f>IFERROR($D82*M106/100, 0)</f>
        <v>0</v>
      </c>
      <c r="N82" s="1136">
        <f t="shared" si="56"/>
        <v>0</v>
      </c>
      <c r="O82" s="1047">
        <f>IFERROR($D82*O106/100, 0)</f>
        <v>0</v>
      </c>
      <c r="P82" s="1048">
        <f>IFERROR($D82*P106/100, 0)</f>
        <v>0</v>
      </c>
      <c r="Q82" s="1134">
        <f>IFERROR($D82*Q106/100, 0)</f>
        <v>0</v>
      </c>
    </row>
    <row r="83" spans="2:17" x14ac:dyDescent="0.3">
      <c r="B83" s="1059" t="s">
        <v>411</v>
      </c>
      <c r="C83" s="1074" t="s">
        <v>42</v>
      </c>
      <c r="D83" s="1133">
        <v>0</v>
      </c>
      <c r="E83" s="1134">
        <f t="shared" ref="E83:E85" si="69">SUM(F83:H83)</f>
        <v>0</v>
      </c>
      <c r="F83" s="1046">
        <f t="shared" ref="F83:H86" si="70">IFERROR($D83*F107/100, 0)</f>
        <v>0</v>
      </c>
      <c r="G83" s="1047">
        <f t="shared" si="70"/>
        <v>0</v>
      </c>
      <c r="H83" s="1048">
        <f t="shared" si="70"/>
        <v>0</v>
      </c>
      <c r="I83" s="1135">
        <f t="shared" ref="I83:I85" si="71">SUM(J83:L83)</f>
        <v>0</v>
      </c>
      <c r="J83" s="1046">
        <f t="shared" ref="J83:M86" si="72">IFERROR($D83*J107/100, 0)</f>
        <v>0</v>
      </c>
      <c r="K83" s="1047">
        <f t="shared" si="72"/>
        <v>0</v>
      </c>
      <c r="L83" s="1048">
        <f t="shared" si="72"/>
        <v>0</v>
      </c>
      <c r="M83" s="1049">
        <f t="shared" si="72"/>
        <v>0</v>
      </c>
      <c r="N83" s="1136">
        <f t="shared" ref="N83:N85" si="73">SUM(O83:P83)</f>
        <v>0</v>
      </c>
      <c r="O83" s="1047">
        <f t="shared" ref="O83:Q86" si="74">IFERROR($D83*O107/100, 0)</f>
        <v>0</v>
      </c>
      <c r="P83" s="1048">
        <f t="shared" si="74"/>
        <v>0</v>
      </c>
      <c r="Q83" s="1134">
        <f t="shared" si="74"/>
        <v>0</v>
      </c>
    </row>
    <row r="84" spans="2:17" x14ac:dyDescent="0.3">
      <c r="B84" s="1059" t="s">
        <v>412</v>
      </c>
      <c r="C84" s="1074" t="s">
        <v>45</v>
      </c>
      <c r="D84" s="1133">
        <v>0</v>
      </c>
      <c r="E84" s="1134">
        <f t="shared" si="69"/>
        <v>0</v>
      </c>
      <c r="F84" s="1046">
        <f t="shared" si="70"/>
        <v>0</v>
      </c>
      <c r="G84" s="1047">
        <f t="shared" si="70"/>
        <v>0</v>
      </c>
      <c r="H84" s="1048">
        <f t="shared" si="70"/>
        <v>0</v>
      </c>
      <c r="I84" s="1135">
        <f t="shared" si="71"/>
        <v>0</v>
      </c>
      <c r="J84" s="1046">
        <f t="shared" si="72"/>
        <v>0</v>
      </c>
      <c r="K84" s="1047">
        <f t="shared" si="72"/>
        <v>0</v>
      </c>
      <c r="L84" s="1048">
        <f t="shared" si="72"/>
        <v>0</v>
      </c>
      <c r="M84" s="1049">
        <f t="shared" si="72"/>
        <v>0</v>
      </c>
      <c r="N84" s="1136">
        <f t="shared" si="73"/>
        <v>0</v>
      </c>
      <c r="O84" s="1047">
        <f t="shared" si="74"/>
        <v>0</v>
      </c>
      <c r="P84" s="1048">
        <f t="shared" si="74"/>
        <v>0</v>
      </c>
      <c r="Q84" s="1134">
        <f t="shared" si="74"/>
        <v>0</v>
      </c>
    </row>
    <row r="85" spans="2:17" ht="27" x14ac:dyDescent="0.3">
      <c r="B85" s="1059" t="s">
        <v>413</v>
      </c>
      <c r="C85" s="1074" t="s">
        <v>47</v>
      </c>
      <c r="D85" s="1133">
        <v>0</v>
      </c>
      <c r="E85" s="1134">
        <f t="shared" si="69"/>
        <v>0</v>
      </c>
      <c r="F85" s="1046">
        <f t="shared" si="70"/>
        <v>0</v>
      </c>
      <c r="G85" s="1047">
        <f t="shared" si="70"/>
        <v>0</v>
      </c>
      <c r="H85" s="1048">
        <f t="shared" si="70"/>
        <v>0</v>
      </c>
      <c r="I85" s="1135">
        <f t="shared" si="71"/>
        <v>0</v>
      </c>
      <c r="J85" s="1046">
        <f t="shared" si="72"/>
        <v>0</v>
      </c>
      <c r="K85" s="1047">
        <f t="shared" si="72"/>
        <v>0</v>
      </c>
      <c r="L85" s="1048">
        <f t="shared" si="72"/>
        <v>0</v>
      </c>
      <c r="M85" s="1049">
        <f t="shared" si="72"/>
        <v>0</v>
      </c>
      <c r="N85" s="1136">
        <f t="shared" si="73"/>
        <v>0</v>
      </c>
      <c r="O85" s="1047">
        <f t="shared" si="74"/>
        <v>0</v>
      </c>
      <c r="P85" s="1048">
        <f t="shared" si="74"/>
        <v>0</v>
      </c>
      <c r="Q85" s="1134">
        <f t="shared" si="74"/>
        <v>0</v>
      </c>
    </row>
    <row r="86" spans="2:17" ht="27" x14ac:dyDescent="0.3">
      <c r="B86" s="1044" t="s">
        <v>414</v>
      </c>
      <c r="C86" s="1137" t="s">
        <v>608</v>
      </c>
      <c r="D86" s="1133">
        <v>7.0691666666666722E-2</v>
      </c>
      <c r="E86" s="1134">
        <f t="shared" si="53"/>
        <v>2.2943335420341757E-2</v>
      </c>
      <c r="F86" s="1046">
        <f t="shared" si="70"/>
        <v>3.9799552420662181E-3</v>
      </c>
      <c r="G86" s="1047">
        <f t="shared" si="70"/>
        <v>2.6627888488448392E-3</v>
      </c>
      <c r="H86" s="1048">
        <f t="shared" si="70"/>
        <v>1.6300591329430701E-2</v>
      </c>
      <c r="I86" s="1135">
        <f t="shared" si="54"/>
        <v>4.5338281176926502E-2</v>
      </c>
      <c r="J86" s="1046">
        <f t="shared" si="72"/>
        <v>2.2668559774753669E-2</v>
      </c>
      <c r="K86" s="1047">
        <f t="shared" si="72"/>
        <v>2.1258472642574223E-2</v>
      </c>
      <c r="L86" s="1048">
        <f t="shared" si="72"/>
        <v>1.4112487595986114E-3</v>
      </c>
      <c r="M86" s="1049">
        <f t="shared" si="72"/>
        <v>2.1128828275888021E-3</v>
      </c>
      <c r="N86" s="1136">
        <f t="shared" si="56"/>
        <v>3.951644440461509E-5</v>
      </c>
      <c r="O86" s="1047">
        <f t="shared" si="74"/>
        <v>3.951644440461509E-5</v>
      </c>
      <c r="P86" s="1048">
        <f t="shared" si="74"/>
        <v>0</v>
      </c>
      <c r="Q86" s="1134">
        <f t="shared" si="74"/>
        <v>2.5765079740504E-4</v>
      </c>
    </row>
    <row r="87" spans="2:17" x14ac:dyDescent="0.3">
      <c r="B87" s="1034" t="s">
        <v>415</v>
      </c>
      <c r="C87" s="1076" t="s">
        <v>53</v>
      </c>
      <c r="D87" s="1138">
        <f>D88+D89</f>
        <v>0.85950400000000016</v>
      </c>
      <c r="E87" s="1077">
        <f t="shared" si="53"/>
        <v>0.27895633950902388</v>
      </c>
      <c r="F87" s="1078">
        <f>F88+F89</f>
        <v>4.8390250388450511E-2</v>
      </c>
      <c r="G87" s="1079">
        <f>G88+G89</f>
        <v>3.237549451945114E-2</v>
      </c>
      <c r="H87" s="1080">
        <f>H88+H89</f>
        <v>0.19819059460112221</v>
      </c>
      <c r="I87" s="1081">
        <f t="shared" si="54"/>
        <v>0.55124508817201012</v>
      </c>
      <c r="J87" s="1078">
        <f t="shared" ref="J87:Q87" si="75">J88+J89</f>
        <v>0.27561548226768645</v>
      </c>
      <c r="K87" s="1079">
        <f t="shared" si="75"/>
        <v>0.25847095042107421</v>
      </c>
      <c r="L87" s="1080">
        <f t="shared" si="75"/>
        <v>1.7158655483249474E-2</v>
      </c>
      <c r="M87" s="1082">
        <f t="shared" si="75"/>
        <v>2.5689467054257474E-2</v>
      </c>
      <c r="N87" s="1083">
        <f t="shared" si="56"/>
        <v>4.8046033759110122E-4</v>
      </c>
      <c r="O87" s="1079">
        <f t="shared" si="75"/>
        <v>4.8046033759110122E-4</v>
      </c>
      <c r="P87" s="1080">
        <f t="shared" si="75"/>
        <v>0</v>
      </c>
      <c r="Q87" s="1077">
        <f t="shared" si="75"/>
        <v>3.1326449271175953E-3</v>
      </c>
    </row>
    <row r="88" spans="2:17" x14ac:dyDescent="0.3">
      <c r="B88" s="1084" t="s">
        <v>627</v>
      </c>
      <c r="C88" s="1085" t="s">
        <v>55</v>
      </c>
      <c r="D88" s="1139">
        <v>0.85950400000000016</v>
      </c>
      <c r="E88" s="1134">
        <f t="shared" si="53"/>
        <v>0.27895633950902388</v>
      </c>
      <c r="F88" s="1046">
        <f t="shared" ref="F88:H89" si="76">IFERROR($D88*F111/100, 0)</f>
        <v>4.8390250388450511E-2</v>
      </c>
      <c r="G88" s="1047">
        <f t="shared" si="76"/>
        <v>3.237549451945114E-2</v>
      </c>
      <c r="H88" s="1048">
        <f t="shared" si="76"/>
        <v>0.19819059460112221</v>
      </c>
      <c r="I88" s="1135">
        <f t="shared" si="54"/>
        <v>0.55124508817201012</v>
      </c>
      <c r="J88" s="1046">
        <f t="shared" ref="J88:M89" si="77">IFERROR($D88*J111/100, 0)</f>
        <v>0.27561548226768645</v>
      </c>
      <c r="K88" s="1047">
        <f t="shared" si="77"/>
        <v>0.25847095042107421</v>
      </c>
      <c r="L88" s="1048">
        <f t="shared" si="77"/>
        <v>1.7158655483249474E-2</v>
      </c>
      <c r="M88" s="1049">
        <f t="shared" si="77"/>
        <v>2.5689467054257474E-2</v>
      </c>
      <c r="N88" s="1136">
        <f t="shared" si="56"/>
        <v>4.8046033759110122E-4</v>
      </c>
      <c r="O88" s="1047">
        <f t="shared" ref="O88:Q89" si="78">IFERROR($D88*O111/100, 0)</f>
        <v>4.8046033759110122E-4</v>
      </c>
      <c r="P88" s="1048">
        <f t="shared" si="78"/>
        <v>0</v>
      </c>
      <c r="Q88" s="1134">
        <f t="shared" si="78"/>
        <v>3.1326449271175953E-3</v>
      </c>
    </row>
    <row r="89" spans="2:17" ht="27" x14ac:dyDescent="0.3">
      <c r="B89" s="1084" t="s">
        <v>628</v>
      </c>
      <c r="C89" s="1094" t="s">
        <v>57</v>
      </c>
      <c r="D89" s="1140">
        <v>0</v>
      </c>
      <c r="E89" s="1134">
        <f t="shared" si="53"/>
        <v>0</v>
      </c>
      <c r="F89" s="1046">
        <f t="shared" si="76"/>
        <v>0</v>
      </c>
      <c r="G89" s="1047">
        <f t="shared" si="76"/>
        <v>0</v>
      </c>
      <c r="H89" s="1048">
        <f t="shared" si="76"/>
        <v>0</v>
      </c>
      <c r="I89" s="1135">
        <f t="shared" si="54"/>
        <v>0</v>
      </c>
      <c r="J89" s="1046">
        <f t="shared" si="77"/>
        <v>0</v>
      </c>
      <c r="K89" s="1047">
        <f t="shared" si="77"/>
        <v>0</v>
      </c>
      <c r="L89" s="1048">
        <f t="shared" si="77"/>
        <v>0</v>
      </c>
      <c r="M89" s="1049">
        <f t="shared" si="77"/>
        <v>0</v>
      </c>
      <c r="N89" s="1136">
        <f t="shared" si="56"/>
        <v>0</v>
      </c>
      <c r="O89" s="1047">
        <f t="shared" si="78"/>
        <v>0</v>
      </c>
      <c r="P89" s="1048">
        <f t="shared" si="78"/>
        <v>0</v>
      </c>
      <c r="Q89" s="1134">
        <f t="shared" si="78"/>
        <v>0</v>
      </c>
    </row>
    <row r="90" spans="2:17" x14ac:dyDescent="0.3">
      <c r="B90" s="1099" t="s">
        <v>416</v>
      </c>
      <c r="C90" s="1100" t="s">
        <v>609</v>
      </c>
      <c r="D90" s="1138">
        <f>SUM(D91:D93)</f>
        <v>0.11651999999999998</v>
      </c>
      <c r="E90" s="1141">
        <f t="shared" si="53"/>
        <v>3.781715114716331E-2</v>
      </c>
      <c r="F90" s="1142">
        <f>F91+F92+F93</f>
        <v>6.5600997496954661E-3</v>
      </c>
      <c r="G90" s="1143">
        <f t="shared" ref="G90:H90" si="79">G91+G92+G93</f>
        <v>4.3890343982185605E-3</v>
      </c>
      <c r="H90" s="1144">
        <f t="shared" si="79"/>
        <v>2.6868016999249282E-2</v>
      </c>
      <c r="I90" s="1145">
        <f t="shared" si="54"/>
        <v>7.4730399944389556E-2</v>
      </c>
      <c r="J90" s="1142">
        <f>J91+J92+J93</f>
        <v>3.7364242625782793E-2</v>
      </c>
      <c r="K90" s="1143">
        <f>K91+K92+K93</f>
        <v>3.5040017432220856E-2</v>
      </c>
      <c r="L90" s="1144">
        <f>L91+L92+L93</f>
        <v>2.3261398863859018E-3</v>
      </c>
      <c r="M90" s="1146">
        <f>M91+M92+M93</f>
        <v>3.4826326592570598E-3</v>
      </c>
      <c r="N90" s="1147">
        <f t="shared" si="56"/>
        <v>6.5134354855957746E-5</v>
      </c>
      <c r="O90" s="1143">
        <f>SUM(O91:O93)</f>
        <v>6.5134354855957746E-5</v>
      </c>
      <c r="P90" s="1144">
        <f>SUM(P91:P93)</f>
        <v>0</v>
      </c>
      <c r="Q90" s="1148">
        <f>Q91+Q92+Q93</f>
        <v>4.2468189433410677E-4</v>
      </c>
    </row>
    <row r="91" spans="2:17" x14ac:dyDescent="0.3">
      <c r="B91" s="1101" t="s">
        <v>417</v>
      </c>
      <c r="C91" s="1102" t="s">
        <v>49</v>
      </c>
      <c r="D91" s="1140">
        <v>0.11651999999999998</v>
      </c>
      <c r="E91" s="1134">
        <f t="shared" si="53"/>
        <v>3.781715114716331E-2</v>
      </c>
      <c r="F91" s="1046">
        <f t="shared" ref="F91:H93" si="80">IFERROR($D91*F113/100, 0)</f>
        <v>6.5600997496954661E-3</v>
      </c>
      <c r="G91" s="1047">
        <f t="shared" si="80"/>
        <v>4.3890343982185605E-3</v>
      </c>
      <c r="H91" s="1048">
        <f t="shared" si="80"/>
        <v>2.6868016999249282E-2</v>
      </c>
      <c r="I91" s="1135">
        <f t="shared" si="54"/>
        <v>7.4730399944389556E-2</v>
      </c>
      <c r="J91" s="1046">
        <f t="shared" ref="J91:M93" si="81">IFERROR($D91*J113/100, 0)</f>
        <v>3.7364242625782793E-2</v>
      </c>
      <c r="K91" s="1047">
        <f t="shared" si="81"/>
        <v>3.5040017432220856E-2</v>
      </c>
      <c r="L91" s="1048">
        <f t="shared" si="81"/>
        <v>2.3261398863859018E-3</v>
      </c>
      <c r="M91" s="1049">
        <f t="shared" si="81"/>
        <v>3.4826326592570598E-3</v>
      </c>
      <c r="N91" s="1136">
        <f t="shared" si="56"/>
        <v>6.5134354855957746E-5</v>
      </c>
      <c r="O91" s="1047">
        <f t="shared" ref="O91:Q93" si="82">IFERROR($D91*O113/100, 0)</f>
        <v>6.5134354855957746E-5</v>
      </c>
      <c r="P91" s="1048">
        <f t="shared" si="82"/>
        <v>0</v>
      </c>
      <c r="Q91" s="1134">
        <f t="shared" si="82"/>
        <v>4.2468189433410677E-4</v>
      </c>
    </row>
    <row r="92" spans="2:17" x14ac:dyDescent="0.3">
      <c r="B92" s="1084" t="s">
        <v>418</v>
      </c>
      <c r="C92" s="1102" t="s">
        <v>1368</v>
      </c>
      <c r="D92" s="1140">
        <v>0</v>
      </c>
      <c r="E92" s="1134">
        <f t="shared" si="53"/>
        <v>0</v>
      </c>
      <c r="F92" s="1046">
        <f t="shared" si="80"/>
        <v>0</v>
      </c>
      <c r="G92" s="1047">
        <f t="shared" si="80"/>
        <v>0</v>
      </c>
      <c r="H92" s="1048">
        <f t="shared" si="80"/>
        <v>0</v>
      </c>
      <c r="I92" s="1135">
        <f t="shared" si="54"/>
        <v>0</v>
      </c>
      <c r="J92" s="1046">
        <f t="shared" si="81"/>
        <v>0</v>
      </c>
      <c r="K92" s="1047">
        <f t="shared" si="81"/>
        <v>0</v>
      </c>
      <c r="L92" s="1048">
        <f t="shared" si="81"/>
        <v>0</v>
      </c>
      <c r="M92" s="1049">
        <f t="shared" si="81"/>
        <v>0</v>
      </c>
      <c r="N92" s="1136">
        <f t="shared" si="56"/>
        <v>0</v>
      </c>
      <c r="O92" s="1047">
        <f t="shared" si="82"/>
        <v>0</v>
      </c>
      <c r="P92" s="1048">
        <f t="shared" si="82"/>
        <v>0</v>
      </c>
      <c r="Q92" s="1134">
        <f t="shared" si="82"/>
        <v>0</v>
      </c>
    </row>
    <row r="93" spans="2:17" x14ac:dyDescent="0.3">
      <c r="B93" s="1149" t="s">
        <v>419</v>
      </c>
      <c r="C93" s="1102" t="s">
        <v>1369</v>
      </c>
      <c r="D93" s="1139">
        <v>0</v>
      </c>
      <c r="E93" s="1150">
        <f t="shared" si="53"/>
        <v>0</v>
      </c>
      <c r="F93" s="1151">
        <f t="shared" si="80"/>
        <v>0</v>
      </c>
      <c r="G93" s="1152">
        <f t="shared" si="80"/>
        <v>0</v>
      </c>
      <c r="H93" s="1153">
        <f t="shared" si="80"/>
        <v>0</v>
      </c>
      <c r="I93" s="1154">
        <f t="shared" si="54"/>
        <v>0</v>
      </c>
      <c r="J93" s="1151">
        <f t="shared" si="81"/>
        <v>0</v>
      </c>
      <c r="K93" s="1152">
        <f t="shared" si="81"/>
        <v>0</v>
      </c>
      <c r="L93" s="1153">
        <f t="shared" si="81"/>
        <v>0</v>
      </c>
      <c r="M93" s="1155">
        <f t="shared" si="81"/>
        <v>0</v>
      </c>
      <c r="N93" s="1156">
        <f t="shared" si="56"/>
        <v>0</v>
      </c>
      <c r="O93" s="1152">
        <f t="shared" si="82"/>
        <v>0</v>
      </c>
      <c r="P93" s="1153">
        <f t="shared" si="82"/>
        <v>0</v>
      </c>
      <c r="Q93" s="1150">
        <f t="shared" si="82"/>
        <v>0</v>
      </c>
    </row>
    <row r="94" spans="2:17" ht="75" customHeight="1" x14ac:dyDescent="0.3">
      <c r="B94" s="1011" t="s">
        <v>143</v>
      </c>
      <c r="C94" s="1018" t="s">
        <v>629</v>
      </c>
      <c r="D94" s="1157" t="s">
        <v>245</v>
      </c>
      <c r="E94" s="1014" t="s">
        <v>246</v>
      </c>
      <c r="F94" s="1015" t="s">
        <v>247</v>
      </c>
      <c r="G94" s="1016" t="s">
        <v>248</v>
      </c>
      <c r="H94" s="1017" t="s">
        <v>249</v>
      </c>
      <c r="I94" s="1018" t="s">
        <v>250</v>
      </c>
      <c r="J94" s="1015" t="s">
        <v>251</v>
      </c>
      <c r="K94" s="1016" t="s">
        <v>252</v>
      </c>
      <c r="L94" s="1019" t="s">
        <v>253</v>
      </c>
      <c r="M94" s="1020" t="s">
        <v>254</v>
      </c>
      <c r="N94" s="1021" t="s">
        <v>255</v>
      </c>
      <c r="O94" s="1022" t="s">
        <v>256</v>
      </c>
      <c r="P94" s="1022" t="s">
        <v>257</v>
      </c>
      <c r="Q94" s="1023" t="s">
        <v>1041</v>
      </c>
    </row>
    <row r="95" spans="2:17" x14ac:dyDescent="0.3">
      <c r="B95" s="1158" t="s">
        <v>145</v>
      </c>
      <c r="C95" s="1159" t="s">
        <v>630</v>
      </c>
      <c r="D95" s="1036">
        <f t="shared" ref="D95:D115" si="83">E95+I95+M95+N95+Q95</f>
        <v>100</v>
      </c>
      <c r="E95" s="1160">
        <f t="shared" ref="E95:E115" si="84">SUM(F95:H95)</f>
        <v>32.455502186030991</v>
      </c>
      <c r="F95" s="1161">
        <v>5.6300203825055499</v>
      </c>
      <c r="G95" s="1162">
        <v>3.7667648457076561</v>
      </c>
      <c r="H95" s="1163">
        <v>23.058716957817786</v>
      </c>
      <c r="I95" s="1160">
        <f t="shared" ref="I95:I115" si="85">SUM(J95:L95)</f>
        <v>64.135255702359729</v>
      </c>
      <c r="J95" s="1161">
        <v>32.066806235652933</v>
      </c>
      <c r="K95" s="1162">
        <v>30.072105588929681</v>
      </c>
      <c r="L95" s="1163">
        <v>1.9963438777771216</v>
      </c>
      <c r="M95" s="1164">
        <v>2.9888711459466704</v>
      </c>
      <c r="N95" s="1165">
        <f>SUM(O95:P95)</f>
        <v>5.5899720954306342E-2</v>
      </c>
      <c r="O95" s="1162">
        <v>5.5899720954306342E-2</v>
      </c>
      <c r="P95" s="1163">
        <v>0</v>
      </c>
      <c r="Q95" s="1166">
        <v>0.36447124470829628</v>
      </c>
    </row>
    <row r="96" spans="2:17" x14ac:dyDescent="0.3">
      <c r="B96" s="1167" t="s">
        <v>147</v>
      </c>
      <c r="C96" s="1168" t="s">
        <v>631</v>
      </c>
      <c r="D96" s="1036">
        <f t="shared" si="83"/>
        <v>100</v>
      </c>
      <c r="E96" s="1169">
        <f t="shared" si="84"/>
        <v>32.455502186030991</v>
      </c>
      <c r="F96" s="1170">
        <v>5.6300203825055499</v>
      </c>
      <c r="G96" s="1171">
        <v>3.7667648457076561</v>
      </c>
      <c r="H96" s="1172">
        <v>23.058716957817786</v>
      </c>
      <c r="I96" s="1169">
        <f t="shared" si="85"/>
        <v>64.135255702359729</v>
      </c>
      <c r="J96" s="1170">
        <v>32.066806235652933</v>
      </c>
      <c r="K96" s="1171">
        <v>30.072105588929681</v>
      </c>
      <c r="L96" s="1172">
        <v>1.9963438777771216</v>
      </c>
      <c r="M96" s="1173">
        <v>2.9888711459466704</v>
      </c>
      <c r="N96" s="1174">
        <f t="shared" ref="N96:N115" si="86">SUM(O96:P96)</f>
        <v>5.5899720954306342E-2</v>
      </c>
      <c r="O96" s="1171">
        <v>5.5899720954306342E-2</v>
      </c>
      <c r="P96" s="1172">
        <v>0</v>
      </c>
      <c r="Q96" s="1175">
        <v>0.36447124470829628</v>
      </c>
    </row>
    <row r="97" spans="2:17" x14ac:dyDescent="0.3">
      <c r="B97" s="1167" t="s">
        <v>149</v>
      </c>
      <c r="C97" s="1168" t="s">
        <v>632</v>
      </c>
      <c r="D97" s="1036">
        <f t="shared" si="83"/>
        <v>100</v>
      </c>
      <c r="E97" s="1169">
        <f t="shared" si="84"/>
        <v>32.455502186030991</v>
      </c>
      <c r="F97" s="1170">
        <v>5.6300203825055499</v>
      </c>
      <c r="G97" s="1171">
        <v>3.7667648457076561</v>
      </c>
      <c r="H97" s="1172">
        <v>23.058716957817786</v>
      </c>
      <c r="I97" s="1169">
        <f t="shared" si="85"/>
        <v>64.135255702359729</v>
      </c>
      <c r="J97" s="1170">
        <v>32.066806235652933</v>
      </c>
      <c r="K97" s="1171">
        <v>30.072105588929681</v>
      </c>
      <c r="L97" s="1172">
        <v>1.9963438777771216</v>
      </c>
      <c r="M97" s="1173">
        <v>2.9888711459466704</v>
      </c>
      <c r="N97" s="1174">
        <f t="shared" si="86"/>
        <v>5.5899720954306342E-2</v>
      </c>
      <c r="O97" s="1171">
        <v>5.5899720954306342E-2</v>
      </c>
      <c r="P97" s="1172">
        <v>0</v>
      </c>
      <c r="Q97" s="1175">
        <v>0.36447124470829628</v>
      </c>
    </row>
    <row r="98" spans="2:17" x14ac:dyDescent="0.3">
      <c r="B98" s="1176" t="s">
        <v>458</v>
      </c>
      <c r="C98" s="1168" t="s">
        <v>633</v>
      </c>
      <c r="D98" s="1036">
        <f t="shared" si="83"/>
        <v>100</v>
      </c>
      <c r="E98" s="1169">
        <f t="shared" si="84"/>
        <v>32.455502186030991</v>
      </c>
      <c r="F98" s="1170">
        <v>5.6300203825055499</v>
      </c>
      <c r="G98" s="1171">
        <v>3.7667648457076561</v>
      </c>
      <c r="H98" s="1172">
        <v>23.058716957817786</v>
      </c>
      <c r="I98" s="1169">
        <f t="shared" si="85"/>
        <v>64.135255702359729</v>
      </c>
      <c r="J98" s="1170">
        <v>32.066806235652933</v>
      </c>
      <c r="K98" s="1171">
        <v>30.072105588929681</v>
      </c>
      <c r="L98" s="1172">
        <v>1.9963438777771216</v>
      </c>
      <c r="M98" s="1173">
        <v>2.9888711459466704</v>
      </c>
      <c r="N98" s="1174">
        <f t="shared" si="86"/>
        <v>5.5899720954306342E-2</v>
      </c>
      <c r="O98" s="1171">
        <v>5.5899720954306342E-2</v>
      </c>
      <c r="P98" s="1172">
        <v>0</v>
      </c>
      <c r="Q98" s="1175">
        <v>0.36447124470829628</v>
      </c>
    </row>
    <row r="99" spans="2:17" x14ac:dyDescent="0.3">
      <c r="B99" s="1167" t="s">
        <v>462</v>
      </c>
      <c r="C99" s="1168" t="s">
        <v>634</v>
      </c>
      <c r="D99" s="1036">
        <f t="shared" si="83"/>
        <v>100</v>
      </c>
      <c r="E99" s="1169">
        <f t="shared" si="84"/>
        <v>32.455502186030991</v>
      </c>
      <c r="F99" s="1170">
        <v>5.6300203825055499</v>
      </c>
      <c r="G99" s="1171">
        <v>3.7667648457076561</v>
      </c>
      <c r="H99" s="1172">
        <v>23.058716957817786</v>
      </c>
      <c r="I99" s="1169">
        <f t="shared" si="85"/>
        <v>64.135255702359729</v>
      </c>
      <c r="J99" s="1170">
        <v>32.066806235652933</v>
      </c>
      <c r="K99" s="1171">
        <v>30.072105588929681</v>
      </c>
      <c r="L99" s="1172">
        <v>1.9963438777771216</v>
      </c>
      <c r="M99" s="1173">
        <v>2.9888711459466704</v>
      </c>
      <c r="N99" s="1174">
        <f t="shared" si="86"/>
        <v>5.5899720954306342E-2</v>
      </c>
      <c r="O99" s="1171">
        <v>5.5899720954306342E-2</v>
      </c>
      <c r="P99" s="1172">
        <v>0</v>
      </c>
      <c r="Q99" s="1175">
        <v>0.36447124470829628</v>
      </c>
    </row>
    <row r="100" spans="2:17" x14ac:dyDescent="0.3">
      <c r="B100" s="1167" t="s">
        <v>463</v>
      </c>
      <c r="C100" s="1168" t="s">
        <v>635</v>
      </c>
      <c r="D100" s="1036">
        <f t="shared" si="83"/>
        <v>100</v>
      </c>
      <c r="E100" s="1169">
        <f t="shared" si="84"/>
        <v>32.455502186030991</v>
      </c>
      <c r="F100" s="1170">
        <v>5.6300203825055499</v>
      </c>
      <c r="G100" s="1171">
        <v>3.7667648457076561</v>
      </c>
      <c r="H100" s="1172">
        <v>23.058716957817786</v>
      </c>
      <c r="I100" s="1169">
        <f t="shared" si="85"/>
        <v>64.135255702359729</v>
      </c>
      <c r="J100" s="1170">
        <v>32.066806235652933</v>
      </c>
      <c r="K100" s="1171">
        <v>30.072105588929681</v>
      </c>
      <c r="L100" s="1172">
        <v>1.9963438777771216</v>
      </c>
      <c r="M100" s="1173">
        <v>2.9888711459466704</v>
      </c>
      <c r="N100" s="1174">
        <f t="shared" si="86"/>
        <v>5.5899720954306342E-2</v>
      </c>
      <c r="O100" s="1171">
        <v>5.5899720954306342E-2</v>
      </c>
      <c r="P100" s="1172">
        <v>0</v>
      </c>
      <c r="Q100" s="1175">
        <v>0.36447124470829628</v>
      </c>
    </row>
    <row r="101" spans="2:17" x14ac:dyDescent="0.3">
      <c r="B101" s="1177" t="s">
        <v>467</v>
      </c>
      <c r="C101" s="1178" t="s">
        <v>636</v>
      </c>
      <c r="D101" s="1036">
        <f t="shared" si="83"/>
        <v>100</v>
      </c>
      <c r="E101" s="1169">
        <f t="shared" si="84"/>
        <v>32.455502186030991</v>
      </c>
      <c r="F101" s="1170">
        <v>5.6300203825055499</v>
      </c>
      <c r="G101" s="1171">
        <v>3.7667648457076561</v>
      </c>
      <c r="H101" s="1172">
        <v>23.058716957817786</v>
      </c>
      <c r="I101" s="1169">
        <f t="shared" si="85"/>
        <v>64.135255702359729</v>
      </c>
      <c r="J101" s="1170">
        <v>32.066806235652933</v>
      </c>
      <c r="K101" s="1171">
        <v>30.072105588929681</v>
      </c>
      <c r="L101" s="1172">
        <v>1.9963438777771216</v>
      </c>
      <c r="M101" s="1173">
        <v>2.9888711459466704</v>
      </c>
      <c r="N101" s="1174">
        <f t="shared" si="86"/>
        <v>5.5899720954306342E-2</v>
      </c>
      <c r="O101" s="1171">
        <v>5.5899720954306342E-2</v>
      </c>
      <c r="P101" s="1172">
        <v>0</v>
      </c>
      <c r="Q101" s="1175">
        <v>0.36447124470829628</v>
      </c>
    </row>
    <row r="102" spans="2:17" x14ac:dyDescent="0.3">
      <c r="B102" s="1177" t="s">
        <v>471</v>
      </c>
      <c r="C102" s="1178" t="s">
        <v>637</v>
      </c>
      <c r="D102" s="1036">
        <f t="shared" si="83"/>
        <v>100</v>
      </c>
      <c r="E102" s="1169">
        <f t="shared" si="84"/>
        <v>32.455502186030991</v>
      </c>
      <c r="F102" s="1170">
        <v>5.6300203825055499</v>
      </c>
      <c r="G102" s="1171">
        <v>3.7667648457076561</v>
      </c>
      <c r="H102" s="1172">
        <v>23.058716957817786</v>
      </c>
      <c r="I102" s="1169">
        <f t="shared" si="85"/>
        <v>64.135255702359729</v>
      </c>
      <c r="J102" s="1170">
        <v>32.066806235652933</v>
      </c>
      <c r="K102" s="1171">
        <v>30.072105588929681</v>
      </c>
      <c r="L102" s="1172">
        <v>1.9963438777771216</v>
      </c>
      <c r="M102" s="1173">
        <v>2.9888711459466704</v>
      </c>
      <c r="N102" s="1174">
        <f t="shared" si="86"/>
        <v>5.5899720954306342E-2</v>
      </c>
      <c r="O102" s="1171">
        <v>5.5899720954306342E-2</v>
      </c>
      <c r="P102" s="1172">
        <v>0</v>
      </c>
      <c r="Q102" s="1175">
        <v>0.36447124470829628</v>
      </c>
    </row>
    <row r="103" spans="2:17" x14ac:dyDescent="0.3">
      <c r="B103" s="1167" t="s">
        <v>475</v>
      </c>
      <c r="C103" s="1168" t="s">
        <v>638</v>
      </c>
      <c r="D103" s="1036">
        <f t="shared" si="83"/>
        <v>100</v>
      </c>
      <c r="E103" s="1169">
        <f t="shared" si="84"/>
        <v>32.455502186030991</v>
      </c>
      <c r="F103" s="1170">
        <v>5.6300203825055499</v>
      </c>
      <c r="G103" s="1171">
        <v>3.7667648457076561</v>
      </c>
      <c r="H103" s="1172">
        <v>23.058716957817786</v>
      </c>
      <c r="I103" s="1169">
        <f t="shared" si="85"/>
        <v>64.135255702359729</v>
      </c>
      <c r="J103" s="1170">
        <v>32.066806235652933</v>
      </c>
      <c r="K103" s="1171">
        <v>30.072105588929681</v>
      </c>
      <c r="L103" s="1172">
        <v>1.9963438777771216</v>
      </c>
      <c r="M103" s="1173">
        <v>2.9888711459466704</v>
      </c>
      <c r="N103" s="1174">
        <f t="shared" si="86"/>
        <v>5.5899720954306342E-2</v>
      </c>
      <c r="O103" s="1171">
        <v>5.5899720954306342E-2</v>
      </c>
      <c r="P103" s="1172">
        <v>0</v>
      </c>
      <c r="Q103" s="1175">
        <v>0.36447124470829628</v>
      </c>
    </row>
    <row r="104" spans="2:17" x14ac:dyDescent="0.3">
      <c r="B104" s="1176" t="s">
        <v>491</v>
      </c>
      <c r="C104" s="1168" t="s">
        <v>639</v>
      </c>
      <c r="D104" s="1036">
        <f t="shared" si="83"/>
        <v>100</v>
      </c>
      <c r="E104" s="1169">
        <f t="shared" si="84"/>
        <v>32.455502186030991</v>
      </c>
      <c r="F104" s="1170">
        <v>5.6300203825055499</v>
      </c>
      <c r="G104" s="1171">
        <v>3.7667648457076561</v>
      </c>
      <c r="H104" s="1172">
        <v>23.058716957817786</v>
      </c>
      <c r="I104" s="1169">
        <f t="shared" si="85"/>
        <v>64.135255702359729</v>
      </c>
      <c r="J104" s="1170">
        <v>32.066806235652933</v>
      </c>
      <c r="K104" s="1171">
        <v>30.072105588929681</v>
      </c>
      <c r="L104" s="1172">
        <v>1.9963438777771216</v>
      </c>
      <c r="M104" s="1173">
        <v>2.9888711459466704</v>
      </c>
      <c r="N104" s="1174">
        <f t="shared" si="86"/>
        <v>5.5899720954306342E-2</v>
      </c>
      <c r="O104" s="1171">
        <v>5.5899720954306342E-2</v>
      </c>
      <c r="P104" s="1172">
        <v>0</v>
      </c>
      <c r="Q104" s="1175">
        <v>0.36447124470829628</v>
      </c>
    </row>
    <row r="105" spans="2:17" x14ac:dyDescent="0.3">
      <c r="B105" s="1176" t="s">
        <v>492</v>
      </c>
      <c r="C105" s="1168" t="s">
        <v>640</v>
      </c>
      <c r="D105" s="1036">
        <f t="shared" si="83"/>
        <v>100</v>
      </c>
      <c r="E105" s="1169">
        <f t="shared" si="84"/>
        <v>32.455502186030991</v>
      </c>
      <c r="F105" s="1170">
        <v>5.6300203825055499</v>
      </c>
      <c r="G105" s="1171">
        <v>3.7667648457076561</v>
      </c>
      <c r="H105" s="1172">
        <v>23.058716957817786</v>
      </c>
      <c r="I105" s="1169">
        <f t="shared" si="85"/>
        <v>64.135255702359729</v>
      </c>
      <c r="J105" s="1170">
        <v>32.066806235652933</v>
      </c>
      <c r="K105" s="1171">
        <v>30.072105588929681</v>
      </c>
      <c r="L105" s="1172">
        <v>1.9963438777771216</v>
      </c>
      <c r="M105" s="1173">
        <v>2.9888711459466704</v>
      </c>
      <c r="N105" s="1174">
        <f t="shared" si="86"/>
        <v>5.5899720954306342E-2</v>
      </c>
      <c r="O105" s="1171">
        <v>5.5899720954306342E-2</v>
      </c>
      <c r="P105" s="1172">
        <v>0</v>
      </c>
      <c r="Q105" s="1175">
        <v>0.36447124470829628</v>
      </c>
    </row>
    <row r="106" spans="2:17" x14ac:dyDescent="0.3">
      <c r="B106" s="1176" t="s">
        <v>641</v>
      </c>
      <c r="C106" s="1168" t="s">
        <v>642</v>
      </c>
      <c r="D106" s="1036">
        <f t="shared" si="83"/>
        <v>100</v>
      </c>
      <c r="E106" s="1169">
        <f t="shared" si="84"/>
        <v>32.455502186030991</v>
      </c>
      <c r="F106" s="1170">
        <v>5.6300203825055499</v>
      </c>
      <c r="G106" s="1171">
        <v>3.7667648457076561</v>
      </c>
      <c r="H106" s="1172">
        <v>23.058716957817786</v>
      </c>
      <c r="I106" s="1169">
        <f t="shared" si="85"/>
        <v>64.135255702359729</v>
      </c>
      <c r="J106" s="1170">
        <v>32.066806235652933</v>
      </c>
      <c r="K106" s="1171">
        <v>30.072105588929681</v>
      </c>
      <c r="L106" s="1172">
        <v>1.9963438777771216</v>
      </c>
      <c r="M106" s="1173">
        <v>2.9888711459466704</v>
      </c>
      <c r="N106" s="1174">
        <f t="shared" si="86"/>
        <v>5.5899720954306342E-2</v>
      </c>
      <c r="O106" s="1171">
        <v>5.5899720954306342E-2</v>
      </c>
      <c r="P106" s="1172">
        <v>0</v>
      </c>
      <c r="Q106" s="1175">
        <v>0.36447124470829628</v>
      </c>
    </row>
    <row r="107" spans="2:17" x14ac:dyDescent="0.3">
      <c r="B107" s="1179" t="s">
        <v>643</v>
      </c>
      <c r="C107" s="1178" t="s">
        <v>644</v>
      </c>
      <c r="D107" s="1036">
        <f t="shared" si="83"/>
        <v>100</v>
      </c>
      <c r="E107" s="1169">
        <f t="shared" si="84"/>
        <v>32.455502186030991</v>
      </c>
      <c r="F107" s="1170">
        <v>5.6300203825055499</v>
      </c>
      <c r="G107" s="1171">
        <v>3.7667648457076561</v>
      </c>
      <c r="H107" s="1172">
        <v>23.058716957817786</v>
      </c>
      <c r="I107" s="1169">
        <f t="shared" si="85"/>
        <v>64.135255702359729</v>
      </c>
      <c r="J107" s="1170">
        <v>32.066806235652933</v>
      </c>
      <c r="K107" s="1171">
        <v>30.072105588929681</v>
      </c>
      <c r="L107" s="1172">
        <v>1.9963438777771216</v>
      </c>
      <c r="M107" s="1173">
        <v>2.9888711459466704</v>
      </c>
      <c r="N107" s="1174">
        <f t="shared" si="86"/>
        <v>5.5899720954306342E-2</v>
      </c>
      <c r="O107" s="1171">
        <v>5.5899720954306342E-2</v>
      </c>
      <c r="P107" s="1172">
        <v>0</v>
      </c>
      <c r="Q107" s="1175">
        <v>0.36447124470829628</v>
      </c>
    </row>
    <row r="108" spans="2:17" x14ac:dyDescent="0.3">
      <c r="B108" s="1177" t="s">
        <v>645</v>
      </c>
      <c r="C108" s="1178" t="s">
        <v>646</v>
      </c>
      <c r="D108" s="1036">
        <f t="shared" si="83"/>
        <v>100</v>
      </c>
      <c r="E108" s="1169">
        <f t="shared" si="84"/>
        <v>32.455502186030991</v>
      </c>
      <c r="F108" s="1170">
        <v>5.6300203825055499</v>
      </c>
      <c r="G108" s="1171">
        <v>3.7667648457076561</v>
      </c>
      <c r="H108" s="1172">
        <v>23.058716957817786</v>
      </c>
      <c r="I108" s="1169">
        <f t="shared" si="85"/>
        <v>64.135255702359729</v>
      </c>
      <c r="J108" s="1170">
        <v>32.066806235652933</v>
      </c>
      <c r="K108" s="1171">
        <v>30.072105588929681</v>
      </c>
      <c r="L108" s="1172">
        <v>1.9963438777771216</v>
      </c>
      <c r="M108" s="1173">
        <v>2.9888711459466704</v>
      </c>
      <c r="N108" s="1174">
        <f t="shared" si="86"/>
        <v>5.5899720954306342E-2</v>
      </c>
      <c r="O108" s="1171">
        <v>5.5899720954306342E-2</v>
      </c>
      <c r="P108" s="1172">
        <v>0</v>
      </c>
      <c r="Q108" s="1175">
        <v>0.36447124470829628</v>
      </c>
    </row>
    <row r="109" spans="2:17" x14ac:dyDescent="0.3">
      <c r="B109" s="1179" t="s">
        <v>647</v>
      </c>
      <c r="C109" s="1178" t="s">
        <v>648</v>
      </c>
      <c r="D109" s="1036">
        <f t="shared" si="83"/>
        <v>100</v>
      </c>
      <c r="E109" s="1169">
        <f t="shared" si="84"/>
        <v>32.455502186030991</v>
      </c>
      <c r="F109" s="1170">
        <v>5.6300203825055499</v>
      </c>
      <c r="G109" s="1171">
        <v>3.7667648457076561</v>
      </c>
      <c r="H109" s="1172">
        <v>23.058716957817786</v>
      </c>
      <c r="I109" s="1169">
        <f t="shared" si="85"/>
        <v>64.135255702359729</v>
      </c>
      <c r="J109" s="1170">
        <v>32.066806235652933</v>
      </c>
      <c r="K109" s="1171">
        <v>30.072105588929681</v>
      </c>
      <c r="L109" s="1172">
        <v>1.9963438777771216</v>
      </c>
      <c r="M109" s="1173">
        <v>2.9888711459466704</v>
      </c>
      <c r="N109" s="1174">
        <f t="shared" si="86"/>
        <v>5.5899720954306342E-2</v>
      </c>
      <c r="O109" s="1171">
        <v>5.5899720954306342E-2</v>
      </c>
      <c r="P109" s="1172">
        <v>0</v>
      </c>
      <c r="Q109" s="1175">
        <v>0.36447124470829628</v>
      </c>
    </row>
    <row r="110" spans="2:17" x14ac:dyDescent="0.3">
      <c r="B110" s="1180" t="s">
        <v>649</v>
      </c>
      <c r="C110" s="1178" t="s">
        <v>650</v>
      </c>
      <c r="D110" s="1036">
        <f t="shared" si="83"/>
        <v>100</v>
      </c>
      <c r="E110" s="1169">
        <f t="shared" si="84"/>
        <v>32.455502186030991</v>
      </c>
      <c r="F110" s="1170">
        <v>5.6300203825055499</v>
      </c>
      <c r="G110" s="1171">
        <v>3.7667648457076561</v>
      </c>
      <c r="H110" s="1172">
        <v>23.058716957817786</v>
      </c>
      <c r="I110" s="1169">
        <f t="shared" si="85"/>
        <v>64.135255702359729</v>
      </c>
      <c r="J110" s="1170">
        <v>32.066806235652933</v>
      </c>
      <c r="K110" s="1171">
        <v>30.072105588929681</v>
      </c>
      <c r="L110" s="1172">
        <v>1.9963438777771216</v>
      </c>
      <c r="M110" s="1173">
        <v>2.9888711459466704</v>
      </c>
      <c r="N110" s="1174">
        <f t="shared" si="86"/>
        <v>5.5899720954306342E-2</v>
      </c>
      <c r="O110" s="1171">
        <v>5.5899720954306342E-2</v>
      </c>
      <c r="P110" s="1172">
        <v>0</v>
      </c>
      <c r="Q110" s="1175">
        <v>0.36447124470829628</v>
      </c>
    </row>
    <row r="111" spans="2:17" x14ac:dyDescent="0.3">
      <c r="B111" s="1181" t="s">
        <v>651</v>
      </c>
      <c r="C111" s="1178" t="s">
        <v>652</v>
      </c>
      <c r="D111" s="1036">
        <f t="shared" si="83"/>
        <v>100</v>
      </c>
      <c r="E111" s="1169">
        <f t="shared" si="84"/>
        <v>32.455502186030991</v>
      </c>
      <c r="F111" s="1170">
        <v>5.6300203825055499</v>
      </c>
      <c r="G111" s="1171">
        <v>3.7667648457076561</v>
      </c>
      <c r="H111" s="1172">
        <v>23.058716957817786</v>
      </c>
      <c r="I111" s="1169">
        <f t="shared" si="85"/>
        <v>64.135255702359729</v>
      </c>
      <c r="J111" s="1170">
        <v>32.066806235652933</v>
      </c>
      <c r="K111" s="1171">
        <v>30.072105588929681</v>
      </c>
      <c r="L111" s="1172">
        <v>1.9963438777771216</v>
      </c>
      <c r="M111" s="1173">
        <v>2.9888711459466704</v>
      </c>
      <c r="N111" s="1174">
        <f t="shared" si="86"/>
        <v>5.5899720954306342E-2</v>
      </c>
      <c r="O111" s="1171">
        <v>5.5899720954306342E-2</v>
      </c>
      <c r="P111" s="1172">
        <v>0</v>
      </c>
      <c r="Q111" s="1175">
        <v>0.36447124470829628</v>
      </c>
    </row>
    <row r="112" spans="2:17" x14ac:dyDescent="0.3">
      <c r="B112" s="1180" t="s">
        <v>653</v>
      </c>
      <c r="C112" s="1178" t="s">
        <v>654</v>
      </c>
      <c r="D112" s="1036">
        <f t="shared" si="83"/>
        <v>100</v>
      </c>
      <c r="E112" s="1169">
        <f t="shared" si="84"/>
        <v>32.455502186030991</v>
      </c>
      <c r="F112" s="1170">
        <v>5.6300203825055499</v>
      </c>
      <c r="G112" s="1171">
        <v>3.7667648457076561</v>
      </c>
      <c r="H112" s="1172">
        <v>23.058716957817786</v>
      </c>
      <c r="I112" s="1169">
        <f t="shared" si="85"/>
        <v>64.135255702359729</v>
      </c>
      <c r="J112" s="1170">
        <v>32.066806235652933</v>
      </c>
      <c r="K112" s="1171">
        <v>30.072105588929681</v>
      </c>
      <c r="L112" s="1172">
        <v>1.9963438777771216</v>
      </c>
      <c r="M112" s="1173">
        <v>2.9888711459466704</v>
      </c>
      <c r="N112" s="1174">
        <f t="shared" si="86"/>
        <v>5.5899720954306342E-2</v>
      </c>
      <c r="O112" s="1171">
        <v>5.5899720954306342E-2</v>
      </c>
      <c r="P112" s="1172">
        <v>0</v>
      </c>
      <c r="Q112" s="1175">
        <v>0.36447124470829628</v>
      </c>
    </row>
    <row r="113" spans="2:18" x14ac:dyDescent="0.3">
      <c r="B113" s="1182" t="s">
        <v>655</v>
      </c>
      <c r="C113" s="1178" t="s">
        <v>656</v>
      </c>
      <c r="D113" s="1036">
        <f t="shared" si="83"/>
        <v>100</v>
      </c>
      <c r="E113" s="1169">
        <f t="shared" si="84"/>
        <v>32.455502186030991</v>
      </c>
      <c r="F113" s="1170">
        <v>5.6300203825055499</v>
      </c>
      <c r="G113" s="1171">
        <v>3.7667648457076561</v>
      </c>
      <c r="H113" s="1172">
        <v>23.058716957817786</v>
      </c>
      <c r="I113" s="1169">
        <f t="shared" si="85"/>
        <v>64.135255702359729</v>
      </c>
      <c r="J113" s="1170">
        <v>32.066806235652933</v>
      </c>
      <c r="K113" s="1171">
        <v>30.072105588929681</v>
      </c>
      <c r="L113" s="1172">
        <v>1.9963438777771216</v>
      </c>
      <c r="M113" s="1173">
        <v>2.9888711459466704</v>
      </c>
      <c r="N113" s="1174">
        <f t="shared" si="86"/>
        <v>5.5899720954306342E-2</v>
      </c>
      <c r="O113" s="1171">
        <v>5.5899720954306342E-2</v>
      </c>
      <c r="P113" s="1172">
        <v>0</v>
      </c>
      <c r="Q113" s="1175">
        <v>0.36447124470829628</v>
      </c>
    </row>
    <row r="114" spans="2:18" x14ac:dyDescent="0.3">
      <c r="B114" s="1181" t="s">
        <v>657</v>
      </c>
      <c r="C114" s="1183" t="s">
        <v>658</v>
      </c>
      <c r="D114" s="1036">
        <f t="shared" si="83"/>
        <v>100</v>
      </c>
      <c r="E114" s="1184">
        <f t="shared" si="84"/>
        <v>32.455502186030991</v>
      </c>
      <c r="F114" s="1185">
        <v>5.6300203825055499</v>
      </c>
      <c r="G114" s="1186">
        <v>3.7667648457076561</v>
      </c>
      <c r="H114" s="1187">
        <v>23.058716957817786</v>
      </c>
      <c r="I114" s="1184">
        <f t="shared" si="85"/>
        <v>64.135255702359729</v>
      </c>
      <c r="J114" s="1185">
        <v>32.066806235652933</v>
      </c>
      <c r="K114" s="1186">
        <v>30.072105588929681</v>
      </c>
      <c r="L114" s="1187">
        <v>1.9963438777771216</v>
      </c>
      <c r="M114" s="1188">
        <v>2.9888711459466704</v>
      </c>
      <c r="N114" s="1189">
        <f t="shared" si="86"/>
        <v>5.5899720954306342E-2</v>
      </c>
      <c r="O114" s="1186">
        <v>5.5899720954306342E-2</v>
      </c>
      <c r="P114" s="1187">
        <v>0</v>
      </c>
      <c r="Q114" s="1190">
        <v>0.36447124470829628</v>
      </c>
    </row>
    <row r="115" spans="2:18" x14ac:dyDescent="0.3">
      <c r="B115" s="1191" t="s">
        <v>659</v>
      </c>
      <c r="C115" s="1192" t="s">
        <v>660</v>
      </c>
      <c r="D115" s="1036">
        <f t="shared" si="83"/>
        <v>100</v>
      </c>
      <c r="E115" s="1193">
        <f t="shared" si="84"/>
        <v>32.455502186030991</v>
      </c>
      <c r="F115" s="1194">
        <v>5.6300203825055499</v>
      </c>
      <c r="G115" s="1195">
        <v>3.7667648457076561</v>
      </c>
      <c r="H115" s="1196">
        <v>23.058716957817786</v>
      </c>
      <c r="I115" s="1197">
        <f t="shared" si="85"/>
        <v>64.135255702359729</v>
      </c>
      <c r="J115" s="1194">
        <v>32.066806235652933</v>
      </c>
      <c r="K115" s="1195">
        <v>30.072105588929681</v>
      </c>
      <c r="L115" s="1196">
        <v>1.9963438777771216</v>
      </c>
      <c r="M115" s="1198">
        <v>2.9888711459466704</v>
      </c>
      <c r="N115" s="1199">
        <f t="shared" si="86"/>
        <v>5.5899720954306342E-2</v>
      </c>
      <c r="O115" s="1195">
        <v>5.5899720954306342E-2</v>
      </c>
      <c r="P115" s="1196">
        <v>0</v>
      </c>
      <c r="Q115" s="1200">
        <v>0.36447124470829628</v>
      </c>
    </row>
    <row r="116" spans="2:18" x14ac:dyDescent="0.3">
      <c r="B116" s="1201" t="s">
        <v>493</v>
      </c>
      <c r="C116" s="1201" t="s">
        <v>661</v>
      </c>
      <c r="D116" s="1202">
        <f t="shared" ref="D116:Q116" si="87">D117+D121+D128+D130+D136+D139</f>
        <v>26.159415071428572</v>
      </c>
      <c r="E116" s="1027">
        <f t="shared" si="87"/>
        <v>9.3970374710330553</v>
      </c>
      <c r="F116" s="1028">
        <f t="shared" si="87"/>
        <v>1.8097741379952306</v>
      </c>
      <c r="G116" s="1029">
        <f t="shared" si="87"/>
        <v>0.99501254459445099</v>
      </c>
      <c r="H116" s="1030">
        <f t="shared" si="87"/>
        <v>6.5922507884433719</v>
      </c>
      <c r="I116" s="1031">
        <f t="shared" si="87"/>
        <v>14.887595599014782</v>
      </c>
      <c r="J116" s="1028">
        <f t="shared" si="87"/>
        <v>7.7421632452976139</v>
      </c>
      <c r="K116" s="1029">
        <f t="shared" si="87"/>
        <v>5.9153798471494357</v>
      </c>
      <c r="L116" s="1030">
        <f t="shared" si="87"/>
        <v>1.2300525065677341</v>
      </c>
      <c r="M116" s="1032">
        <f t="shared" si="87"/>
        <v>0.17902544417348248</v>
      </c>
      <c r="N116" s="1203">
        <f t="shared" si="87"/>
        <v>1.0739276135611393</v>
      </c>
      <c r="O116" s="1204">
        <f t="shared" si="87"/>
        <v>1.0739276135611393</v>
      </c>
      <c r="P116" s="1205">
        <f t="shared" si="87"/>
        <v>0</v>
      </c>
      <c r="Q116" s="1027">
        <f t="shared" si="87"/>
        <v>0.62182894364611008</v>
      </c>
      <c r="R116" s="618"/>
    </row>
    <row r="117" spans="2:18" x14ac:dyDescent="0.3">
      <c r="B117" s="1061" t="s">
        <v>495</v>
      </c>
      <c r="C117" s="1206" t="s">
        <v>8</v>
      </c>
      <c r="D117" s="1207">
        <f>SUM(D118:D120)</f>
        <v>1.0404899999999997</v>
      </c>
      <c r="E117" s="1037">
        <f t="shared" ref="E117:E142" si="88">SUM(F117:H117)</f>
        <v>0.37376690157396653</v>
      </c>
      <c r="F117" s="1038">
        <f>SUM(F118:F120)</f>
        <v>7.1983715526549918E-2</v>
      </c>
      <c r="G117" s="1039">
        <f>SUM(G118:G120)</f>
        <v>3.9576596024726865E-2</v>
      </c>
      <c r="H117" s="1040">
        <f>SUM(H118:H120)</f>
        <v>0.26220659002268976</v>
      </c>
      <c r="I117" s="1041">
        <f t="shared" ref="I117:I142" si="89">SUM(J117:L117)</f>
        <v>0.59215369695852127</v>
      </c>
      <c r="J117" s="1038">
        <f t="shared" ref="J117:Q117" si="90">SUM(J118:J120)</f>
        <v>0.30794432570849495</v>
      </c>
      <c r="K117" s="1039">
        <f t="shared" si="90"/>
        <v>0.23528406733692286</v>
      </c>
      <c r="L117" s="1040">
        <f t="shared" si="90"/>
        <v>4.8925303913103423E-2</v>
      </c>
      <c r="M117" s="1042">
        <f t="shared" si="90"/>
        <v>7.1207320155837976E-3</v>
      </c>
      <c r="N117" s="1208">
        <f t="shared" ref="N117:N142" si="91">SUM(O117:P117)</f>
        <v>4.2715440677214174E-2</v>
      </c>
      <c r="O117" s="1209">
        <f t="shared" si="90"/>
        <v>4.2715440677214174E-2</v>
      </c>
      <c r="P117" s="1210">
        <f t="shared" si="90"/>
        <v>0</v>
      </c>
      <c r="Q117" s="1037">
        <f t="shared" si="90"/>
        <v>2.4733228774713876E-2</v>
      </c>
      <c r="R117" s="618"/>
    </row>
    <row r="118" spans="2:18" x14ac:dyDescent="0.3">
      <c r="B118" s="1059" t="s">
        <v>496</v>
      </c>
      <c r="C118" s="1060" t="s">
        <v>10</v>
      </c>
      <c r="D118" s="1211">
        <v>1.0404899999999997</v>
      </c>
      <c r="E118" s="1134">
        <f t="shared" si="88"/>
        <v>0.37376690157396653</v>
      </c>
      <c r="F118" s="1046">
        <f t="shared" ref="F118:H120" si="92">IFERROR($D118*F144/100, 0)</f>
        <v>7.1983715526549918E-2</v>
      </c>
      <c r="G118" s="1047">
        <f t="shared" si="92"/>
        <v>3.9576596024726865E-2</v>
      </c>
      <c r="H118" s="1048">
        <f t="shared" si="92"/>
        <v>0.26220659002268976</v>
      </c>
      <c r="I118" s="1135">
        <f t="shared" si="89"/>
        <v>0.59215369695852127</v>
      </c>
      <c r="J118" s="1046">
        <f t="shared" ref="J118:M120" si="93">IFERROR($D118*J144/100, 0)</f>
        <v>0.30794432570849495</v>
      </c>
      <c r="K118" s="1047">
        <f t="shared" si="93"/>
        <v>0.23528406733692286</v>
      </c>
      <c r="L118" s="1048">
        <f t="shared" si="93"/>
        <v>4.8925303913103423E-2</v>
      </c>
      <c r="M118" s="1049">
        <f t="shared" si="93"/>
        <v>7.1207320155837976E-3</v>
      </c>
      <c r="N118" s="1212">
        <f t="shared" si="91"/>
        <v>4.2715440677214174E-2</v>
      </c>
      <c r="O118" s="1213">
        <f t="shared" ref="O118:Q120" si="94">IFERROR($D118*O144/100, 0)</f>
        <v>4.2715440677214174E-2</v>
      </c>
      <c r="P118" s="1214">
        <f t="shared" si="94"/>
        <v>0</v>
      </c>
      <c r="Q118" s="1134">
        <f t="shared" si="94"/>
        <v>2.4733228774713876E-2</v>
      </c>
    </row>
    <row r="119" spans="2:18" x14ac:dyDescent="0.3">
      <c r="B119" s="1059" t="s">
        <v>662</v>
      </c>
      <c r="C119" s="1060" t="s">
        <v>11</v>
      </c>
      <c r="D119" s="1211">
        <v>0</v>
      </c>
      <c r="E119" s="1134">
        <f t="shared" si="88"/>
        <v>0</v>
      </c>
      <c r="F119" s="1046">
        <f t="shared" si="92"/>
        <v>0</v>
      </c>
      <c r="G119" s="1047">
        <f t="shared" si="92"/>
        <v>0</v>
      </c>
      <c r="H119" s="1048">
        <f t="shared" si="92"/>
        <v>0</v>
      </c>
      <c r="I119" s="1135">
        <f t="shared" si="89"/>
        <v>0</v>
      </c>
      <c r="J119" s="1046">
        <f t="shared" si="93"/>
        <v>0</v>
      </c>
      <c r="K119" s="1047">
        <f t="shared" si="93"/>
        <v>0</v>
      </c>
      <c r="L119" s="1048">
        <f t="shared" si="93"/>
        <v>0</v>
      </c>
      <c r="M119" s="1049">
        <f t="shared" si="93"/>
        <v>0</v>
      </c>
      <c r="N119" s="1212">
        <f t="shared" si="91"/>
        <v>0</v>
      </c>
      <c r="O119" s="1213">
        <f t="shared" si="94"/>
        <v>0</v>
      </c>
      <c r="P119" s="1214">
        <f t="shared" si="94"/>
        <v>0</v>
      </c>
      <c r="Q119" s="1134">
        <f t="shared" si="94"/>
        <v>0</v>
      </c>
    </row>
    <row r="120" spans="2:18" x14ac:dyDescent="0.3">
      <c r="B120" s="1059" t="s">
        <v>663</v>
      </c>
      <c r="C120" s="1060" t="s">
        <v>13</v>
      </c>
      <c r="D120" s="1211">
        <v>0</v>
      </c>
      <c r="E120" s="1134">
        <f t="shared" si="88"/>
        <v>0</v>
      </c>
      <c r="F120" s="1046">
        <f t="shared" si="92"/>
        <v>0</v>
      </c>
      <c r="G120" s="1047">
        <f t="shared" si="92"/>
        <v>0</v>
      </c>
      <c r="H120" s="1048">
        <f t="shared" si="92"/>
        <v>0</v>
      </c>
      <c r="I120" s="1135">
        <f t="shared" si="89"/>
        <v>0</v>
      </c>
      <c r="J120" s="1046">
        <f t="shared" si="93"/>
        <v>0</v>
      </c>
      <c r="K120" s="1047">
        <f t="shared" si="93"/>
        <v>0</v>
      </c>
      <c r="L120" s="1048">
        <f t="shared" si="93"/>
        <v>0</v>
      </c>
      <c r="M120" s="1049">
        <f t="shared" si="93"/>
        <v>0</v>
      </c>
      <c r="N120" s="1212">
        <f t="shared" si="91"/>
        <v>0</v>
      </c>
      <c r="O120" s="1213">
        <f t="shared" si="94"/>
        <v>0</v>
      </c>
      <c r="P120" s="1214">
        <f t="shared" si="94"/>
        <v>0</v>
      </c>
      <c r="Q120" s="1134">
        <f t="shared" si="94"/>
        <v>0</v>
      </c>
    </row>
    <row r="121" spans="2:18" x14ac:dyDescent="0.3">
      <c r="B121" s="1061" t="s">
        <v>155</v>
      </c>
      <c r="C121" s="1215" t="s">
        <v>15</v>
      </c>
      <c r="D121" s="1207">
        <f>SUM(D122:D127)</f>
        <v>24.726072571428574</v>
      </c>
      <c r="E121" s="1037">
        <f t="shared" si="88"/>
        <v>8.8821493076491844</v>
      </c>
      <c r="F121" s="1038">
        <f>SUM(F122:F127)</f>
        <v>1.7106118983080505</v>
      </c>
      <c r="G121" s="1039">
        <f>SUM(G122:G127)</f>
        <v>0.94049321515584794</v>
      </c>
      <c r="H121" s="1040">
        <f>SUM(H122:H127)</f>
        <v>6.2310441941852854</v>
      </c>
      <c r="I121" s="1041">
        <f t="shared" si="89"/>
        <v>14.071865452273565</v>
      </c>
      <c r="J121" s="1038">
        <f t="shared" ref="J121:Q121" si="95">SUM(J122:J127)</f>
        <v>7.3179499518764102</v>
      </c>
      <c r="K121" s="1039">
        <f t="shared" si="95"/>
        <v>5.5912607750902392</v>
      </c>
      <c r="L121" s="1040">
        <f t="shared" si="95"/>
        <v>1.162654725306917</v>
      </c>
      <c r="M121" s="1042">
        <f t="shared" si="95"/>
        <v>0.16921617370567701</v>
      </c>
      <c r="N121" s="1208">
        <f t="shared" si="91"/>
        <v>1.0150843219111669</v>
      </c>
      <c r="O121" s="1209">
        <f t="shared" si="95"/>
        <v>1.0150843219111669</v>
      </c>
      <c r="P121" s="1210">
        <f t="shared" si="95"/>
        <v>0</v>
      </c>
      <c r="Q121" s="1037">
        <f t="shared" si="95"/>
        <v>0.58775731588897617</v>
      </c>
      <c r="R121" s="618"/>
    </row>
    <row r="122" spans="2:18" x14ac:dyDescent="0.3">
      <c r="B122" s="1059" t="s">
        <v>498</v>
      </c>
      <c r="C122" s="1060" t="s">
        <v>17</v>
      </c>
      <c r="D122" s="1211">
        <v>18.657941571428573</v>
      </c>
      <c r="E122" s="1134">
        <f t="shared" si="88"/>
        <v>6.7023431372727886</v>
      </c>
      <c r="F122" s="1046">
        <f t="shared" ref="F122:H127" si="96">IFERROR($D122*F147/100, 0)</f>
        <v>1.2908033314964147</v>
      </c>
      <c r="G122" s="1047">
        <f t="shared" si="96"/>
        <v>0.70968276122344887</v>
      </c>
      <c r="H122" s="1048">
        <f t="shared" si="96"/>
        <v>4.7018570445529253</v>
      </c>
      <c r="I122" s="1135">
        <f t="shared" si="89"/>
        <v>10.61842889326905</v>
      </c>
      <c r="J122" s="1046">
        <f t="shared" ref="J122:Q127" si="97">IFERROR($D122*J147/100, 0)</f>
        <v>5.5220206213630796</v>
      </c>
      <c r="K122" s="1047">
        <f t="shared" si="97"/>
        <v>4.2190856049172734</v>
      </c>
      <c r="L122" s="1048">
        <f t="shared" si="97"/>
        <v>0.87732266698869732</v>
      </c>
      <c r="M122" s="1049">
        <f t="shared" si="97"/>
        <v>0.12768811030626276</v>
      </c>
      <c r="N122" s="1212">
        <f t="shared" si="91"/>
        <v>0.76596814611700803</v>
      </c>
      <c r="O122" s="1213">
        <f t="shared" ref="O122:Q126" si="98">IFERROR($D122*O147/100, 0)</f>
        <v>0.76596814611700803</v>
      </c>
      <c r="P122" s="1214">
        <f t="shared" si="98"/>
        <v>0</v>
      </c>
      <c r="Q122" s="1134">
        <f t="shared" si="98"/>
        <v>0.44351328446346194</v>
      </c>
    </row>
    <row r="123" spans="2:18" x14ac:dyDescent="0.3">
      <c r="B123" s="1059" t="s">
        <v>500</v>
      </c>
      <c r="C123" s="1060" t="s">
        <v>598</v>
      </c>
      <c r="D123" s="1211">
        <v>6.0681310000000002</v>
      </c>
      <c r="E123" s="1134">
        <f t="shared" si="88"/>
        <v>2.1798061703763958</v>
      </c>
      <c r="F123" s="1046">
        <f t="shared" si="96"/>
        <v>0.41980856681163586</v>
      </c>
      <c r="G123" s="1047">
        <f t="shared" si="96"/>
        <v>0.23081045393239907</v>
      </c>
      <c r="H123" s="1048">
        <f t="shared" si="96"/>
        <v>1.5291871496323606</v>
      </c>
      <c r="I123" s="1135">
        <f t="shared" si="89"/>
        <v>3.4534365590045164</v>
      </c>
      <c r="J123" s="1046">
        <f t="shared" si="97"/>
        <v>1.7959293305133308</v>
      </c>
      <c r="K123" s="1047">
        <f t="shared" si="97"/>
        <v>1.3721751701729661</v>
      </c>
      <c r="L123" s="1048">
        <f t="shared" si="97"/>
        <v>0.28533205831821962</v>
      </c>
      <c r="M123" s="1049">
        <f t="shared" si="97"/>
        <v>4.1528063399414256E-2</v>
      </c>
      <c r="N123" s="1212">
        <f t="shared" si="91"/>
        <v>0.24911617579415893</v>
      </c>
      <c r="O123" s="1213">
        <f t="shared" si="98"/>
        <v>0.24911617579415893</v>
      </c>
      <c r="P123" s="1214">
        <f t="shared" si="98"/>
        <v>0</v>
      </c>
      <c r="Q123" s="1134">
        <f t="shared" si="98"/>
        <v>0.14424403142551426</v>
      </c>
    </row>
    <row r="124" spans="2:18" x14ac:dyDescent="0.3">
      <c r="B124" s="1059" t="s">
        <v>664</v>
      </c>
      <c r="C124" s="1060" t="s">
        <v>23</v>
      </c>
      <c r="D124" s="1211">
        <v>0</v>
      </c>
      <c r="E124" s="1134">
        <f t="shared" si="88"/>
        <v>0</v>
      </c>
      <c r="F124" s="1046">
        <f t="shared" si="96"/>
        <v>0</v>
      </c>
      <c r="G124" s="1047">
        <f t="shared" si="96"/>
        <v>0</v>
      </c>
      <c r="H124" s="1048">
        <f t="shared" si="96"/>
        <v>0</v>
      </c>
      <c r="I124" s="1135">
        <f t="shared" si="89"/>
        <v>0</v>
      </c>
      <c r="J124" s="1046">
        <f t="shared" si="97"/>
        <v>0</v>
      </c>
      <c r="K124" s="1047">
        <f t="shared" si="97"/>
        <v>0</v>
      </c>
      <c r="L124" s="1048">
        <f t="shared" si="97"/>
        <v>0</v>
      </c>
      <c r="M124" s="1049">
        <f t="shared" si="97"/>
        <v>0</v>
      </c>
      <c r="N124" s="1212">
        <f t="shared" si="91"/>
        <v>0</v>
      </c>
      <c r="O124" s="1213">
        <f t="shared" si="98"/>
        <v>0</v>
      </c>
      <c r="P124" s="1214">
        <f t="shared" si="98"/>
        <v>0</v>
      </c>
      <c r="Q124" s="1134">
        <f t="shared" si="98"/>
        <v>0</v>
      </c>
    </row>
    <row r="125" spans="2:18" x14ac:dyDescent="0.3">
      <c r="B125" s="1059" t="s">
        <v>665</v>
      </c>
      <c r="C125" s="1060" t="s">
        <v>25</v>
      </c>
      <c r="D125" s="1211">
        <v>0</v>
      </c>
      <c r="E125" s="1134">
        <f t="shared" si="88"/>
        <v>0</v>
      </c>
      <c r="F125" s="1046">
        <f t="shared" si="96"/>
        <v>0</v>
      </c>
      <c r="G125" s="1047">
        <f t="shared" si="96"/>
        <v>0</v>
      </c>
      <c r="H125" s="1048">
        <f t="shared" si="96"/>
        <v>0</v>
      </c>
      <c r="I125" s="1135">
        <f t="shared" si="89"/>
        <v>0</v>
      </c>
      <c r="J125" s="1046">
        <f t="shared" si="97"/>
        <v>0</v>
      </c>
      <c r="K125" s="1047">
        <f t="shared" si="97"/>
        <v>0</v>
      </c>
      <c r="L125" s="1048">
        <f t="shared" si="97"/>
        <v>0</v>
      </c>
      <c r="M125" s="1049">
        <f t="shared" si="97"/>
        <v>0</v>
      </c>
      <c r="N125" s="1212">
        <f t="shared" si="91"/>
        <v>0</v>
      </c>
      <c r="O125" s="1213">
        <f t="shared" si="98"/>
        <v>0</v>
      </c>
      <c r="P125" s="1214">
        <f t="shared" si="98"/>
        <v>0</v>
      </c>
      <c r="Q125" s="1134">
        <f t="shared" si="98"/>
        <v>0</v>
      </c>
    </row>
    <row r="126" spans="2:18" x14ac:dyDescent="0.3">
      <c r="B126" s="1059" t="s">
        <v>666</v>
      </c>
      <c r="C126" s="1060" t="s">
        <v>27</v>
      </c>
      <c r="D126" s="1211">
        <v>0</v>
      </c>
      <c r="E126" s="1134">
        <f t="shared" si="88"/>
        <v>0</v>
      </c>
      <c r="F126" s="1046">
        <f t="shared" si="96"/>
        <v>0</v>
      </c>
      <c r="G126" s="1047">
        <f t="shared" si="96"/>
        <v>0</v>
      </c>
      <c r="H126" s="1048">
        <f t="shared" si="96"/>
        <v>0</v>
      </c>
      <c r="I126" s="1135">
        <f t="shared" si="89"/>
        <v>0</v>
      </c>
      <c r="J126" s="1046">
        <f t="shared" si="97"/>
        <v>0</v>
      </c>
      <c r="K126" s="1047">
        <f t="shared" si="97"/>
        <v>0</v>
      </c>
      <c r="L126" s="1048">
        <f t="shared" si="97"/>
        <v>0</v>
      </c>
      <c r="M126" s="1049">
        <f t="shared" si="97"/>
        <v>0</v>
      </c>
      <c r="N126" s="1212">
        <f t="shared" si="91"/>
        <v>0</v>
      </c>
      <c r="O126" s="1213">
        <f t="shared" si="98"/>
        <v>0</v>
      </c>
      <c r="P126" s="1214">
        <f t="shared" si="98"/>
        <v>0</v>
      </c>
      <c r="Q126" s="1134">
        <f t="shared" si="98"/>
        <v>0</v>
      </c>
    </row>
    <row r="127" spans="2:18" x14ac:dyDescent="0.3">
      <c r="B127" s="1044" t="s">
        <v>667</v>
      </c>
      <c r="C127" s="1045" t="s">
        <v>668</v>
      </c>
      <c r="D127" s="1211">
        <v>0</v>
      </c>
      <c r="E127" s="1134">
        <f t="shared" si="88"/>
        <v>0</v>
      </c>
      <c r="F127" s="1046">
        <f t="shared" si="96"/>
        <v>0</v>
      </c>
      <c r="G127" s="1047">
        <f t="shared" si="96"/>
        <v>0</v>
      </c>
      <c r="H127" s="1048">
        <f t="shared" si="96"/>
        <v>0</v>
      </c>
      <c r="I127" s="1135">
        <f t="shared" si="89"/>
        <v>0</v>
      </c>
      <c r="J127" s="1046">
        <f t="shared" si="97"/>
        <v>0</v>
      </c>
      <c r="K127" s="1047">
        <f t="shared" si="97"/>
        <v>0</v>
      </c>
      <c r="L127" s="1048">
        <f t="shared" si="97"/>
        <v>0</v>
      </c>
      <c r="M127" s="1049">
        <f t="shared" si="97"/>
        <v>0</v>
      </c>
      <c r="N127" s="1212">
        <f t="shared" si="91"/>
        <v>0</v>
      </c>
      <c r="O127" s="1213">
        <f t="shared" si="97"/>
        <v>0</v>
      </c>
      <c r="P127" s="1214">
        <f t="shared" si="97"/>
        <v>0</v>
      </c>
      <c r="Q127" s="1134">
        <f t="shared" si="97"/>
        <v>0</v>
      </c>
    </row>
    <row r="128" spans="2:18" x14ac:dyDescent="0.3">
      <c r="B128" s="1034" t="s">
        <v>157</v>
      </c>
      <c r="C128" s="1216" t="s">
        <v>31</v>
      </c>
      <c r="D128" s="1207">
        <f>D129</f>
        <v>0</v>
      </c>
      <c r="E128" s="1037">
        <f t="shared" si="88"/>
        <v>0</v>
      </c>
      <c r="F128" s="1038">
        <f>F129</f>
        <v>0</v>
      </c>
      <c r="G128" s="1039">
        <f>G129</f>
        <v>0</v>
      </c>
      <c r="H128" s="1040">
        <f>H129</f>
        <v>0</v>
      </c>
      <c r="I128" s="1041">
        <f t="shared" si="89"/>
        <v>0</v>
      </c>
      <c r="J128" s="1038">
        <f t="shared" ref="J128:Q128" si="99">J129</f>
        <v>0</v>
      </c>
      <c r="K128" s="1039">
        <f t="shared" si="99"/>
        <v>0</v>
      </c>
      <c r="L128" s="1040">
        <f t="shared" si="99"/>
        <v>0</v>
      </c>
      <c r="M128" s="1042">
        <f t="shared" si="99"/>
        <v>0</v>
      </c>
      <c r="N128" s="1208">
        <f t="shared" si="91"/>
        <v>0</v>
      </c>
      <c r="O128" s="1209">
        <f t="shared" si="99"/>
        <v>0</v>
      </c>
      <c r="P128" s="1210">
        <f t="shared" si="99"/>
        <v>0</v>
      </c>
      <c r="Q128" s="1037">
        <f t="shared" si="99"/>
        <v>0</v>
      </c>
      <c r="R128" s="618"/>
    </row>
    <row r="129" spans="2:18" x14ac:dyDescent="0.3">
      <c r="B129" s="1044" t="s">
        <v>501</v>
      </c>
      <c r="C129" s="1217" t="s">
        <v>669</v>
      </c>
      <c r="D129" s="1211">
        <v>0</v>
      </c>
      <c r="E129" s="1134">
        <f t="shared" si="88"/>
        <v>0</v>
      </c>
      <c r="F129" s="1046">
        <f>IFERROR($D129*F153/100, 0)</f>
        <v>0</v>
      </c>
      <c r="G129" s="1047">
        <f>IFERROR($D129*G153/100, 0)</f>
        <v>0</v>
      </c>
      <c r="H129" s="1048">
        <f>IFERROR($D129*H153/100, 0)</f>
        <v>0</v>
      </c>
      <c r="I129" s="1135">
        <f t="shared" si="89"/>
        <v>0</v>
      </c>
      <c r="J129" s="1046">
        <f t="shared" ref="J129:Q129" si="100">IFERROR($D129*J153/100, 0)</f>
        <v>0</v>
      </c>
      <c r="K129" s="1047">
        <f t="shared" si="100"/>
        <v>0</v>
      </c>
      <c r="L129" s="1048">
        <f t="shared" si="100"/>
        <v>0</v>
      </c>
      <c r="M129" s="1049">
        <f t="shared" si="100"/>
        <v>0</v>
      </c>
      <c r="N129" s="1212">
        <f t="shared" si="91"/>
        <v>0</v>
      </c>
      <c r="O129" s="1213">
        <f t="shared" si="100"/>
        <v>0</v>
      </c>
      <c r="P129" s="1214">
        <f t="shared" si="100"/>
        <v>0</v>
      </c>
      <c r="Q129" s="1134">
        <f t="shared" si="100"/>
        <v>0</v>
      </c>
    </row>
    <row r="130" spans="2:18" x14ac:dyDescent="0.3">
      <c r="B130" s="1034" t="s">
        <v>159</v>
      </c>
      <c r="C130" s="1216" t="s">
        <v>37</v>
      </c>
      <c r="D130" s="1207">
        <f>D131+D135</f>
        <v>0</v>
      </c>
      <c r="E130" s="1037">
        <f t="shared" si="88"/>
        <v>0</v>
      </c>
      <c r="F130" s="1038">
        <f>F131+F135</f>
        <v>0</v>
      </c>
      <c r="G130" s="1039">
        <f>G131+G135</f>
        <v>0</v>
      </c>
      <c r="H130" s="1040">
        <f>H131+H135</f>
        <v>0</v>
      </c>
      <c r="I130" s="1041">
        <f t="shared" si="89"/>
        <v>0</v>
      </c>
      <c r="J130" s="1038">
        <f t="shared" ref="J130:Q130" si="101">J131+J135</f>
        <v>0</v>
      </c>
      <c r="K130" s="1039">
        <f t="shared" si="101"/>
        <v>0</v>
      </c>
      <c r="L130" s="1040">
        <f t="shared" si="101"/>
        <v>0</v>
      </c>
      <c r="M130" s="1042">
        <f t="shared" si="101"/>
        <v>0</v>
      </c>
      <c r="N130" s="1208">
        <f t="shared" si="91"/>
        <v>0</v>
      </c>
      <c r="O130" s="1209">
        <f t="shared" si="101"/>
        <v>0</v>
      </c>
      <c r="P130" s="1210">
        <f t="shared" si="101"/>
        <v>0</v>
      </c>
      <c r="Q130" s="1037">
        <f t="shared" si="101"/>
        <v>0</v>
      </c>
      <c r="R130" s="618"/>
    </row>
    <row r="131" spans="2:18" x14ac:dyDescent="0.3">
      <c r="B131" s="1044" t="s">
        <v>502</v>
      </c>
      <c r="C131" s="1217" t="s">
        <v>39</v>
      </c>
      <c r="D131" s="1211">
        <v>0</v>
      </c>
      <c r="E131" s="1134">
        <f t="shared" si="88"/>
        <v>0</v>
      </c>
      <c r="F131" s="1046">
        <f>IFERROR($D131*F154/100, 0)</f>
        <v>0</v>
      </c>
      <c r="G131" s="1047">
        <f>IFERROR($D131*G154/100, 0)</f>
        <v>0</v>
      </c>
      <c r="H131" s="1048">
        <f>IFERROR($D131*H154/100, 0)</f>
        <v>0</v>
      </c>
      <c r="I131" s="1135">
        <f t="shared" si="89"/>
        <v>0</v>
      </c>
      <c r="J131" s="1046">
        <f>IFERROR($D131*J154/100, 0)</f>
        <v>0</v>
      </c>
      <c r="K131" s="1047">
        <f>IFERROR($D131*K154/100, 0)</f>
        <v>0</v>
      </c>
      <c r="L131" s="1048">
        <f>IFERROR($D131*L154/100, 0)</f>
        <v>0</v>
      </c>
      <c r="M131" s="1049">
        <f>IFERROR($D131*M154/100, 0)</f>
        <v>0</v>
      </c>
      <c r="N131" s="1212">
        <f t="shared" si="91"/>
        <v>0</v>
      </c>
      <c r="O131" s="1213">
        <f>IFERROR($D131*O154/100, 0)</f>
        <v>0</v>
      </c>
      <c r="P131" s="1214">
        <f>IFERROR($D131*P154/100, 0)</f>
        <v>0</v>
      </c>
      <c r="Q131" s="1134">
        <f>IFERROR($D131*Q154/100, 0)</f>
        <v>0</v>
      </c>
    </row>
    <row r="132" spans="2:18" x14ac:dyDescent="0.3">
      <c r="B132" s="1059" t="s">
        <v>503</v>
      </c>
      <c r="C132" s="1074" t="s">
        <v>42</v>
      </c>
      <c r="D132" s="1211">
        <v>0</v>
      </c>
      <c r="E132" s="1134">
        <f t="shared" ref="E132:E134" si="102">SUM(F132:H132)</f>
        <v>0</v>
      </c>
      <c r="F132" s="1046">
        <f t="shared" ref="F132:H135" si="103">IFERROR($D132*F155/100, 0)</f>
        <v>0</v>
      </c>
      <c r="G132" s="1047">
        <f t="shared" si="103"/>
        <v>0</v>
      </c>
      <c r="H132" s="1048">
        <f t="shared" si="103"/>
        <v>0</v>
      </c>
      <c r="I132" s="1135">
        <f t="shared" ref="I132:I134" si="104">SUM(J132:L132)</f>
        <v>0</v>
      </c>
      <c r="J132" s="1046">
        <f t="shared" ref="J132:M135" si="105">IFERROR($D132*J155/100, 0)</f>
        <v>0</v>
      </c>
      <c r="K132" s="1047">
        <f t="shared" si="105"/>
        <v>0</v>
      </c>
      <c r="L132" s="1048">
        <f t="shared" si="105"/>
        <v>0</v>
      </c>
      <c r="M132" s="1049">
        <f t="shared" si="105"/>
        <v>0</v>
      </c>
      <c r="N132" s="1212">
        <f t="shared" ref="N132:N134" si="106">SUM(O132:P132)</f>
        <v>0</v>
      </c>
      <c r="O132" s="1213">
        <f t="shared" ref="O132:Q135" si="107">IFERROR($D132*O155/100, 0)</f>
        <v>0</v>
      </c>
      <c r="P132" s="1214">
        <f t="shared" si="107"/>
        <v>0</v>
      </c>
      <c r="Q132" s="1134">
        <f t="shared" si="107"/>
        <v>0</v>
      </c>
    </row>
    <row r="133" spans="2:18" x14ac:dyDescent="0.3">
      <c r="B133" s="1059" t="s">
        <v>504</v>
      </c>
      <c r="C133" s="1074" t="s">
        <v>45</v>
      </c>
      <c r="D133" s="1211">
        <v>0</v>
      </c>
      <c r="E133" s="1134">
        <f t="shared" si="102"/>
        <v>0</v>
      </c>
      <c r="F133" s="1046">
        <f t="shared" si="103"/>
        <v>0</v>
      </c>
      <c r="G133" s="1047">
        <f t="shared" si="103"/>
        <v>0</v>
      </c>
      <c r="H133" s="1048">
        <f t="shared" si="103"/>
        <v>0</v>
      </c>
      <c r="I133" s="1135">
        <f t="shared" si="104"/>
        <v>0</v>
      </c>
      <c r="J133" s="1046">
        <f t="shared" si="105"/>
        <v>0</v>
      </c>
      <c r="K133" s="1047">
        <f t="shared" si="105"/>
        <v>0</v>
      </c>
      <c r="L133" s="1048">
        <f t="shared" si="105"/>
        <v>0</v>
      </c>
      <c r="M133" s="1049">
        <f t="shared" si="105"/>
        <v>0</v>
      </c>
      <c r="N133" s="1212">
        <f t="shared" si="106"/>
        <v>0</v>
      </c>
      <c r="O133" s="1213">
        <f t="shared" si="107"/>
        <v>0</v>
      </c>
      <c r="P133" s="1214">
        <f t="shared" si="107"/>
        <v>0</v>
      </c>
      <c r="Q133" s="1134">
        <f t="shared" si="107"/>
        <v>0</v>
      </c>
    </row>
    <row r="134" spans="2:18" ht="27" x14ac:dyDescent="0.3">
      <c r="B134" s="1059" t="s">
        <v>505</v>
      </c>
      <c r="C134" s="1074" t="s">
        <v>47</v>
      </c>
      <c r="D134" s="1211">
        <v>0</v>
      </c>
      <c r="E134" s="1134">
        <f t="shared" si="102"/>
        <v>0</v>
      </c>
      <c r="F134" s="1046">
        <f t="shared" si="103"/>
        <v>0</v>
      </c>
      <c r="G134" s="1047">
        <f t="shared" si="103"/>
        <v>0</v>
      </c>
      <c r="H134" s="1048">
        <f t="shared" si="103"/>
        <v>0</v>
      </c>
      <c r="I134" s="1135">
        <f t="shared" si="104"/>
        <v>0</v>
      </c>
      <c r="J134" s="1046">
        <f t="shared" si="105"/>
        <v>0</v>
      </c>
      <c r="K134" s="1047">
        <f t="shared" si="105"/>
        <v>0</v>
      </c>
      <c r="L134" s="1048">
        <f t="shared" si="105"/>
        <v>0</v>
      </c>
      <c r="M134" s="1049">
        <f t="shared" si="105"/>
        <v>0</v>
      </c>
      <c r="N134" s="1212">
        <f t="shared" si="106"/>
        <v>0</v>
      </c>
      <c r="O134" s="1213">
        <f t="shared" si="107"/>
        <v>0</v>
      </c>
      <c r="P134" s="1214">
        <f t="shared" si="107"/>
        <v>0</v>
      </c>
      <c r="Q134" s="1134">
        <f t="shared" si="107"/>
        <v>0</v>
      </c>
    </row>
    <row r="135" spans="2:18" ht="27" x14ac:dyDescent="0.3">
      <c r="B135" s="1044" t="s">
        <v>506</v>
      </c>
      <c r="C135" s="1137" t="s">
        <v>608</v>
      </c>
      <c r="D135" s="1211">
        <v>0</v>
      </c>
      <c r="E135" s="1134">
        <f t="shared" si="88"/>
        <v>0</v>
      </c>
      <c r="F135" s="1046">
        <f t="shared" si="103"/>
        <v>0</v>
      </c>
      <c r="G135" s="1047">
        <f t="shared" si="103"/>
        <v>0</v>
      </c>
      <c r="H135" s="1048">
        <f t="shared" si="103"/>
        <v>0</v>
      </c>
      <c r="I135" s="1135">
        <f t="shared" si="89"/>
        <v>0</v>
      </c>
      <c r="J135" s="1046">
        <f t="shared" si="105"/>
        <v>0</v>
      </c>
      <c r="K135" s="1047">
        <f t="shared" si="105"/>
        <v>0</v>
      </c>
      <c r="L135" s="1048">
        <f t="shared" si="105"/>
        <v>0</v>
      </c>
      <c r="M135" s="1049">
        <f t="shared" si="105"/>
        <v>0</v>
      </c>
      <c r="N135" s="1212">
        <f t="shared" si="91"/>
        <v>0</v>
      </c>
      <c r="O135" s="1213">
        <f t="shared" si="107"/>
        <v>0</v>
      </c>
      <c r="P135" s="1214">
        <f t="shared" si="107"/>
        <v>0</v>
      </c>
      <c r="Q135" s="1134">
        <f t="shared" si="107"/>
        <v>0</v>
      </c>
    </row>
    <row r="136" spans="2:18" x14ac:dyDescent="0.3">
      <c r="B136" s="1034" t="s">
        <v>161</v>
      </c>
      <c r="C136" s="1076" t="s">
        <v>53</v>
      </c>
      <c r="D136" s="1218">
        <f>D137+D138</f>
        <v>0</v>
      </c>
      <c r="E136" s="1077">
        <f t="shared" si="88"/>
        <v>0</v>
      </c>
      <c r="F136" s="1078">
        <f>F137+F138</f>
        <v>0</v>
      </c>
      <c r="G136" s="1079">
        <f>G137+G138</f>
        <v>0</v>
      </c>
      <c r="H136" s="1080">
        <f>H137+H138</f>
        <v>0</v>
      </c>
      <c r="I136" s="1081">
        <f t="shared" si="89"/>
        <v>0</v>
      </c>
      <c r="J136" s="1078">
        <f t="shared" ref="J136:Q136" si="108">J137+J138</f>
        <v>0</v>
      </c>
      <c r="K136" s="1079">
        <f t="shared" si="108"/>
        <v>0</v>
      </c>
      <c r="L136" s="1080">
        <f t="shared" si="108"/>
        <v>0</v>
      </c>
      <c r="M136" s="1082">
        <f t="shared" si="108"/>
        <v>0</v>
      </c>
      <c r="N136" s="1174">
        <f t="shared" si="91"/>
        <v>0</v>
      </c>
      <c r="O136" s="1219">
        <f t="shared" si="108"/>
        <v>0</v>
      </c>
      <c r="P136" s="1220">
        <f t="shared" si="108"/>
        <v>0</v>
      </c>
      <c r="Q136" s="1077">
        <f t="shared" si="108"/>
        <v>0</v>
      </c>
      <c r="R136" s="618"/>
    </row>
    <row r="137" spans="2:18" x14ac:dyDescent="0.3">
      <c r="B137" s="1084" t="s">
        <v>670</v>
      </c>
      <c r="C137" s="1085" t="s">
        <v>55</v>
      </c>
      <c r="D137" s="1221">
        <v>0</v>
      </c>
      <c r="E137" s="1134">
        <f t="shared" si="88"/>
        <v>0</v>
      </c>
      <c r="F137" s="1046">
        <f t="shared" ref="F137:H138" si="109">IFERROR($D137*F159/100, 0)</f>
        <v>0</v>
      </c>
      <c r="G137" s="1047">
        <f t="shared" si="109"/>
        <v>0</v>
      </c>
      <c r="H137" s="1048">
        <f t="shared" si="109"/>
        <v>0</v>
      </c>
      <c r="I137" s="1135">
        <f t="shared" si="89"/>
        <v>0</v>
      </c>
      <c r="J137" s="1046">
        <f t="shared" ref="J137:M138" si="110">IFERROR($D137*J159/100, 0)</f>
        <v>0</v>
      </c>
      <c r="K137" s="1047">
        <f t="shared" si="110"/>
        <v>0</v>
      </c>
      <c r="L137" s="1048">
        <f t="shared" si="110"/>
        <v>0</v>
      </c>
      <c r="M137" s="1049">
        <f t="shared" si="110"/>
        <v>0</v>
      </c>
      <c r="N137" s="1212">
        <f t="shared" si="91"/>
        <v>0</v>
      </c>
      <c r="O137" s="1213">
        <f t="shared" ref="O137:Q138" si="111">IFERROR($D137*O159/100, 0)</f>
        <v>0</v>
      </c>
      <c r="P137" s="1214">
        <f t="shared" si="111"/>
        <v>0</v>
      </c>
      <c r="Q137" s="1134">
        <f t="shared" si="111"/>
        <v>0</v>
      </c>
    </row>
    <row r="138" spans="2:18" x14ac:dyDescent="0.3">
      <c r="B138" s="1084" t="s">
        <v>671</v>
      </c>
      <c r="C138" s="1094" t="s">
        <v>672</v>
      </c>
      <c r="D138" s="1221">
        <v>0</v>
      </c>
      <c r="E138" s="1134">
        <f t="shared" si="88"/>
        <v>0</v>
      </c>
      <c r="F138" s="1046">
        <f t="shared" si="109"/>
        <v>0</v>
      </c>
      <c r="G138" s="1047">
        <f t="shared" si="109"/>
        <v>0</v>
      </c>
      <c r="H138" s="1048">
        <f t="shared" si="109"/>
        <v>0</v>
      </c>
      <c r="I138" s="1135">
        <f t="shared" si="89"/>
        <v>0</v>
      </c>
      <c r="J138" s="1046">
        <f t="shared" si="110"/>
        <v>0</v>
      </c>
      <c r="K138" s="1047">
        <f t="shared" si="110"/>
        <v>0</v>
      </c>
      <c r="L138" s="1048">
        <f t="shared" si="110"/>
        <v>0</v>
      </c>
      <c r="M138" s="1049">
        <f t="shared" si="110"/>
        <v>0</v>
      </c>
      <c r="N138" s="1212">
        <f t="shared" si="91"/>
        <v>0</v>
      </c>
      <c r="O138" s="1213">
        <f t="shared" si="111"/>
        <v>0</v>
      </c>
      <c r="P138" s="1214">
        <f t="shared" si="111"/>
        <v>0</v>
      </c>
      <c r="Q138" s="1134">
        <f t="shared" si="111"/>
        <v>0</v>
      </c>
    </row>
    <row r="139" spans="2:18" x14ac:dyDescent="0.3">
      <c r="B139" s="1099" t="s">
        <v>163</v>
      </c>
      <c r="C139" s="1100" t="s">
        <v>609</v>
      </c>
      <c r="D139" s="1218">
        <f>SUM(D140:D142)</f>
        <v>0.3928525000000001</v>
      </c>
      <c r="E139" s="1077">
        <f t="shared" si="88"/>
        <v>0.14112126180990375</v>
      </c>
      <c r="F139" s="1078">
        <f>F140+F141+F142</f>
        <v>2.7178524160630057E-2</v>
      </c>
      <c r="G139" s="1079">
        <f>G140+G141+G142</f>
        <v>1.4942733413876173E-2</v>
      </c>
      <c r="H139" s="1080">
        <f>H140+H141+H142</f>
        <v>9.9000004235397523E-2</v>
      </c>
      <c r="I139" s="1081">
        <f t="shared" si="89"/>
        <v>0.22357644978269625</v>
      </c>
      <c r="J139" s="1078">
        <f t="shared" ref="J139:Q139" si="112">J140+J141+J142</f>
        <v>0.116268967712709</v>
      </c>
      <c r="K139" s="1079">
        <f t="shared" si="112"/>
        <v>8.883500472227368E-2</v>
      </c>
      <c r="L139" s="1080">
        <f t="shared" si="112"/>
        <v>1.8472477347713553E-2</v>
      </c>
      <c r="M139" s="1082">
        <f t="shared" si="112"/>
        <v>2.6885384522216792E-3</v>
      </c>
      <c r="N139" s="1174">
        <f t="shared" si="91"/>
        <v>1.6127850972758307E-2</v>
      </c>
      <c r="O139" s="1222">
        <f t="shared" ref="O139:P139" si="113">SUM(O140:O142)</f>
        <v>1.6127850972758307E-2</v>
      </c>
      <c r="P139" s="1223">
        <f t="shared" si="113"/>
        <v>0</v>
      </c>
      <c r="Q139" s="1077">
        <f t="shared" si="112"/>
        <v>9.3383989824200979E-3</v>
      </c>
      <c r="R139" s="618"/>
    </row>
    <row r="140" spans="2:18" x14ac:dyDescent="0.3">
      <c r="B140" s="1101" t="s">
        <v>507</v>
      </c>
      <c r="C140" s="1102" t="s">
        <v>49</v>
      </c>
      <c r="D140" s="1224">
        <v>0.3928525000000001</v>
      </c>
      <c r="E140" s="1134">
        <f t="shared" si="88"/>
        <v>0.14112126180990375</v>
      </c>
      <c r="F140" s="1046">
        <f t="shared" ref="F140:H142" si="114">IFERROR($D140*F161/100, 0)</f>
        <v>2.7178524160630057E-2</v>
      </c>
      <c r="G140" s="1047">
        <f t="shared" si="114"/>
        <v>1.4942733413876173E-2</v>
      </c>
      <c r="H140" s="1048">
        <f t="shared" si="114"/>
        <v>9.9000004235397523E-2</v>
      </c>
      <c r="I140" s="1135">
        <f t="shared" si="89"/>
        <v>0.22357644978269625</v>
      </c>
      <c r="J140" s="1046">
        <f t="shared" ref="J140:M142" si="115">IFERROR($D140*J161/100, 0)</f>
        <v>0.116268967712709</v>
      </c>
      <c r="K140" s="1047">
        <f t="shared" si="115"/>
        <v>8.883500472227368E-2</v>
      </c>
      <c r="L140" s="1048">
        <f t="shared" si="115"/>
        <v>1.8472477347713553E-2</v>
      </c>
      <c r="M140" s="1049">
        <f t="shared" si="115"/>
        <v>2.6885384522216792E-3</v>
      </c>
      <c r="N140" s="1212">
        <f t="shared" si="91"/>
        <v>1.6127850972758307E-2</v>
      </c>
      <c r="O140" s="1213">
        <f t="shared" ref="O140:Q142" si="116">IFERROR($D140*O161/100, 0)</f>
        <v>1.6127850972758307E-2</v>
      </c>
      <c r="P140" s="1214">
        <f t="shared" si="116"/>
        <v>0</v>
      </c>
      <c r="Q140" s="1134">
        <f t="shared" si="116"/>
        <v>9.3383989824200979E-3</v>
      </c>
    </row>
    <row r="141" spans="2:18" x14ac:dyDescent="0.3">
      <c r="B141" s="1084" t="s">
        <v>508</v>
      </c>
      <c r="C141" s="1102" t="s">
        <v>1368</v>
      </c>
      <c r="D141" s="1224">
        <v>0</v>
      </c>
      <c r="E141" s="1134">
        <f t="shared" si="88"/>
        <v>0</v>
      </c>
      <c r="F141" s="1046">
        <f t="shared" si="114"/>
        <v>0</v>
      </c>
      <c r="G141" s="1047">
        <f t="shared" si="114"/>
        <v>0</v>
      </c>
      <c r="H141" s="1048">
        <f t="shared" si="114"/>
        <v>0</v>
      </c>
      <c r="I141" s="1135">
        <f t="shared" si="89"/>
        <v>0</v>
      </c>
      <c r="J141" s="1046">
        <f t="shared" si="115"/>
        <v>0</v>
      </c>
      <c r="K141" s="1047">
        <f t="shared" si="115"/>
        <v>0</v>
      </c>
      <c r="L141" s="1048">
        <f t="shared" si="115"/>
        <v>0</v>
      </c>
      <c r="M141" s="1049">
        <f t="shared" si="115"/>
        <v>0</v>
      </c>
      <c r="N141" s="1212">
        <f t="shared" si="91"/>
        <v>0</v>
      </c>
      <c r="O141" s="1213">
        <f t="shared" si="116"/>
        <v>0</v>
      </c>
      <c r="P141" s="1214">
        <f t="shared" si="116"/>
        <v>0</v>
      </c>
      <c r="Q141" s="1134">
        <f t="shared" si="116"/>
        <v>0</v>
      </c>
    </row>
    <row r="142" spans="2:18" x14ac:dyDescent="0.3">
      <c r="B142" s="1149" t="s">
        <v>509</v>
      </c>
      <c r="C142" s="1102">
        <v>0</v>
      </c>
      <c r="D142" s="1211">
        <v>0</v>
      </c>
      <c r="E142" s="1134">
        <f t="shared" si="88"/>
        <v>0</v>
      </c>
      <c r="F142" s="1046">
        <f t="shared" si="114"/>
        <v>0</v>
      </c>
      <c r="G142" s="1047">
        <f t="shared" si="114"/>
        <v>0</v>
      </c>
      <c r="H142" s="1048">
        <f t="shared" si="114"/>
        <v>0</v>
      </c>
      <c r="I142" s="1135">
        <f t="shared" si="89"/>
        <v>0</v>
      </c>
      <c r="J142" s="1046">
        <f t="shared" si="115"/>
        <v>0</v>
      </c>
      <c r="K142" s="1047">
        <f t="shared" si="115"/>
        <v>0</v>
      </c>
      <c r="L142" s="1048">
        <f t="shared" si="115"/>
        <v>0</v>
      </c>
      <c r="M142" s="1049">
        <f t="shared" si="115"/>
        <v>0</v>
      </c>
      <c r="N142" s="1212">
        <f t="shared" si="91"/>
        <v>0</v>
      </c>
      <c r="O142" s="1213">
        <f t="shared" si="116"/>
        <v>0</v>
      </c>
      <c r="P142" s="1214">
        <f t="shared" si="116"/>
        <v>0</v>
      </c>
      <c r="Q142" s="1134">
        <f t="shared" si="116"/>
        <v>0</v>
      </c>
    </row>
    <row r="143" spans="2:18" ht="74.25" customHeight="1" x14ac:dyDescent="0.3">
      <c r="B143" s="1011" t="s">
        <v>197</v>
      </c>
      <c r="C143" s="1018" t="s">
        <v>673</v>
      </c>
      <c r="D143" s="1225" t="s">
        <v>245</v>
      </c>
      <c r="E143" s="1014" t="s">
        <v>246</v>
      </c>
      <c r="F143" s="1015" t="s">
        <v>247</v>
      </c>
      <c r="G143" s="1016" t="s">
        <v>248</v>
      </c>
      <c r="H143" s="1017" t="s">
        <v>249</v>
      </c>
      <c r="I143" s="1018" t="s">
        <v>250</v>
      </c>
      <c r="J143" s="1015" t="s">
        <v>251</v>
      </c>
      <c r="K143" s="1016" t="s">
        <v>252</v>
      </c>
      <c r="L143" s="1019" t="s">
        <v>253</v>
      </c>
      <c r="M143" s="1020" t="s">
        <v>254</v>
      </c>
      <c r="N143" s="1021" t="s">
        <v>255</v>
      </c>
      <c r="O143" s="1022" t="s">
        <v>256</v>
      </c>
      <c r="P143" s="1022" t="s">
        <v>257</v>
      </c>
      <c r="Q143" s="1023" t="s">
        <v>1041</v>
      </c>
    </row>
    <row r="144" spans="2:18" x14ac:dyDescent="0.3">
      <c r="B144" s="1226" t="s">
        <v>199</v>
      </c>
      <c r="C144" s="1227" t="s">
        <v>674</v>
      </c>
      <c r="D144" s="1053">
        <f t="shared" ref="D144:D164" si="117">E144+I144+M144+N144+Q144</f>
        <v>100</v>
      </c>
      <c r="E144" s="1228">
        <f t="shared" ref="E144:E164" si="118">SUM(F144:H144)</f>
        <v>35.922200268524122</v>
      </c>
      <c r="F144" s="1161">
        <v>6.9182515474968467</v>
      </c>
      <c r="G144" s="1162">
        <v>3.8036498212118208</v>
      </c>
      <c r="H144" s="1163">
        <v>25.200298899815454</v>
      </c>
      <c r="I144" s="1160">
        <f t="shared" ref="I144:I164" si="119">SUM(J144:L144)</f>
        <v>56.911041620632723</v>
      </c>
      <c r="J144" s="1161">
        <v>29.596087007899648</v>
      </c>
      <c r="K144" s="1162">
        <v>22.612813898924827</v>
      </c>
      <c r="L144" s="1163">
        <v>4.7021407138082481</v>
      </c>
      <c r="M144" s="1164">
        <v>0.68436333031396734</v>
      </c>
      <c r="N144" s="1165">
        <f>SUM(O144:P144)</f>
        <v>4.1053196741164442</v>
      </c>
      <c r="O144" s="1162">
        <v>4.1053196741164442</v>
      </c>
      <c r="P144" s="1163">
        <v>0</v>
      </c>
      <c r="Q144" s="1166">
        <v>2.3770751064127364</v>
      </c>
      <c r="R144" s="33"/>
    </row>
    <row r="145" spans="2:17" x14ac:dyDescent="0.3">
      <c r="B145" s="1177" t="s">
        <v>201</v>
      </c>
      <c r="C145" s="1178" t="s">
        <v>675</v>
      </c>
      <c r="D145" s="1053">
        <f t="shared" si="117"/>
        <v>100</v>
      </c>
      <c r="E145" s="1229">
        <f t="shared" si="118"/>
        <v>35.922200268524122</v>
      </c>
      <c r="F145" s="1170">
        <v>6.9182515474968467</v>
      </c>
      <c r="G145" s="1171">
        <v>3.8036498212118208</v>
      </c>
      <c r="H145" s="1172">
        <v>25.200298899815454</v>
      </c>
      <c r="I145" s="1169">
        <f t="shared" si="119"/>
        <v>56.911041620632723</v>
      </c>
      <c r="J145" s="1170">
        <v>29.596087007899648</v>
      </c>
      <c r="K145" s="1171">
        <v>22.612813898924827</v>
      </c>
      <c r="L145" s="1172">
        <v>4.7021407138082481</v>
      </c>
      <c r="M145" s="1173">
        <v>0.68436333031396734</v>
      </c>
      <c r="N145" s="1174">
        <f t="shared" ref="N145:N163" si="120">SUM(O145:P145)</f>
        <v>4.1053196741164442</v>
      </c>
      <c r="O145" s="1171">
        <v>4.1053196741164442</v>
      </c>
      <c r="P145" s="1172">
        <v>0</v>
      </c>
      <c r="Q145" s="1175">
        <v>2.3770751064127364</v>
      </c>
    </row>
    <row r="146" spans="2:17" x14ac:dyDescent="0.3">
      <c r="B146" s="1177" t="s">
        <v>209</v>
      </c>
      <c r="C146" s="1178" t="s">
        <v>676</v>
      </c>
      <c r="D146" s="1053">
        <f t="shared" si="117"/>
        <v>100</v>
      </c>
      <c r="E146" s="1229">
        <f t="shared" si="118"/>
        <v>35.922200268524122</v>
      </c>
      <c r="F146" s="1170">
        <v>6.9182515474968467</v>
      </c>
      <c r="G146" s="1171">
        <v>3.8036498212118208</v>
      </c>
      <c r="H146" s="1172">
        <v>25.200298899815454</v>
      </c>
      <c r="I146" s="1169">
        <f t="shared" si="119"/>
        <v>56.911041620632723</v>
      </c>
      <c r="J146" s="1170">
        <v>29.596087007899648</v>
      </c>
      <c r="K146" s="1171">
        <v>22.612813898924827</v>
      </c>
      <c r="L146" s="1172">
        <v>4.7021407138082481</v>
      </c>
      <c r="M146" s="1173">
        <v>0.68436333031396734</v>
      </c>
      <c r="N146" s="1174">
        <f t="shared" si="120"/>
        <v>4.1053196741164442</v>
      </c>
      <c r="O146" s="1171">
        <v>4.1053196741164442</v>
      </c>
      <c r="P146" s="1172">
        <v>0</v>
      </c>
      <c r="Q146" s="1175">
        <v>2.3770751064127364</v>
      </c>
    </row>
    <row r="147" spans="2:17" x14ac:dyDescent="0.3">
      <c r="B147" s="1179" t="s">
        <v>677</v>
      </c>
      <c r="C147" s="1178" t="s">
        <v>1042</v>
      </c>
      <c r="D147" s="1053">
        <f t="shared" si="117"/>
        <v>100</v>
      </c>
      <c r="E147" s="1229">
        <f t="shared" si="118"/>
        <v>35.922200268524122</v>
      </c>
      <c r="F147" s="1170">
        <v>6.9182515474968467</v>
      </c>
      <c r="G147" s="1171">
        <v>3.8036498212118208</v>
      </c>
      <c r="H147" s="1172">
        <v>25.200298899815454</v>
      </c>
      <c r="I147" s="1169">
        <f t="shared" si="119"/>
        <v>56.911041620632723</v>
      </c>
      <c r="J147" s="1170">
        <v>29.596087007899648</v>
      </c>
      <c r="K147" s="1171">
        <v>22.612813898924827</v>
      </c>
      <c r="L147" s="1172">
        <v>4.7021407138082481</v>
      </c>
      <c r="M147" s="1173">
        <v>0.68436333031396734</v>
      </c>
      <c r="N147" s="1174">
        <f t="shared" si="120"/>
        <v>4.1053196741164442</v>
      </c>
      <c r="O147" s="1171">
        <v>4.1053196741164442</v>
      </c>
      <c r="P147" s="1172">
        <v>0</v>
      </c>
      <c r="Q147" s="1175">
        <v>2.3770751064127364</v>
      </c>
    </row>
    <row r="148" spans="2:17" x14ac:dyDescent="0.3">
      <c r="B148" s="1177" t="s">
        <v>679</v>
      </c>
      <c r="C148" s="1178" t="s">
        <v>680</v>
      </c>
      <c r="D148" s="1053">
        <f t="shared" si="117"/>
        <v>100</v>
      </c>
      <c r="E148" s="1229">
        <f t="shared" si="118"/>
        <v>35.922200268524122</v>
      </c>
      <c r="F148" s="1170">
        <v>6.9182515474968467</v>
      </c>
      <c r="G148" s="1171">
        <v>3.8036498212118208</v>
      </c>
      <c r="H148" s="1172">
        <v>25.200298899815454</v>
      </c>
      <c r="I148" s="1169">
        <f t="shared" si="119"/>
        <v>56.911041620632723</v>
      </c>
      <c r="J148" s="1170">
        <v>29.596087007899648</v>
      </c>
      <c r="K148" s="1171">
        <v>22.612813898924827</v>
      </c>
      <c r="L148" s="1172">
        <v>4.7021407138082481</v>
      </c>
      <c r="M148" s="1173">
        <v>0.68436333031396734</v>
      </c>
      <c r="N148" s="1174">
        <f t="shared" si="120"/>
        <v>4.1053196741164442</v>
      </c>
      <c r="O148" s="1171">
        <v>4.1053196741164442</v>
      </c>
      <c r="P148" s="1172">
        <v>0</v>
      </c>
      <c r="Q148" s="1175">
        <v>2.3770751064127364</v>
      </c>
    </row>
    <row r="149" spans="2:17" x14ac:dyDescent="0.3">
      <c r="B149" s="1177" t="s">
        <v>681</v>
      </c>
      <c r="C149" s="1178" t="s">
        <v>1043</v>
      </c>
      <c r="D149" s="1053">
        <f t="shared" si="117"/>
        <v>100</v>
      </c>
      <c r="E149" s="1229">
        <f t="shared" si="118"/>
        <v>35.922200268524122</v>
      </c>
      <c r="F149" s="1170">
        <v>6.9182515474968467</v>
      </c>
      <c r="G149" s="1171">
        <v>3.8036498212118208</v>
      </c>
      <c r="H149" s="1172">
        <v>25.200298899815454</v>
      </c>
      <c r="I149" s="1169">
        <f t="shared" si="119"/>
        <v>56.911041620632723</v>
      </c>
      <c r="J149" s="1170">
        <v>29.596087007899648</v>
      </c>
      <c r="K149" s="1171">
        <v>22.612813898924827</v>
      </c>
      <c r="L149" s="1172">
        <v>4.7021407138082481</v>
      </c>
      <c r="M149" s="1173">
        <v>0.68436333031396734</v>
      </c>
      <c r="N149" s="1174">
        <f t="shared" si="120"/>
        <v>4.1053196741164442</v>
      </c>
      <c r="O149" s="1171">
        <v>4.1053196741164442</v>
      </c>
      <c r="P149" s="1172">
        <v>0</v>
      </c>
      <c r="Q149" s="1175">
        <v>2.3770751064127364</v>
      </c>
    </row>
    <row r="150" spans="2:17" x14ac:dyDescent="0.3">
      <c r="B150" s="1177" t="s">
        <v>683</v>
      </c>
      <c r="C150" s="1230" t="s">
        <v>1044</v>
      </c>
      <c r="D150" s="1053">
        <f t="shared" si="117"/>
        <v>100</v>
      </c>
      <c r="E150" s="1229">
        <f t="shared" si="118"/>
        <v>35.922200268524122</v>
      </c>
      <c r="F150" s="1170">
        <v>6.9182515474968467</v>
      </c>
      <c r="G150" s="1171">
        <v>3.8036498212118208</v>
      </c>
      <c r="H150" s="1172">
        <v>25.200298899815454</v>
      </c>
      <c r="I150" s="1169">
        <f t="shared" si="119"/>
        <v>56.911041620632723</v>
      </c>
      <c r="J150" s="1170">
        <v>29.596087007899648</v>
      </c>
      <c r="K150" s="1171">
        <v>22.612813898924827</v>
      </c>
      <c r="L150" s="1172">
        <v>4.7021407138082481</v>
      </c>
      <c r="M150" s="1173">
        <v>0.68436333031396734</v>
      </c>
      <c r="N150" s="1174">
        <f t="shared" si="120"/>
        <v>4.1053196741164442</v>
      </c>
      <c r="O150" s="1171">
        <v>4.1053196741164442</v>
      </c>
      <c r="P150" s="1172">
        <v>0</v>
      </c>
      <c r="Q150" s="1175">
        <v>2.3770751064127364</v>
      </c>
    </row>
    <row r="151" spans="2:17" x14ac:dyDescent="0.3">
      <c r="B151" s="1177" t="s">
        <v>685</v>
      </c>
      <c r="C151" s="1230" t="s">
        <v>1045</v>
      </c>
      <c r="D151" s="1053">
        <f t="shared" si="117"/>
        <v>100</v>
      </c>
      <c r="E151" s="1229">
        <f t="shared" si="118"/>
        <v>35.922200268524122</v>
      </c>
      <c r="F151" s="1170">
        <v>6.9182515474968467</v>
      </c>
      <c r="G151" s="1171">
        <v>3.8036498212118208</v>
      </c>
      <c r="H151" s="1172">
        <v>25.200298899815454</v>
      </c>
      <c r="I151" s="1169">
        <f t="shared" si="119"/>
        <v>56.911041620632723</v>
      </c>
      <c r="J151" s="1170">
        <v>29.596087007899648</v>
      </c>
      <c r="K151" s="1171">
        <v>22.612813898924827</v>
      </c>
      <c r="L151" s="1172">
        <v>4.7021407138082481</v>
      </c>
      <c r="M151" s="1173">
        <v>0.68436333031396734</v>
      </c>
      <c r="N151" s="1174">
        <f t="shared" si="120"/>
        <v>4.1053196741164442</v>
      </c>
      <c r="O151" s="1171">
        <v>4.1053196741164442</v>
      </c>
      <c r="P151" s="1172">
        <v>0</v>
      </c>
      <c r="Q151" s="1175">
        <v>2.3770751064127364</v>
      </c>
    </row>
    <row r="152" spans="2:17" x14ac:dyDescent="0.3">
      <c r="B152" s="1179" t="s">
        <v>687</v>
      </c>
      <c r="C152" s="1178" t="s">
        <v>1046</v>
      </c>
      <c r="D152" s="1053">
        <f t="shared" si="117"/>
        <v>100</v>
      </c>
      <c r="E152" s="1229">
        <f t="shared" si="118"/>
        <v>35.922200268524122</v>
      </c>
      <c r="F152" s="1170">
        <v>6.9182515474968467</v>
      </c>
      <c r="G152" s="1171">
        <v>3.8036498212118208</v>
      </c>
      <c r="H152" s="1172">
        <v>25.200298899815454</v>
      </c>
      <c r="I152" s="1169">
        <f t="shared" si="119"/>
        <v>56.911041620632723</v>
      </c>
      <c r="J152" s="1170">
        <v>29.596087007899648</v>
      </c>
      <c r="K152" s="1171">
        <v>22.612813898924827</v>
      </c>
      <c r="L152" s="1172">
        <v>4.7021407138082481</v>
      </c>
      <c r="M152" s="1173">
        <v>0.68436333031396734</v>
      </c>
      <c r="N152" s="1174">
        <f t="shared" si="120"/>
        <v>4.1053196741164442</v>
      </c>
      <c r="O152" s="1171">
        <v>4.1053196741164442</v>
      </c>
      <c r="P152" s="1172">
        <v>0</v>
      </c>
      <c r="Q152" s="1175">
        <v>2.3770751064127364</v>
      </c>
    </row>
    <row r="153" spans="2:17" x14ac:dyDescent="0.3">
      <c r="B153" s="1179" t="s">
        <v>689</v>
      </c>
      <c r="C153" s="1178" t="s">
        <v>690</v>
      </c>
      <c r="D153" s="1053">
        <f t="shared" si="117"/>
        <v>100</v>
      </c>
      <c r="E153" s="1229">
        <f t="shared" si="118"/>
        <v>35.922200268524122</v>
      </c>
      <c r="F153" s="1170">
        <v>6.9182515474968467</v>
      </c>
      <c r="G153" s="1171">
        <v>3.8036498212118208</v>
      </c>
      <c r="H153" s="1172">
        <v>25.200298899815454</v>
      </c>
      <c r="I153" s="1169">
        <f t="shared" si="119"/>
        <v>56.911041620632723</v>
      </c>
      <c r="J153" s="1170">
        <v>29.596087007899648</v>
      </c>
      <c r="K153" s="1171">
        <v>22.612813898924827</v>
      </c>
      <c r="L153" s="1172">
        <v>4.7021407138082481</v>
      </c>
      <c r="M153" s="1173">
        <v>0.68436333031396734</v>
      </c>
      <c r="N153" s="1174">
        <f t="shared" si="120"/>
        <v>4.1053196741164442</v>
      </c>
      <c r="O153" s="1171">
        <v>4.1053196741164442</v>
      </c>
      <c r="P153" s="1172">
        <v>0</v>
      </c>
      <c r="Q153" s="1175">
        <v>2.3770751064127364</v>
      </c>
    </row>
    <row r="154" spans="2:17" x14ac:dyDescent="0.3">
      <c r="B154" s="1179" t="s">
        <v>691</v>
      </c>
      <c r="C154" s="1178" t="s">
        <v>692</v>
      </c>
      <c r="D154" s="1053">
        <f t="shared" si="117"/>
        <v>100</v>
      </c>
      <c r="E154" s="1229">
        <f t="shared" si="118"/>
        <v>35.922200268524122</v>
      </c>
      <c r="F154" s="1170">
        <v>6.9182515474968467</v>
      </c>
      <c r="G154" s="1171">
        <v>3.8036498212118208</v>
      </c>
      <c r="H154" s="1172">
        <v>25.200298899815454</v>
      </c>
      <c r="I154" s="1169">
        <f t="shared" si="119"/>
        <v>56.911041620632723</v>
      </c>
      <c r="J154" s="1170">
        <v>29.596087007899648</v>
      </c>
      <c r="K154" s="1171">
        <v>22.612813898924827</v>
      </c>
      <c r="L154" s="1172">
        <v>4.7021407138082481</v>
      </c>
      <c r="M154" s="1173">
        <v>0.68436333031396734</v>
      </c>
      <c r="N154" s="1174">
        <f t="shared" si="120"/>
        <v>4.1053196741164442</v>
      </c>
      <c r="O154" s="1171">
        <v>4.1053196741164442</v>
      </c>
      <c r="P154" s="1172">
        <v>0</v>
      </c>
      <c r="Q154" s="1175">
        <v>2.3770751064127364</v>
      </c>
    </row>
    <row r="155" spans="2:17" x14ac:dyDescent="0.3">
      <c r="B155" s="1179" t="s">
        <v>693</v>
      </c>
      <c r="C155" s="1178" t="s">
        <v>694</v>
      </c>
      <c r="D155" s="1053">
        <f t="shared" si="117"/>
        <v>100</v>
      </c>
      <c r="E155" s="1229">
        <f t="shared" si="118"/>
        <v>35.922200268524122</v>
      </c>
      <c r="F155" s="1170">
        <v>6.9182515474968467</v>
      </c>
      <c r="G155" s="1171">
        <v>3.8036498212118208</v>
      </c>
      <c r="H155" s="1172">
        <v>25.200298899815454</v>
      </c>
      <c r="I155" s="1169">
        <f t="shared" si="119"/>
        <v>56.911041620632723</v>
      </c>
      <c r="J155" s="1170">
        <v>29.596087007899648</v>
      </c>
      <c r="K155" s="1171">
        <v>22.612813898924827</v>
      </c>
      <c r="L155" s="1172">
        <v>4.7021407138082481</v>
      </c>
      <c r="M155" s="1173">
        <v>0.68436333031396734</v>
      </c>
      <c r="N155" s="1174">
        <f t="shared" si="120"/>
        <v>4.1053196741164442</v>
      </c>
      <c r="O155" s="1171">
        <v>4.1053196741164442</v>
      </c>
      <c r="P155" s="1172">
        <v>0</v>
      </c>
      <c r="Q155" s="1175">
        <v>2.3770751064127364</v>
      </c>
    </row>
    <row r="156" spans="2:17" x14ac:dyDescent="0.3">
      <c r="B156" s="1177" t="s">
        <v>695</v>
      </c>
      <c r="C156" s="1178" t="s">
        <v>1047</v>
      </c>
      <c r="D156" s="1053">
        <f t="shared" si="117"/>
        <v>100</v>
      </c>
      <c r="E156" s="1229">
        <f t="shared" si="118"/>
        <v>35.922200268524122</v>
      </c>
      <c r="F156" s="1170">
        <v>6.9182515474968467</v>
      </c>
      <c r="G156" s="1171">
        <v>3.8036498212118208</v>
      </c>
      <c r="H156" s="1172">
        <v>25.200298899815454</v>
      </c>
      <c r="I156" s="1169">
        <f t="shared" si="119"/>
        <v>56.911041620632723</v>
      </c>
      <c r="J156" s="1170">
        <v>29.596087007899648</v>
      </c>
      <c r="K156" s="1171">
        <v>22.612813898924827</v>
      </c>
      <c r="L156" s="1172">
        <v>4.7021407138082481</v>
      </c>
      <c r="M156" s="1173">
        <v>0.68436333031396734</v>
      </c>
      <c r="N156" s="1174">
        <f t="shared" si="120"/>
        <v>4.1053196741164442</v>
      </c>
      <c r="O156" s="1171">
        <v>4.1053196741164442</v>
      </c>
      <c r="P156" s="1172">
        <v>0</v>
      </c>
      <c r="Q156" s="1175">
        <v>2.3770751064127364</v>
      </c>
    </row>
    <row r="157" spans="2:17" x14ac:dyDescent="0.3">
      <c r="B157" s="1179" t="s">
        <v>697</v>
      </c>
      <c r="C157" s="1178" t="s">
        <v>1048</v>
      </c>
      <c r="D157" s="1053">
        <f t="shared" si="117"/>
        <v>100</v>
      </c>
      <c r="E157" s="1229">
        <f t="shared" si="118"/>
        <v>35.922200268524122</v>
      </c>
      <c r="F157" s="1170">
        <v>6.9182515474968467</v>
      </c>
      <c r="G157" s="1171">
        <v>3.8036498212118208</v>
      </c>
      <c r="H157" s="1172">
        <v>25.200298899815454</v>
      </c>
      <c r="I157" s="1169">
        <f t="shared" si="119"/>
        <v>56.911041620632723</v>
      </c>
      <c r="J157" s="1170">
        <v>29.596087007899648</v>
      </c>
      <c r="K157" s="1171">
        <v>22.612813898924827</v>
      </c>
      <c r="L157" s="1172">
        <v>4.7021407138082481</v>
      </c>
      <c r="M157" s="1173">
        <v>0.68436333031396734</v>
      </c>
      <c r="N157" s="1174">
        <f t="shared" si="120"/>
        <v>4.1053196741164442</v>
      </c>
      <c r="O157" s="1171">
        <v>4.1053196741164442</v>
      </c>
      <c r="P157" s="1172">
        <v>0</v>
      </c>
      <c r="Q157" s="1175">
        <v>2.3770751064127364</v>
      </c>
    </row>
    <row r="158" spans="2:17" x14ac:dyDescent="0.3">
      <c r="B158" s="1179" t="s">
        <v>699</v>
      </c>
      <c r="C158" s="1178" t="s">
        <v>1049</v>
      </c>
      <c r="D158" s="1053">
        <f t="shared" si="117"/>
        <v>100</v>
      </c>
      <c r="E158" s="1229">
        <f t="shared" si="118"/>
        <v>35.922200268524122</v>
      </c>
      <c r="F158" s="1170">
        <v>6.9182515474968467</v>
      </c>
      <c r="G158" s="1171">
        <v>3.8036498212118208</v>
      </c>
      <c r="H158" s="1172">
        <v>25.200298899815454</v>
      </c>
      <c r="I158" s="1169">
        <f t="shared" si="119"/>
        <v>56.911041620632723</v>
      </c>
      <c r="J158" s="1170">
        <v>29.596087007899648</v>
      </c>
      <c r="K158" s="1171">
        <v>22.612813898924827</v>
      </c>
      <c r="L158" s="1172">
        <v>4.7021407138082481</v>
      </c>
      <c r="M158" s="1173">
        <v>0.68436333031396734</v>
      </c>
      <c r="N158" s="1174">
        <f t="shared" si="120"/>
        <v>4.1053196741164442</v>
      </c>
      <c r="O158" s="1171">
        <v>4.1053196741164442</v>
      </c>
      <c r="P158" s="1172">
        <v>0</v>
      </c>
      <c r="Q158" s="1175">
        <v>2.3770751064127364</v>
      </c>
    </row>
    <row r="159" spans="2:17" x14ac:dyDescent="0.3">
      <c r="B159" s="1180" t="s">
        <v>701</v>
      </c>
      <c r="C159" s="1178" t="s">
        <v>702</v>
      </c>
      <c r="D159" s="1053">
        <f t="shared" si="117"/>
        <v>100</v>
      </c>
      <c r="E159" s="1229">
        <f t="shared" si="118"/>
        <v>35.922200268524122</v>
      </c>
      <c r="F159" s="1170">
        <v>6.9182515474968467</v>
      </c>
      <c r="G159" s="1171">
        <v>3.8036498212118208</v>
      </c>
      <c r="H159" s="1172">
        <v>25.200298899815454</v>
      </c>
      <c r="I159" s="1169">
        <f t="shared" si="119"/>
        <v>56.911041620632723</v>
      </c>
      <c r="J159" s="1170">
        <v>29.596087007899648</v>
      </c>
      <c r="K159" s="1171">
        <v>22.612813898924827</v>
      </c>
      <c r="L159" s="1172">
        <v>4.7021407138082481</v>
      </c>
      <c r="M159" s="1173">
        <v>0.68436333031396734</v>
      </c>
      <c r="N159" s="1174">
        <f t="shared" si="120"/>
        <v>4.1053196741164442</v>
      </c>
      <c r="O159" s="1171">
        <v>4.1053196741164442</v>
      </c>
      <c r="P159" s="1172">
        <v>0</v>
      </c>
      <c r="Q159" s="1175">
        <v>2.3770751064127364</v>
      </c>
    </row>
    <row r="160" spans="2:17" x14ac:dyDescent="0.3">
      <c r="B160" s="1180" t="s">
        <v>703</v>
      </c>
      <c r="C160" s="1178" t="s">
        <v>704</v>
      </c>
      <c r="D160" s="1053">
        <f t="shared" si="117"/>
        <v>100</v>
      </c>
      <c r="E160" s="1229">
        <f t="shared" si="118"/>
        <v>35.922200268524122</v>
      </c>
      <c r="F160" s="1170">
        <v>6.9182515474968467</v>
      </c>
      <c r="G160" s="1171">
        <v>3.8036498212118208</v>
      </c>
      <c r="H160" s="1172">
        <v>25.200298899815454</v>
      </c>
      <c r="I160" s="1169">
        <f t="shared" si="119"/>
        <v>56.911041620632723</v>
      </c>
      <c r="J160" s="1170">
        <v>29.596087007899648</v>
      </c>
      <c r="K160" s="1171">
        <v>22.612813898924827</v>
      </c>
      <c r="L160" s="1172">
        <v>4.7021407138082481</v>
      </c>
      <c r="M160" s="1173">
        <v>0.68436333031396734</v>
      </c>
      <c r="N160" s="1174">
        <f t="shared" si="120"/>
        <v>4.1053196741164442</v>
      </c>
      <c r="O160" s="1171">
        <v>4.1053196741164442</v>
      </c>
      <c r="P160" s="1172">
        <v>0</v>
      </c>
      <c r="Q160" s="1175">
        <v>2.3770751064127364</v>
      </c>
    </row>
    <row r="161" spans="2:17" x14ac:dyDescent="0.3">
      <c r="B161" s="1231" t="s">
        <v>705</v>
      </c>
      <c r="C161" s="1168" t="s">
        <v>706</v>
      </c>
      <c r="D161" s="1036">
        <f t="shared" si="117"/>
        <v>100</v>
      </c>
      <c r="E161" s="1169">
        <f t="shared" si="118"/>
        <v>35.922200268524122</v>
      </c>
      <c r="F161" s="1170">
        <v>6.9182515474968467</v>
      </c>
      <c r="G161" s="1171">
        <v>3.8036498212118208</v>
      </c>
      <c r="H161" s="1172">
        <v>25.200298899815454</v>
      </c>
      <c r="I161" s="1169">
        <f t="shared" si="119"/>
        <v>56.911041620632723</v>
      </c>
      <c r="J161" s="1170">
        <v>29.596087007899648</v>
      </c>
      <c r="K161" s="1171">
        <v>22.612813898924827</v>
      </c>
      <c r="L161" s="1172">
        <v>4.7021407138082481</v>
      </c>
      <c r="M161" s="1173">
        <v>0.68436333031396734</v>
      </c>
      <c r="N161" s="1174">
        <f t="shared" si="120"/>
        <v>4.1053196741164442</v>
      </c>
      <c r="O161" s="1171">
        <v>4.1053196741164442</v>
      </c>
      <c r="P161" s="1172">
        <v>0</v>
      </c>
      <c r="Q161" s="1175">
        <v>2.3770751064127364</v>
      </c>
    </row>
    <row r="162" spans="2:17" x14ac:dyDescent="0.3">
      <c r="B162" s="1232" t="s">
        <v>707</v>
      </c>
      <c r="C162" s="1233" t="s">
        <v>708</v>
      </c>
      <c r="D162" s="1036">
        <f t="shared" si="117"/>
        <v>100</v>
      </c>
      <c r="E162" s="1184">
        <f t="shared" si="118"/>
        <v>35.922200268524122</v>
      </c>
      <c r="F162" s="1185">
        <v>6.9182515474968467</v>
      </c>
      <c r="G162" s="1186">
        <v>3.8036498212118208</v>
      </c>
      <c r="H162" s="1187">
        <v>25.200298899815454</v>
      </c>
      <c r="I162" s="1184">
        <f t="shared" si="119"/>
        <v>56.911041620632723</v>
      </c>
      <c r="J162" s="1185">
        <v>29.596087007899648</v>
      </c>
      <c r="K162" s="1186">
        <v>22.612813898924827</v>
      </c>
      <c r="L162" s="1187">
        <v>4.7021407138082481</v>
      </c>
      <c r="M162" s="1188">
        <v>0.68436333031396734</v>
      </c>
      <c r="N162" s="1189">
        <f t="shared" si="120"/>
        <v>4.1053196741164442</v>
      </c>
      <c r="O162" s="1186">
        <v>4.1053196741164442</v>
      </c>
      <c r="P162" s="1187">
        <v>0</v>
      </c>
      <c r="Q162" s="1190">
        <v>2.3770751064127364</v>
      </c>
    </row>
    <row r="163" spans="2:17" x14ac:dyDescent="0.3">
      <c r="B163" s="1234" t="s">
        <v>709</v>
      </c>
      <c r="C163" s="1235" t="s">
        <v>710</v>
      </c>
      <c r="D163" s="1236">
        <f t="shared" si="117"/>
        <v>100</v>
      </c>
      <c r="E163" s="1237">
        <f t="shared" si="118"/>
        <v>35.922200268524122</v>
      </c>
      <c r="F163" s="1238">
        <v>6.9182515474968467</v>
      </c>
      <c r="G163" s="1239">
        <v>3.8036498212118208</v>
      </c>
      <c r="H163" s="1240">
        <v>25.200298899815454</v>
      </c>
      <c r="I163" s="1237">
        <f t="shared" si="119"/>
        <v>56.911041620632723</v>
      </c>
      <c r="J163" s="1238">
        <v>29.596087007899648</v>
      </c>
      <c r="K163" s="1239">
        <v>22.612813898924827</v>
      </c>
      <c r="L163" s="1240">
        <v>4.7021407138082481</v>
      </c>
      <c r="M163" s="1241">
        <v>0.68436333031396734</v>
      </c>
      <c r="N163" s="1242">
        <f t="shared" si="120"/>
        <v>4.1053196741164442</v>
      </c>
      <c r="O163" s="1239">
        <v>4.1053196741164442</v>
      </c>
      <c r="P163" s="1240">
        <v>0</v>
      </c>
      <c r="Q163" s="1243">
        <v>2.3770751064127364</v>
      </c>
    </row>
    <row r="164" spans="2:17" ht="26.4" x14ac:dyDescent="0.3">
      <c r="B164" s="1244" t="s">
        <v>211</v>
      </c>
      <c r="C164" s="1018" t="s">
        <v>711</v>
      </c>
      <c r="D164" s="1245">
        <f t="shared" si="117"/>
        <v>99.999999999999972</v>
      </c>
      <c r="E164" s="1246">
        <f t="shared" si="118"/>
        <v>35.922200268524115</v>
      </c>
      <c r="F164" s="1247">
        <f>IFERROR(F116/$D$116*100, 0)</f>
        <v>6.9182515474968467</v>
      </c>
      <c r="G164" s="1248">
        <f>IFERROR(G116/$D$116*100, 0)</f>
        <v>3.8036498212118208</v>
      </c>
      <c r="H164" s="1249">
        <f>IFERROR(H116/$D$116*100, 0)</f>
        <v>25.200298899815447</v>
      </c>
      <c r="I164" s="1250">
        <f t="shared" si="119"/>
        <v>56.911041620632716</v>
      </c>
      <c r="J164" s="1247">
        <f t="shared" ref="J164:Q164" si="121">IFERROR(J116/$D$116*100, 0)</f>
        <v>29.596087007899648</v>
      </c>
      <c r="K164" s="1248">
        <f t="shared" si="121"/>
        <v>22.612813898924824</v>
      </c>
      <c r="L164" s="1249">
        <f t="shared" si="121"/>
        <v>4.7021407138082489</v>
      </c>
      <c r="M164" s="1250">
        <f t="shared" si="121"/>
        <v>0.68436333031396734</v>
      </c>
      <c r="N164" s="1250">
        <f>SUM(O164:P164)</f>
        <v>4.1053196741164433</v>
      </c>
      <c r="O164" s="1248">
        <f t="shared" si="121"/>
        <v>4.1053196741164433</v>
      </c>
      <c r="P164" s="1249">
        <f t="shared" si="121"/>
        <v>0</v>
      </c>
      <c r="Q164" s="1250">
        <f t="shared" si="121"/>
        <v>2.3770751064127364</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201"/>
  <sheetViews>
    <sheetView topLeftCell="A163" zoomScale="80" zoomScaleNormal="80" workbookViewId="0">
      <selection activeCell="E191" sqref="E191:E195"/>
    </sheetView>
  </sheetViews>
  <sheetFormatPr defaultColWidth="9.109375" defaultRowHeight="14.4" x14ac:dyDescent="0.3"/>
  <cols>
    <col min="1" max="1" width="9.109375" style="514"/>
    <col min="2" max="2" width="8.6640625" style="514" customWidth="1"/>
    <col min="3" max="3" width="78.33203125" style="514" customWidth="1"/>
    <col min="4" max="4" width="16.44140625" style="514" customWidth="1"/>
    <col min="5" max="5" width="21.109375" style="514" customWidth="1"/>
    <col min="6" max="6" width="19" style="1251" customWidth="1"/>
    <col min="7" max="7" width="43" style="1251" customWidth="1"/>
    <col min="8" max="16384" width="9.109375" style="514"/>
  </cols>
  <sheetData>
    <row r="1" spans="1:7" x14ac:dyDescent="0.3">
      <c r="A1" s="516" t="s">
        <v>0</v>
      </c>
      <c r="B1" s="517"/>
      <c r="C1" s="517"/>
      <c r="D1" s="517"/>
      <c r="E1" s="517"/>
      <c r="F1" s="1252"/>
    </row>
    <row r="2" spans="1:7" x14ac:dyDescent="0.3">
      <c r="A2" s="516" t="s">
        <v>1</v>
      </c>
      <c r="B2" s="517"/>
      <c r="C2" s="517"/>
      <c r="D2" s="517"/>
      <c r="E2" s="517"/>
      <c r="F2" s="1252"/>
    </row>
    <row r="3" spans="1:7" x14ac:dyDescent="0.3">
      <c r="A3" s="517"/>
      <c r="B3" s="517"/>
      <c r="C3" s="517"/>
      <c r="D3" s="517"/>
      <c r="E3" s="517"/>
      <c r="F3" s="1252"/>
    </row>
    <row r="4" spans="1:7" x14ac:dyDescent="0.3">
      <c r="A4" s="517"/>
      <c r="B4" s="517"/>
      <c r="C4" s="517"/>
      <c r="D4" s="517"/>
      <c r="E4" s="517"/>
      <c r="F4" s="1252"/>
    </row>
    <row r="5" spans="1:7" x14ac:dyDescent="0.3">
      <c r="A5" s="519" t="s">
        <v>1050</v>
      </c>
      <c r="B5" s="517"/>
      <c r="C5" s="517"/>
      <c r="D5" s="517"/>
      <c r="E5" s="517"/>
      <c r="F5" s="1252"/>
    </row>
    <row r="6" spans="1:7" x14ac:dyDescent="0.3">
      <c r="A6" s="517"/>
      <c r="B6" s="517"/>
      <c r="C6" s="517"/>
      <c r="D6" s="517"/>
      <c r="E6" s="517"/>
      <c r="F6" s="1252"/>
    </row>
    <row r="8" spans="1:7" x14ac:dyDescent="0.3">
      <c r="B8" s="1468" t="s">
        <v>1051</v>
      </c>
      <c r="C8" s="1468"/>
      <c r="D8" s="1468"/>
      <c r="E8" s="1468"/>
    </row>
    <row r="9" spans="1:7" ht="26.4" x14ac:dyDescent="0.3">
      <c r="B9" s="1253" t="s">
        <v>4</v>
      </c>
      <c r="C9" s="784" t="s">
        <v>1052</v>
      </c>
      <c r="D9" s="1254" t="s">
        <v>715</v>
      </c>
      <c r="E9" s="1255" t="s">
        <v>65</v>
      </c>
      <c r="G9" s="1256"/>
    </row>
    <row r="10" spans="1:7" x14ac:dyDescent="0.3">
      <c r="B10" s="783"/>
      <c r="C10" s="784" t="s">
        <v>1053</v>
      </c>
      <c r="D10" s="784"/>
      <c r="E10" s="1257"/>
      <c r="F10" s="1258"/>
      <c r="G10" s="1256"/>
    </row>
    <row r="11" spans="1:7" ht="15.6" x14ac:dyDescent="0.3">
      <c r="B11" s="927" t="s">
        <v>70</v>
      </c>
      <c r="C11" s="861" t="s">
        <v>1054</v>
      </c>
      <c r="D11" s="861" t="s">
        <v>1055</v>
      </c>
      <c r="E11" s="1259">
        <v>2155</v>
      </c>
      <c r="F11" s="1260"/>
      <c r="G11" s="1256"/>
    </row>
    <row r="12" spans="1:7" ht="15.6" x14ac:dyDescent="0.3">
      <c r="B12" s="1261" t="s">
        <v>76</v>
      </c>
      <c r="C12" s="881" t="s">
        <v>1056</v>
      </c>
      <c r="D12" s="852" t="s">
        <v>1055</v>
      </c>
      <c r="E12" s="1262">
        <v>1980</v>
      </c>
      <c r="F12" s="1260"/>
      <c r="G12" s="1256"/>
    </row>
    <row r="13" spans="1:7" ht="15.6" x14ac:dyDescent="0.3">
      <c r="B13" s="1261" t="s">
        <v>104</v>
      </c>
      <c r="C13" s="881" t="s">
        <v>1057</v>
      </c>
      <c r="D13" s="881" t="s">
        <v>1055</v>
      </c>
      <c r="E13" s="1262">
        <v>858.4</v>
      </c>
      <c r="F13" s="1260"/>
      <c r="G13" s="1256"/>
    </row>
    <row r="14" spans="1:7" ht="15.6" x14ac:dyDescent="0.3">
      <c r="B14" s="1261" t="s">
        <v>264</v>
      </c>
      <c r="C14" s="881" t="s">
        <v>1058</v>
      </c>
      <c r="D14" s="881" t="s">
        <v>1055</v>
      </c>
      <c r="E14" s="1262">
        <v>11890</v>
      </c>
      <c r="F14" s="1263"/>
      <c r="G14" s="1256"/>
    </row>
    <row r="15" spans="1:7" ht="15.6" x14ac:dyDescent="0.3">
      <c r="B15" s="1261" t="s">
        <v>266</v>
      </c>
      <c r="C15" s="881" t="s">
        <v>1059</v>
      </c>
      <c r="D15" s="881" t="s">
        <v>1055</v>
      </c>
      <c r="E15" s="1262">
        <v>0</v>
      </c>
      <c r="F15" s="1263"/>
      <c r="G15" s="1256"/>
    </row>
    <row r="16" spans="1:7" ht="15.6" x14ac:dyDescent="0.3">
      <c r="B16" s="1261" t="s">
        <v>274</v>
      </c>
      <c r="C16" s="881" t="s">
        <v>1060</v>
      </c>
      <c r="D16" s="881" t="s">
        <v>1055</v>
      </c>
      <c r="E16" s="1262">
        <v>1015</v>
      </c>
      <c r="F16" s="1263"/>
      <c r="G16" s="1256"/>
    </row>
    <row r="17" spans="2:7" ht="15.6" x14ac:dyDescent="0.3">
      <c r="B17" s="928" t="s">
        <v>276</v>
      </c>
      <c r="C17" s="865" t="s">
        <v>1061</v>
      </c>
      <c r="D17" s="865" t="s">
        <v>1062</v>
      </c>
      <c r="E17" s="1007">
        <v>336</v>
      </c>
      <c r="F17" s="1263"/>
      <c r="G17" s="1256"/>
    </row>
    <row r="18" spans="2:7" x14ac:dyDescent="0.3">
      <c r="B18" s="928" t="s">
        <v>610</v>
      </c>
      <c r="C18" s="865" t="s">
        <v>1063</v>
      </c>
      <c r="D18" s="865" t="s">
        <v>1064</v>
      </c>
      <c r="E18" s="1007">
        <v>0</v>
      </c>
      <c r="F18" s="1263"/>
      <c r="G18" s="1256"/>
    </row>
    <row r="19" spans="2:7" x14ac:dyDescent="0.3">
      <c r="B19" s="928" t="s">
        <v>611</v>
      </c>
      <c r="C19" s="865" t="s">
        <v>1065</v>
      </c>
      <c r="D19" s="865" t="s">
        <v>1064</v>
      </c>
      <c r="E19" s="1007">
        <v>66</v>
      </c>
      <c r="F19" s="1263"/>
      <c r="G19" s="1256"/>
    </row>
    <row r="20" spans="2:7" x14ac:dyDescent="0.3">
      <c r="B20" s="928" t="s">
        <v>1066</v>
      </c>
      <c r="C20" s="865" t="s">
        <v>1067</v>
      </c>
      <c r="D20" s="932" t="s">
        <v>1064</v>
      </c>
      <c r="E20" s="1007">
        <v>15.3</v>
      </c>
      <c r="F20" s="1263"/>
      <c r="G20" s="1256"/>
    </row>
    <row r="21" spans="2:7" ht="15.6" x14ac:dyDescent="0.3">
      <c r="B21" s="1261" t="s">
        <v>278</v>
      </c>
      <c r="C21" s="881" t="s">
        <v>1068</v>
      </c>
      <c r="D21" s="881" t="s">
        <v>1055</v>
      </c>
      <c r="E21" s="1262">
        <v>0</v>
      </c>
      <c r="F21" s="1263"/>
      <c r="G21" s="1256"/>
    </row>
    <row r="22" spans="2:7" ht="15.6" x14ac:dyDescent="0.3">
      <c r="B22" s="928" t="s">
        <v>1069</v>
      </c>
      <c r="C22" s="865" t="s">
        <v>1061</v>
      </c>
      <c r="D22" s="865" t="s">
        <v>1062</v>
      </c>
      <c r="E22" s="1007">
        <v>0</v>
      </c>
      <c r="F22" s="1263"/>
      <c r="G22" s="1256"/>
    </row>
    <row r="23" spans="2:7" x14ac:dyDescent="0.3">
      <c r="B23" s="928" t="s">
        <v>1070</v>
      </c>
      <c r="C23" s="865" t="s">
        <v>1063</v>
      </c>
      <c r="D23" s="865" t="s">
        <v>1064</v>
      </c>
      <c r="E23" s="1007">
        <v>0</v>
      </c>
      <c r="F23" s="1263"/>
      <c r="G23" s="1256"/>
    </row>
    <row r="24" spans="2:7" x14ac:dyDescent="0.3">
      <c r="B24" s="928" t="s">
        <v>1071</v>
      </c>
      <c r="C24" s="865" t="s">
        <v>1072</v>
      </c>
      <c r="D24" s="865" t="s">
        <v>1064</v>
      </c>
      <c r="E24" s="1007">
        <v>0</v>
      </c>
      <c r="F24" s="1263"/>
      <c r="G24" s="1256"/>
    </row>
    <row r="25" spans="2:7" x14ac:dyDescent="0.3">
      <c r="B25" s="1261" t="s">
        <v>1073</v>
      </c>
      <c r="C25" s="881" t="s">
        <v>1074</v>
      </c>
      <c r="D25" s="881" t="s">
        <v>1075</v>
      </c>
      <c r="E25" s="1262">
        <v>131.4</v>
      </c>
      <c r="F25" s="1263"/>
      <c r="G25" s="1256"/>
    </row>
    <row r="26" spans="2:7" x14ac:dyDescent="0.3">
      <c r="B26" s="928" t="s">
        <v>1076</v>
      </c>
      <c r="C26" s="865" t="s">
        <v>1077</v>
      </c>
      <c r="D26" s="865" t="s">
        <v>1075</v>
      </c>
      <c r="E26" s="1007">
        <v>0</v>
      </c>
      <c r="F26" s="1263"/>
      <c r="G26" s="1256"/>
    </row>
    <row r="27" spans="2:7" x14ac:dyDescent="0.3">
      <c r="B27" s="928" t="s">
        <v>1078</v>
      </c>
      <c r="C27" s="865" t="s">
        <v>1079</v>
      </c>
      <c r="D27" s="865" t="s">
        <v>1075</v>
      </c>
      <c r="E27" s="1007">
        <v>131.4</v>
      </c>
      <c r="F27" s="1263"/>
      <c r="G27" s="1256"/>
    </row>
    <row r="28" spans="2:7" x14ac:dyDescent="0.3">
      <c r="B28" s="928" t="s">
        <v>1080</v>
      </c>
      <c r="C28" s="865" t="s">
        <v>1081</v>
      </c>
      <c r="D28" s="865" t="s">
        <v>1075</v>
      </c>
      <c r="E28" s="1007">
        <v>0</v>
      </c>
      <c r="F28" s="1263"/>
      <c r="G28" s="1256"/>
    </row>
    <row r="29" spans="2:7" x14ac:dyDescent="0.3">
      <c r="B29" s="928" t="s">
        <v>1082</v>
      </c>
      <c r="C29" s="865" t="s">
        <v>1083</v>
      </c>
      <c r="D29" s="865" t="s">
        <v>1075</v>
      </c>
      <c r="E29" s="1007">
        <v>0</v>
      </c>
      <c r="F29" s="1263"/>
      <c r="G29" s="1256"/>
    </row>
    <row r="30" spans="2:7" x14ac:dyDescent="0.3">
      <c r="B30" s="1008" t="s">
        <v>1084</v>
      </c>
      <c r="C30" s="992" t="s">
        <v>1085</v>
      </c>
      <c r="D30" s="992" t="s">
        <v>1075</v>
      </c>
      <c r="E30" s="1264">
        <v>0</v>
      </c>
      <c r="F30" s="1263"/>
      <c r="G30" s="1256"/>
    </row>
    <row r="31" spans="2:7" x14ac:dyDescent="0.3">
      <c r="B31" s="783"/>
      <c r="C31" s="784" t="s">
        <v>1086</v>
      </c>
      <c r="D31" s="784"/>
      <c r="E31" s="1257"/>
      <c r="F31" s="1258"/>
      <c r="G31" s="1265"/>
    </row>
    <row r="32" spans="2:7" x14ac:dyDescent="0.3">
      <c r="B32" s="1266" t="s">
        <v>111</v>
      </c>
      <c r="C32" s="1267" t="s">
        <v>1087</v>
      </c>
      <c r="D32" s="1268" t="s">
        <v>993</v>
      </c>
      <c r="E32" s="987">
        <v>13</v>
      </c>
      <c r="F32" s="1269"/>
      <c r="G32" s="1270"/>
    </row>
    <row r="33" spans="2:7" x14ac:dyDescent="0.3">
      <c r="B33" s="928" t="s">
        <v>120</v>
      </c>
      <c r="C33" s="1271" t="s">
        <v>1088</v>
      </c>
      <c r="D33" s="1268" t="s">
        <v>993</v>
      </c>
      <c r="E33" s="987">
        <v>17</v>
      </c>
      <c r="F33" s="1272"/>
      <c r="G33" s="1273"/>
    </row>
    <row r="34" spans="2:7" x14ac:dyDescent="0.3">
      <c r="B34" s="1274" t="s">
        <v>294</v>
      </c>
      <c r="C34" s="1275" t="s">
        <v>1089</v>
      </c>
      <c r="D34" s="1276" t="s">
        <v>1090</v>
      </c>
      <c r="E34" s="1277">
        <v>42</v>
      </c>
      <c r="F34" s="1272"/>
      <c r="G34" s="1273"/>
    </row>
    <row r="35" spans="2:7" x14ac:dyDescent="0.3">
      <c r="B35" s="783"/>
      <c r="C35" s="784" t="s">
        <v>1091</v>
      </c>
      <c r="D35" s="784"/>
      <c r="E35" s="1257"/>
      <c r="F35" s="1260"/>
      <c r="G35" s="1260"/>
    </row>
    <row r="36" spans="2:7" x14ac:dyDescent="0.3">
      <c r="B36" s="1261" t="s">
        <v>131</v>
      </c>
      <c r="C36" s="1278" t="s">
        <v>1092</v>
      </c>
      <c r="D36" s="881" t="s">
        <v>993</v>
      </c>
      <c r="E36" s="1279">
        <v>13</v>
      </c>
      <c r="F36" s="1280"/>
      <c r="G36" s="1281"/>
    </row>
    <row r="37" spans="2:7" x14ac:dyDescent="0.3">
      <c r="B37" s="928" t="s">
        <v>406</v>
      </c>
      <c r="C37" s="1271" t="s">
        <v>1093</v>
      </c>
      <c r="D37" s="865" t="s">
        <v>993</v>
      </c>
      <c r="E37" s="987">
        <v>13</v>
      </c>
      <c r="F37" s="1272"/>
      <c r="G37" s="1272"/>
    </row>
    <row r="38" spans="2:7" ht="15.6" x14ac:dyDescent="0.3">
      <c r="B38" s="1282" t="s">
        <v>407</v>
      </c>
      <c r="C38" s="1278" t="s">
        <v>1094</v>
      </c>
      <c r="D38" s="881" t="s">
        <v>864</v>
      </c>
      <c r="E38" s="1262">
        <v>403.18</v>
      </c>
      <c r="F38" s="1280"/>
      <c r="G38" s="1283"/>
    </row>
    <row r="39" spans="2:7" ht="26.4" x14ac:dyDescent="0.3">
      <c r="B39" s="1284" t="s">
        <v>1095</v>
      </c>
      <c r="C39" s="959" t="s">
        <v>1096</v>
      </c>
      <c r="D39" s="865" t="s">
        <v>869</v>
      </c>
      <c r="E39" s="1007">
        <v>403.18</v>
      </c>
      <c r="F39" s="1502"/>
      <c r="G39" s="1260"/>
    </row>
    <row r="40" spans="2:7" ht="15.6" x14ac:dyDescent="0.3">
      <c r="B40" s="1284" t="s">
        <v>1097</v>
      </c>
      <c r="C40" s="959" t="s">
        <v>1098</v>
      </c>
      <c r="D40" s="865" t="s">
        <v>869</v>
      </c>
      <c r="E40" s="1007">
        <v>0</v>
      </c>
      <c r="F40" s="1502"/>
      <c r="G40" s="1260"/>
    </row>
    <row r="41" spans="2:7" ht="26.4" x14ac:dyDescent="0.3">
      <c r="B41" s="1284" t="s">
        <v>1099</v>
      </c>
      <c r="C41" s="959" t="s">
        <v>1100</v>
      </c>
      <c r="D41" s="865" t="s">
        <v>869</v>
      </c>
      <c r="E41" s="1007">
        <v>0</v>
      </c>
      <c r="F41" s="1502"/>
      <c r="G41" s="1260"/>
    </row>
    <row r="42" spans="2:7" ht="15.6" x14ac:dyDescent="0.3">
      <c r="B42" s="928" t="s">
        <v>1101</v>
      </c>
      <c r="C42" s="910" t="s">
        <v>1102</v>
      </c>
      <c r="D42" s="865" t="s">
        <v>869</v>
      </c>
      <c r="E42" s="1007">
        <v>0</v>
      </c>
      <c r="F42" s="1285"/>
      <c r="G42" s="1260"/>
    </row>
    <row r="43" spans="2:7" ht="15.6" x14ac:dyDescent="0.3">
      <c r="B43" s="1261" t="s">
        <v>133</v>
      </c>
      <c r="C43" s="1286" t="s">
        <v>1103</v>
      </c>
      <c r="D43" s="881" t="s">
        <v>864</v>
      </c>
      <c r="E43" s="1262">
        <v>373.9</v>
      </c>
      <c r="F43" s="1260"/>
      <c r="G43" s="1256"/>
    </row>
    <row r="44" spans="2:7" ht="15.6" x14ac:dyDescent="0.3">
      <c r="B44" s="1261" t="s">
        <v>141</v>
      </c>
      <c r="C44" s="1278" t="s">
        <v>1104</v>
      </c>
      <c r="D44" s="881" t="s">
        <v>864</v>
      </c>
      <c r="E44" s="1262">
        <v>4.4000000000000004</v>
      </c>
      <c r="F44" s="1260"/>
      <c r="G44" s="1256"/>
    </row>
    <row r="45" spans="2:7" x14ac:dyDescent="0.3">
      <c r="B45" s="928" t="s">
        <v>408</v>
      </c>
      <c r="C45" s="1271" t="s">
        <v>1105</v>
      </c>
      <c r="D45" s="865" t="s">
        <v>993</v>
      </c>
      <c r="E45" s="987">
        <v>1</v>
      </c>
      <c r="F45" s="1260"/>
      <c r="G45" s="1260"/>
    </row>
    <row r="46" spans="2:7" x14ac:dyDescent="0.3">
      <c r="B46" s="928" t="s">
        <v>1106</v>
      </c>
      <c r="C46" s="1271" t="s">
        <v>1107</v>
      </c>
      <c r="D46" s="865" t="s">
        <v>993</v>
      </c>
      <c r="E46" s="987">
        <v>1</v>
      </c>
      <c r="F46" s="1272"/>
      <c r="G46" s="1272"/>
    </row>
    <row r="47" spans="2:7" ht="15.6" x14ac:dyDescent="0.3">
      <c r="B47" s="928" t="s">
        <v>1108</v>
      </c>
      <c r="C47" s="985" t="s">
        <v>1109</v>
      </c>
      <c r="D47" s="887" t="s">
        <v>872</v>
      </c>
      <c r="E47" s="1287">
        <v>4.4000000000000004</v>
      </c>
      <c r="F47" s="1288"/>
      <c r="G47" s="1288"/>
    </row>
    <row r="48" spans="2:7" x14ac:dyDescent="0.3">
      <c r="B48" s="928" t="s">
        <v>626</v>
      </c>
      <c r="C48" s="1271" t="s">
        <v>1110</v>
      </c>
      <c r="D48" s="865" t="s">
        <v>993</v>
      </c>
      <c r="E48" s="987">
        <v>0</v>
      </c>
      <c r="F48" s="1272"/>
      <c r="G48" s="1272"/>
    </row>
    <row r="49" spans="2:7" ht="15.6" x14ac:dyDescent="0.3">
      <c r="B49" s="928" t="s">
        <v>1111</v>
      </c>
      <c r="C49" s="985" t="s">
        <v>1112</v>
      </c>
      <c r="D49" s="887" t="s">
        <v>872</v>
      </c>
      <c r="E49" s="1287">
        <v>0</v>
      </c>
      <c r="F49" s="1288"/>
      <c r="G49" s="1288"/>
    </row>
    <row r="50" spans="2:7" x14ac:dyDescent="0.3">
      <c r="B50" s="1261" t="s">
        <v>409</v>
      </c>
      <c r="C50" s="1278" t="s">
        <v>1113</v>
      </c>
      <c r="D50" s="881" t="s">
        <v>993</v>
      </c>
      <c r="E50" s="1279">
        <v>0</v>
      </c>
      <c r="F50" s="1272"/>
      <c r="G50" s="1272"/>
    </row>
    <row r="51" spans="2:7" x14ac:dyDescent="0.3">
      <c r="B51" s="1261" t="s">
        <v>415</v>
      </c>
      <c r="C51" s="1278" t="s">
        <v>1114</v>
      </c>
      <c r="D51" s="881" t="s">
        <v>993</v>
      </c>
      <c r="E51" s="1279">
        <v>2</v>
      </c>
      <c r="F51" s="1272"/>
      <c r="G51" s="1272"/>
    </row>
    <row r="52" spans="2:7" x14ac:dyDescent="0.3">
      <c r="B52" s="1261" t="s">
        <v>416</v>
      </c>
      <c r="C52" s="1278" t="s">
        <v>1115</v>
      </c>
      <c r="D52" s="881" t="s">
        <v>993</v>
      </c>
      <c r="E52" s="1279">
        <v>7</v>
      </c>
      <c r="F52" s="1288"/>
      <c r="G52" s="1288"/>
    </row>
    <row r="53" spans="2:7" x14ac:dyDescent="0.3">
      <c r="B53" s="1261" t="s">
        <v>422</v>
      </c>
      <c r="C53" s="1278" t="s">
        <v>1116</v>
      </c>
      <c r="D53" s="881" t="s">
        <v>993</v>
      </c>
      <c r="E53" s="1279">
        <v>0</v>
      </c>
      <c r="F53" s="1288"/>
      <c r="G53" s="1288"/>
    </row>
    <row r="54" spans="2:7" x14ac:dyDescent="0.3">
      <c r="B54" s="1261" t="s">
        <v>426</v>
      </c>
      <c r="C54" s="1278" t="s">
        <v>1117</v>
      </c>
      <c r="D54" s="865" t="s">
        <v>993</v>
      </c>
      <c r="E54" s="987">
        <v>48</v>
      </c>
      <c r="F54" s="1288"/>
      <c r="G54" s="1288"/>
    </row>
    <row r="55" spans="2:7" x14ac:dyDescent="0.3">
      <c r="B55" s="1282" t="s">
        <v>429</v>
      </c>
      <c r="C55" s="1278" t="s">
        <v>1118</v>
      </c>
      <c r="D55" s="881" t="s">
        <v>993</v>
      </c>
      <c r="E55" s="1279">
        <v>0</v>
      </c>
      <c r="F55" s="1288"/>
      <c r="G55" s="1288"/>
    </row>
    <row r="56" spans="2:7" x14ac:dyDescent="0.3">
      <c r="B56" s="1274" t="s">
        <v>444</v>
      </c>
      <c r="C56" s="1275" t="s">
        <v>764</v>
      </c>
      <c r="D56" s="1276" t="s">
        <v>1119</v>
      </c>
      <c r="E56" s="1277">
        <v>5</v>
      </c>
      <c r="F56" s="1260"/>
      <c r="G56" s="1260"/>
    </row>
    <row r="57" spans="2:7" x14ac:dyDescent="0.3">
      <c r="B57" s="783"/>
      <c r="C57" s="784" t="s">
        <v>1120</v>
      </c>
      <c r="D57" s="784"/>
      <c r="E57" s="1257"/>
      <c r="F57" s="1260"/>
      <c r="G57" s="1260"/>
    </row>
    <row r="58" spans="2:7" x14ac:dyDescent="0.3">
      <c r="B58" s="928" t="s">
        <v>145</v>
      </c>
      <c r="C58" s="865" t="s">
        <v>1121</v>
      </c>
      <c r="D58" s="865" t="s">
        <v>993</v>
      </c>
      <c r="E58" s="987">
        <v>14</v>
      </c>
      <c r="F58" s="1260"/>
      <c r="G58" s="1260"/>
    </row>
    <row r="59" spans="2:7" x14ac:dyDescent="0.3">
      <c r="B59" s="928" t="s">
        <v>147</v>
      </c>
      <c r="C59" s="865" t="s">
        <v>1122</v>
      </c>
      <c r="D59" s="865" t="s">
        <v>993</v>
      </c>
      <c r="E59" s="987">
        <v>2</v>
      </c>
      <c r="F59" s="1260"/>
      <c r="G59" s="1260"/>
    </row>
    <row r="60" spans="2:7" x14ac:dyDescent="0.3">
      <c r="B60" s="928" t="s">
        <v>149</v>
      </c>
      <c r="C60" s="865" t="s">
        <v>1123</v>
      </c>
      <c r="D60" s="865" t="s">
        <v>993</v>
      </c>
      <c r="E60" s="987">
        <v>5</v>
      </c>
      <c r="F60" s="1260"/>
      <c r="G60" s="1260"/>
    </row>
    <row r="61" spans="2:7" x14ac:dyDescent="0.3">
      <c r="B61" s="1261" t="s">
        <v>458</v>
      </c>
      <c r="C61" s="881" t="s">
        <v>1124</v>
      </c>
      <c r="D61" s="1289" t="s">
        <v>1119</v>
      </c>
      <c r="E61" s="1262">
        <v>30</v>
      </c>
      <c r="F61" s="1290"/>
      <c r="G61" s="1260"/>
    </row>
    <row r="62" spans="2:7" x14ac:dyDescent="0.3">
      <c r="B62" s="928" t="s">
        <v>462</v>
      </c>
      <c r="C62" s="865" t="s">
        <v>1125</v>
      </c>
      <c r="D62" s="997" t="s">
        <v>1126</v>
      </c>
      <c r="E62" s="1291">
        <f>SUM(E63:E64)</f>
        <v>96.72</v>
      </c>
      <c r="F62" s="1288"/>
      <c r="G62" s="1288"/>
    </row>
    <row r="63" spans="2:7" x14ac:dyDescent="0.3">
      <c r="B63" s="885" t="s">
        <v>849</v>
      </c>
      <c r="C63" s="985" t="s">
        <v>1127</v>
      </c>
      <c r="D63" s="887" t="s">
        <v>1126</v>
      </c>
      <c r="E63" s="1287">
        <v>12.52</v>
      </c>
      <c r="F63" s="1288"/>
      <c r="G63" s="1288"/>
    </row>
    <row r="64" spans="2:7" x14ac:dyDescent="0.3">
      <c r="B64" s="885" t="s">
        <v>1128</v>
      </c>
      <c r="C64" s="985" t="s">
        <v>1129</v>
      </c>
      <c r="D64" s="887" t="s">
        <v>1126</v>
      </c>
      <c r="E64" s="1287">
        <v>84.2</v>
      </c>
      <c r="F64" s="1260"/>
      <c r="G64" s="1260"/>
    </row>
    <row r="65" spans="2:7" x14ac:dyDescent="0.3">
      <c r="B65" s="928" t="s">
        <v>463</v>
      </c>
      <c r="C65" s="865" t="s">
        <v>1130</v>
      </c>
      <c r="D65" s="865" t="s">
        <v>993</v>
      </c>
      <c r="E65" s="987">
        <v>6427</v>
      </c>
      <c r="F65" s="1260"/>
      <c r="G65" s="1260"/>
    </row>
    <row r="66" spans="2:7" x14ac:dyDescent="0.3">
      <c r="B66" s="928" t="s">
        <v>467</v>
      </c>
      <c r="C66" s="865" t="s">
        <v>1131</v>
      </c>
      <c r="D66" s="865" t="s">
        <v>993</v>
      </c>
      <c r="E66" s="987">
        <v>158</v>
      </c>
      <c r="F66" s="1260"/>
      <c r="G66" s="1260"/>
    </row>
    <row r="67" spans="2:7" x14ac:dyDescent="0.3">
      <c r="B67" s="928" t="s">
        <v>471</v>
      </c>
      <c r="C67" s="865" t="s">
        <v>1132</v>
      </c>
      <c r="D67" s="865" t="s">
        <v>993</v>
      </c>
      <c r="E67" s="987">
        <v>0</v>
      </c>
      <c r="F67" s="1260"/>
      <c r="G67" s="1260"/>
    </row>
    <row r="68" spans="2:7" x14ac:dyDescent="0.3">
      <c r="B68" s="928" t="s">
        <v>475</v>
      </c>
      <c r="C68" s="865" t="s">
        <v>1133</v>
      </c>
      <c r="D68" s="865" t="s">
        <v>993</v>
      </c>
      <c r="E68" s="987">
        <v>90</v>
      </c>
      <c r="F68" s="1290"/>
      <c r="G68" s="1260"/>
    </row>
    <row r="69" spans="2:7" x14ac:dyDescent="0.3">
      <c r="B69" s="928" t="s">
        <v>491</v>
      </c>
      <c r="C69" s="865" t="s">
        <v>1134</v>
      </c>
      <c r="D69" s="865" t="s">
        <v>993</v>
      </c>
      <c r="E69" s="984">
        <f>SUM(E70:E72)</f>
        <v>2867</v>
      </c>
      <c r="F69" s="1288"/>
      <c r="G69" s="1288"/>
    </row>
    <row r="70" spans="2:7" x14ac:dyDescent="0.3">
      <c r="B70" s="885" t="s">
        <v>1135</v>
      </c>
      <c r="C70" s="985" t="s">
        <v>1136</v>
      </c>
      <c r="D70" s="887" t="s">
        <v>993</v>
      </c>
      <c r="E70" s="986">
        <v>2329</v>
      </c>
      <c r="F70" s="1288"/>
      <c r="G70" s="1288"/>
    </row>
    <row r="71" spans="2:7" x14ac:dyDescent="0.3">
      <c r="B71" s="885" t="s">
        <v>1137</v>
      </c>
      <c r="C71" s="985" t="s">
        <v>1138</v>
      </c>
      <c r="D71" s="887" t="s">
        <v>993</v>
      </c>
      <c r="E71" s="986">
        <v>73</v>
      </c>
      <c r="F71" s="1288"/>
      <c r="G71" s="1288"/>
    </row>
    <row r="72" spans="2:7" x14ac:dyDescent="0.3">
      <c r="B72" s="885" t="s">
        <v>1139</v>
      </c>
      <c r="C72" s="985" t="s">
        <v>1140</v>
      </c>
      <c r="D72" s="887" t="s">
        <v>993</v>
      </c>
      <c r="E72" s="986">
        <v>465</v>
      </c>
      <c r="F72" s="1260"/>
      <c r="G72" s="1260"/>
    </row>
    <row r="73" spans="2:7" x14ac:dyDescent="0.3">
      <c r="B73" s="928" t="s">
        <v>492</v>
      </c>
      <c r="C73" s="865" t="s">
        <v>1141</v>
      </c>
      <c r="D73" s="865" t="s">
        <v>993</v>
      </c>
      <c r="E73" s="987">
        <v>3811</v>
      </c>
      <c r="F73" s="1260"/>
      <c r="G73" s="1260"/>
    </row>
    <row r="74" spans="2:7" x14ac:dyDescent="0.3">
      <c r="B74" s="1008" t="s">
        <v>641</v>
      </c>
      <c r="C74" s="992" t="s">
        <v>1142</v>
      </c>
      <c r="D74" s="992" t="s">
        <v>993</v>
      </c>
      <c r="E74" s="993">
        <v>111</v>
      </c>
      <c r="F74" s="1292"/>
      <c r="G74" s="1292"/>
    </row>
    <row r="75" spans="2:7" x14ac:dyDescent="0.3">
      <c r="B75" s="783"/>
      <c r="C75" s="784" t="s">
        <v>1143</v>
      </c>
      <c r="D75" s="784"/>
      <c r="E75" s="1257"/>
      <c r="F75" s="1263"/>
      <c r="G75" s="1263"/>
    </row>
    <row r="76" spans="2:7" x14ac:dyDescent="0.3">
      <c r="B76" s="928" t="s">
        <v>495</v>
      </c>
      <c r="C76" s="865" t="s">
        <v>1144</v>
      </c>
      <c r="D76" s="865" t="s">
        <v>993</v>
      </c>
      <c r="E76" s="987">
        <v>11</v>
      </c>
      <c r="F76" s="1263"/>
      <c r="G76" s="1263"/>
    </row>
    <row r="77" spans="2:7" x14ac:dyDescent="0.3">
      <c r="B77" s="928" t="s">
        <v>155</v>
      </c>
      <c r="C77" s="865" t="s">
        <v>1145</v>
      </c>
      <c r="D77" s="865" t="s">
        <v>993</v>
      </c>
      <c r="E77" s="987">
        <v>32</v>
      </c>
      <c r="F77" s="1263"/>
      <c r="G77" s="1263"/>
    </row>
    <row r="78" spans="2:7" x14ac:dyDescent="0.3">
      <c r="B78" s="928" t="s">
        <v>157</v>
      </c>
      <c r="C78" s="865" t="s">
        <v>1146</v>
      </c>
      <c r="D78" s="865" t="s">
        <v>993</v>
      </c>
      <c r="E78" s="987">
        <v>58</v>
      </c>
      <c r="F78" s="1263"/>
      <c r="G78" s="1263"/>
    </row>
    <row r="79" spans="2:7" x14ac:dyDescent="0.3">
      <c r="B79" s="1261" t="s">
        <v>159</v>
      </c>
      <c r="C79" s="881" t="s">
        <v>1147</v>
      </c>
      <c r="D79" s="1289" t="s">
        <v>1119</v>
      </c>
      <c r="E79" s="1262">
        <v>13</v>
      </c>
      <c r="F79" s="1263"/>
      <c r="G79" s="1263"/>
    </row>
    <row r="80" spans="2:7" x14ac:dyDescent="0.3">
      <c r="B80" s="928" t="s">
        <v>161</v>
      </c>
      <c r="C80" s="865" t="s">
        <v>1148</v>
      </c>
      <c r="D80" s="865" t="s">
        <v>1126</v>
      </c>
      <c r="E80" s="1007">
        <v>86.3</v>
      </c>
      <c r="F80" s="1293"/>
      <c r="G80" s="1293"/>
    </row>
    <row r="81" spans="2:7" x14ac:dyDescent="0.3">
      <c r="B81" s="885" t="s">
        <v>670</v>
      </c>
      <c r="C81" s="985" t="s">
        <v>1149</v>
      </c>
      <c r="D81" s="887" t="s">
        <v>1126</v>
      </c>
      <c r="E81" s="1287">
        <v>10.7</v>
      </c>
      <c r="F81" s="1263"/>
      <c r="G81" s="1263"/>
    </row>
    <row r="82" spans="2:7" x14ac:dyDescent="0.3">
      <c r="B82" s="928" t="s">
        <v>163</v>
      </c>
      <c r="C82" s="865" t="s">
        <v>1150</v>
      </c>
      <c r="D82" s="865" t="s">
        <v>993</v>
      </c>
      <c r="E82" s="987">
        <v>5735</v>
      </c>
      <c r="F82" s="1263"/>
      <c r="G82" s="1263"/>
    </row>
    <row r="83" spans="2:7" x14ac:dyDescent="0.3">
      <c r="B83" s="928" t="s">
        <v>165</v>
      </c>
      <c r="C83" s="865" t="s">
        <v>1151</v>
      </c>
      <c r="D83" s="865" t="s">
        <v>993</v>
      </c>
      <c r="E83" s="984">
        <f>SUM(E84:E86)</f>
        <v>5121</v>
      </c>
      <c r="F83" s="1263"/>
      <c r="G83" s="1263"/>
    </row>
    <row r="84" spans="2:7" x14ac:dyDescent="0.3">
      <c r="B84" s="885" t="s">
        <v>512</v>
      </c>
      <c r="C84" s="985" t="s">
        <v>1152</v>
      </c>
      <c r="D84" s="887" t="s">
        <v>993</v>
      </c>
      <c r="E84" s="986">
        <v>3116</v>
      </c>
      <c r="F84" s="1293"/>
      <c r="G84" s="1293"/>
    </row>
    <row r="85" spans="2:7" x14ac:dyDescent="0.3">
      <c r="B85" s="885" t="s">
        <v>513</v>
      </c>
      <c r="C85" s="985" t="s">
        <v>1153</v>
      </c>
      <c r="D85" s="887" t="s">
        <v>993</v>
      </c>
      <c r="E85" s="986">
        <v>1811</v>
      </c>
      <c r="F85" s="1293"/>
      <c r="G85" s="1293"/>
    </row>
    <row r="86" spans="2:7" x14ac:dyDescent="0.3">
      <c r="B86" s="885" t="s">
        <v>514</v>
      </c>
      <c r="C86" s="985" t="s">
        <v>1154</v>
      </c>
      <c r="D86" s="887" t="s">
        <v>993</v>
      </c>
      <c r="E86" s="986">
        <v>194</v>
      </c>
      <c r="F86" s="1263"/>
      <c r="G86" s="1263"/>
    </row>
    <row r="87" spans="2:7" x14ac:dyDescent="0.3">
      <c r="B87" s="1008" t="s">
        <v>167</v>
      </c>
      <c r="C87" s="992" t="s">
        <v>1155</v>
      </c>
      <c r="D87" s="992" t="s">
        <v>993</v>
      </c>
      <c r="E87" s="993">
        <v>160</v>
      </c>
      <c r="F87" s="1263"/>
      <c r="G87" s="1263"/>
    </row>
    <row r="88" spans="2:7" x14ac:dyDescent="0.3">
      <c r="B88" s="783"/>
      <c r="C88" s="784" t="s">
        <v>1156</v>
      </c>
      <c r="D88" s="784"/>
      <c r="E88" s="1257"/>
      <c r="F88" s="1263"/>
      <c r="G88" s="1263"/>
    </row>
    <row r="89" spans="2:7" x14ac:dyDescent="0.3">
      <c r="B89" s="928" t="s">
        <v>199</v>
      </c>
      <c r="C89" s="865" t="s">
        <v>1157</v>
      </c>
      <c r="D89" s="865" t="s">
        <v>993</v>
      </c>
      <c r="E89" s="987">
        <v>0</v>
      </c>
      <c r="F89" s="1263"/>
      <c r="G89" s="1263"/>
    </row>
    <row r="90" spans="2:7" x14ac:dyDescent="0.3">
      <c r="B90" s="928" t="s">
        <v>201</v>
      </c>
      <c r="C90" s="865" t="s">
        <v>1158</v>
      </c>
      <c r="D90" s="865" t="s">
        <v>993</v>
      </c>
      <c r="E90" s="987">
        <v>0</v>
      </c>
      <c r="F90" s="1263"/>
      <c r="G90" s="1263"/>
    </row>
    <row r="91" spans="2:7" x14ac:dyDescent="0.3">
      <c r="B91" s="928" t="s">
        <v>209</v>
      </c>
      <c r="C91" s="865" t="s">
        <v>1159</v>
      </c>
      <c r="D91" s="865" t="s">
        <v>993</v>
      </c>
      <c r="E91" s="987">
        <v>0</v>
      </c>
      <c r="F91" s="1263"/>
      <c r="G91" s="1263"/>
    </row>
    <row r="92" spans="2:7" x14ac:dyDescent="0.3">
      <c r="B92" s="928" t="s">
        <v>677</v>
      </c>
      <c r="C92" s="881" t="s">
        <v>1160</v>
      </c>
      <c r="D92" s="1289" t="s">
        <v>1119</v>
      </c>
      <c r="E92" s="1279">
        <v>0</v>
      </c>
      <c r="F92" s="1263"/>
      <c r="G92" s="1263"/>
    </row>
    <row r="93" spans="2:7" x14ac:dyDescent="0.3">
      <c r="B93" s="928" t="s">
        <v>679</v>
      </c>
      <c r="C93" s="865" t="s">
        <v>1161</v>
      </c>
      <c r="D93" s="865" t="s">
        <v>1126</v>
      </c>
      <c r="E93" s="1007">
        <v>0</v>
      </c>
      <c r="F93" s="1263"/>
      <c r="G93" s="1263"/>
    </row>
    <row r="94" spans="2:7" x14ac:dyDescent="0.3">
      <c r="B94" s="885" t="s">
        <v>1162</v>
      </c>
      <c r="C94" s="985" t="s">
        <v>1149</v>
      </c>
      <c r="D94" s="887" t="s">
        <v>1126</v>
      </c>
      <c r="E94" s="986">
        <v>0</v>
      </c>
      <c r="F94" s="1263"/>
      <c r="G94" s="1263"/>
    </row>
    <row r="95" spans="2:7" x14ac:dyDescent="0.3">
      <c r="B95" s="928" t="s">
        <v>681</v>
      </c>
      <c r="C95" s="865" t="s">
        <v>1163</v>
      </c>
      <c r="D95" s="865" t="s">
        <v>993</v>
      </c>
      <c r="E95" s="987">
        <v>0</v>
      </c>
      <c r="F95" s="1263"/>
      <c r="G95" s="1263"/>
    </row>
    <row r="96" spans="2:7" x14ac:dyDescent="0.3">
      <c r="B96" s="928" t="s">
        <v>683</v>
      </c>
      <c r="C96" s="865" t="s">
        <v>1164</v>
      </c>
      <c r="D96" s="865" t="s">
        <v>993</v>
      </c>
      <c r="E96" s="987">
        <v>0</v>
      </c>
      <c r="F96" s="1263"/>
      <c r="G96" s="1263"/>
    </row>
    <row r="97" spans="2:7" x14ac:dyDescent="0.3">
      <c r="B97" s="1008" t="s">
        <v>685</v>
      </c>
      <c r="C97" s="992" t="s">
        <v>1165</v>
      </c>
      <c r="D97" s="992" t="s">
        <v>993</v>
      </c>
      <c r="E97" s="993">
        <v>0</v>
      </c>
      <c r="F97" s="1292"/>
      <c r="G97" s="1292"/>
    </row>
    <row r="98" spans="2:7" x14ac:dyDescent="0.3">
      <c r="B98" s="783"/>
      <c r="C98" s="784" t="s">
        <v>1166</v>
      </c>
      <c r="D98" s="784"/>
      <c r="E98" s="1257"/>
      <c r="F98" s="1294"/>
      <c r="G98" s="1294"/>
    </row>
    <row r="99" spans="2:7" x14ac:dyDescent="0.3">
      <c r="B99" s="928" t="s">
        <v>213</v>
      </c>
      <c r="C99" s="1295" t="s">
        <v>1167</v>
      </c>
      <c r="D99" s="997" t="s">
        <v>993</v>
      </c>
      <c r="E99" s="998">
        <v>1</v>
      </c>
      <c r="F99" s="1294"/>
      <c r="G99" s="1294"/>
    </row>
    <row r="100" spans="2:7" x14ac:dyDescent="0.3">
      <c r="B100" s="928" t="s">
        <v>215</v>
      </c>
      <c r="C100" s="1296" t="s">
        <v>1168</v>
      </c>
      <c r="D100" s="865" t="s">
        <v>1169</v>
      </c>
      <c r="E100" s="987">
        <v>3</v>
      </c>
      <c r="F100" s="1263"/>
      <c r="G100" s="1263"/>
    </row>
    <row r="101" spans="2:7" ht="15.6" x14ac:dyDescent="0.3">
      <c r="B101" s="928" t="s">
        <v>217</v>
      </c>
      <c r="C101" s="1297" t="s">
        <v>1170</v>
      </c>
      <c r="D101" s="865" t="s">
        <v>869</v>
      </c>
      <c r="E101" s="1007">
        <v>24.268000000000001</v>
      </c>
      <c r="F101" s="1294"/>
      <c r="G101" s="1294"/>
    </row>
    <row r="102" spans="2:7" x14ac:dyDescent="0.3">
      <c r="B102" s="928" t="s">
        <v>1171</v>
      </c>
      <c r="C102" s="1296" t="s">
        <v>1172</v>
      </c>
      <c r="D102" s="865" t="s">
        <v>993</v>
      </c>
      <c r="E102" s="987">
        <v>0</v>
      </c>
      <c r="F102" s="1263"/>
      <c r="G102" s="1263"/>
    </row>
    <row r="103" spans="2:7" ht="15.6" x14ac:dyDescent="0.3">
      <c r="B103" s="928" t="s">
        <v>1173</v>
      </c>
      <c r="C103" s="1297" t="s">
        <v>1174</v>
      </c>
      <c r="D103" s="865" t="s">
        <v>869</v>
      </c>
      <c r="E103" s="1007">
        <v>0</v>
      </c>
      <c r="F103" s="1294"/>
      <c r="G103" s="1294"/>
    </row>
    <row r="104" spans="2:7" x14ac:dyDescent="0.3">
      <c r="B104" s="928" t="s">
        <v>1175</v>
      </c>
      <c r="C104" s="1296" t="s">
        <v>1176</v>
      </c>
      <c r="D104" s="865" t="s">
        <v>993</v>
      </c>
      <c r="E104" s="987">
        <v>6</v>
      </c>
      <c r="F104" s="1263"/>
      <c r="G104" s="1263"/>
    </row>
    <row r="105" spans="2:7" ht="15.6" x14ac:dyDescent="0.3">
      <c r="B105" s="928" t="s">
        <v>1177</v>
      </c>
      <c r="C105" s="1297" t="s">
        <v>1178</v>
      </c>
      <c r="D105" s="865" t="s">
        <v>869</v>
      </c>
      <c r="E105" s="1007">
        <v>25.1</v>
      </c>
      <c r="F105" s="1294"/>
      <c r="G105" s="1294"/>
    </row>
    <row r="106" spans="2:7" x14ac:dyDescent="0.3">
      <c r="B106" s="928" t="s">
        <v>1179</v>
      </c>
      <c r="C106" s="1296" t="s">
        <v>1180</v>
      </c>
      <c r="D106" s="865" t="s">
        <v>993</v>
      </c>
      <c r="E106" s="987">
        <v>4</v>
      </c>
      <c r="F106" s="1298"/>
      <c r="G106" s="1294"/>
    </row>
    <row r="107" spans="2:7" ht="15.6" x14ac:dyDescent="0.3">
      <c r="B107" s="928" t="s">
        <v>1181</v>
      </c>
      <c r="C107" s="1297" t="s">
        <v>1182</v>
      </c>
      <c r="D107" s="865" t="s">
        <v>869</v>
      </c>
      <c r="E107" s="1007">
        <v>510.53199999999998</v>
      </c>
      <c r="F107" s="1281"/>
      <c r="G107" s="1281"/>
    </row>
    <row r="108" spans="2:7" x14ac:dyDescent="0.3">
      <c r="B108" s="928" t="s">
        <v>1183</v>
      </c>
      <c r="C108" s="1297" t="s">
        <v>1184</v>
      </c>
      <c r="D108" s="865" t="s">
        <v>993</v>
      </c>
      <c r="E108" s="987">
        <v>24</v>
      </c>
      <c r="F108" s="1293"/>
      <c r="G108" s="1293"/>
    </row>
    <row r="109" spans="2:7" x14ac:dyDescent="0.3">
      <c r="B109" s="928" t="s">
        <v>1185</v>
      </c>
      <c r="C109" s="1297" t="s">
        <v>1186</v>
      </c>
      <c r="D109" s="865" t="s">
        <v>993</v>
      </c>
      <c r="E109" s="987">
        <v>42</v>
      </c>
      <c r="F109" s="1293"/>
      <c r="G109" s="1293"/>
    </row>
    <row r="110" spans="2:7" x14ac:dyDescent="0.3">
      <c r="B110" s="1299" t="s">
        <v>1187</v>
      </c>
      <c r="C110" s="1300" t="s">
        <v>1188</v>
      </c>
      <c r="D110" s="932" t="s">
        <v>993</v>
      </c>
      <c r="E110" s="980">
        <v>25</v>
      </c>
      <c r="F110" s="1263"/>
      <c r="G110" s="1263"/>
    </row>
    <row r="111" spans="2:7" x14ac:dyDescent="0.3">
      <c r="B111" s="1301" t="s">
        <v>1189</v>
      </c>
      <c r="C111" s="789" t="s">
        <v>1190</v>
      </c>
      <c r="D111" s="1302"/>
      <c r="E111" s="1303"/>
      <c r="F111" s="1294"/>
      <c r="G111" s="1294"/>
    </row>
    <row r="112" spans="2:7" x14ac:dyDescent="0.3">
      <c r="B112" s="1003" t="s">
        <v>1191</v>
      </c>
      <c r="C112" s="1295" t="s">
        <v>1192</v>
      </c>
      <c r="D112" s="997" t="s">
        <v>1064</v>
      </c>
      <c r="E112" s="1304">
        <v>127.9</v>
      </c>
      <c r="F112" s="1294"/>
      <c r="G112" s="1294"/>
    </row>
    <row r="113" spans="2:7" x14ac:dyDescent="0.3">
      <c r="B113" s="928" t="s">
        <v>1193</v>
      </c>
      <c r="C113" s="1296" t="s">
        <v>1194</v>
      </c>
      <c r="D113" s="865" t="s">
        <v>1064</v>
      </c>
      <c r="E113" s="1007">
        <v>131.80000000000001</v>
      </c>
      <c r="F113" s="1294"/>
      <c r="G113" s="1294"/>
    </row>
    <row r="114" spans="2:7" x14ac:dyDescent="0.3">
      <c r="B114" s="928" t="s">
        <v>1195</v>
      </c>
      <c r="C114" s="1296" t="s">
        <v>1196</v>
      </c>
      <c r="D114" s="865" t="s">
        <v>1064</v>
      </c>
      <c r="E114" s="1007">
        <v>0</v>
      </c>
      <c r="F114" s="1294"/>
      <c r="G114" s="1294"/>
    </row>
    <row r="115" spans="2:7" x14ac:dyDescent="0.3">
      <c r="B115" s="928" t="s">
        <v>1197</v>
      </c>
      <c r="C115" s="1296" t="s">
        <v>1198</v>
      </c>
      <c r="D115" s="865" t="s">
        <v>1064</v>
      </c>
      <c r="E115" s="1007">
        <v>44.2</v>
      </c>
      <c r="F115" s="1294"/>
      <c r="G115" s="1294"/>
    </row>
    <row r="116" spans="2:7" x14ac:dyDescent="0.3">
      <c r="B116" s="1299" t="s">
        <v>1199</v>
      </c>
      <c r="C116" s="1305" t="s">
        <v>1200</v>
      </c>
      <c r="D116" s="932" t="s">
        <v>1064</v>
      </c>
      <c r="E116" s="1306">
        <v>2.4</v>
      </c>
      <c r="F116" s="1263"/>
      <c r="G116" s="1263"/>
    </row>
    <row r="117" spans="2:7" x14ac:dyDescent="0.3">
      <c r="B117" s="1301" t="s">
        <v>1201</v>
      </c>
      <c r="C117" s="789" t="s">
        <v>1202</v>
      </c>
      <c r="D117" s="1302"/>
      <c r="E117" s="939"/>
      <c r="F117" s="1294"/>
      <c r="G117" s="1294"/>
    </row>
    <row r="118" spans="2:7" x14ac:dyDescent="0.3">
      <c r="B118" s="1003" t="s">
        <v>1203</v>
      </c>
      <c r="C118" s="1295" t="s">
        <v>1204</v>
      </c>
      <c r="D118" s="997" t="s">
        <v>1064</v>
      </c>
      <c r="E118" s="1304">
        <v>7.8</v>
      </c>
      <c r="F118" s="1294"/>
      <c r="G118" s="1294"/>
    </row>
    <row r="119" spans="2:7" x14ac:dyDescent="0.3">
      <c r="B119" s="928" t="s">
        <v>1205</v>
      </c>
      <c r="C119" s="1296" t="s">
        <v>1194</v>
      </c>
      <c r="D119" s="865" t="s">
        <v>1064</v>
      </c>
      <c r="E119" s="1007">
        <v>9.9</v>
      </c>
      <c r="F119" s="1294"/>
      <c r="G119" s="1294"/>
    </row>
    <row r="120" spans="2:7" x14ac:dyDescent="0.3">
      <c r="B120" s="928" t="s">
        <v>1206</v>
      </c>
      <c r="C120" s="1296" t="s">
        <v>1196</v>
      </c>
      <c r="D120" s="865" t="s">
        <v>1064</v>
      </c>
      <c r="E120" s="1007">
        <v>0</v>
      </c>
      <c r="F120" s="1294"/>
      <c r="G120" s="1294"/>
    </row>
    <row r="121" spans="2:7" x14ac:dyDescent="0.3">
      <c r="B121" s="928" t="s">
        <v>1207</v>
      </c>
      <c r="C121" s="1296" t="s">
        <v>1198</v>
      </c>
      <c r="D121" s="865" t="s">
        <v>1064</v>
      </c>
      <c r="E121" s="1007">
        <v>18.3</v>
      </c>
      <c r="F121" s="1294"/>
      <c r="G121" s="1294"/>
    </row>
    <row r="122" spans="2:7" x14ac:dyDescent="0.3">
      <c r="B122" s="928" t="s">
        <v>1208</v>
      </c>
      <c r="C122" s="1296" t="s">
        <v>1200</v>
      </c>
      <c r="D122" s="865" t="s">
        <v>1064</v>
      </c>
      <c r="E122" s="1007">
        <v>2.4</v>
      </c>
      <c r="F122" s="1263"/>
      <c r="G122" s="1263"/>
    </row>
    <row r="123" spans="2:7" x14ac:dyDescent="0.3">
      <c r="B123" s="1307" t="s">
        <v>1209</v>
      </c>
      <c r="C123" s="789" t="s">
        <v>1210</v>
      </c>
      <c r="D123" s="1302"/>
      <c r="E123" s="1308"/>
      <c r="F123" s="1263"/>
      <c r="G123" s="1263"/>
    </row>
    <row r="124" spans="2:7" x14ac:dyDescent="0.3">
      <c r="B124" s="928" t="s">
        <v>1211</v>
      </c>
      <c r="C124" s="1296" t="s">
        <v>1212</v>
      </c>
      <c r="D124" s="865" t="s">
        <v>799</v>
      </c>
      <c r="E124" s="1007">
        <v>0</v>
      </c>
      <c r="F124" s="1263"/>
      <c r="G124" s="1263"/>
    </row>
    <row r="125" spans="2:7" x14ac:dyDescent="0.3">
      <c r="B125" s="928" t="s">
        <v>1213</v>
      </c>
      <c r="C125" s="1296" t="s">
        <v>1214</v>
      </c>
      <c r="D125" s="865" t="s">
        <v>799</v>
      </c>
      <c r="E125" s="1007">
        <v>0</v>
      </c>
      <c r="F125" s="1263"/>
      <c r="G125" s="1263"/>
    </row>
    <row r="126" spans="2:7" x14ac:dyDescent="0.3">
      <c r="B126" s="928" t="s">
        <v>1215</v>
      </c>
      <c r="C126" s="1296" t="s">
        <v>1216</v>
      </c>
      <c r="D126" s="865" t="s">
        <v>799</v>
      </c>
      <c r="E126" s="1007">
        <v>0</v>
      </c>
      <c r="F126" s="1263"/>
      <c r="G126" s="1263"/>
    </row>
    <row r="127" spans="2:7" x14ac:dyDescent="0.3">
      <c r="B127" s="1299" t="s">
        <v>1217</v>
      </c>
      <c r="C127" s="1305" t="s">
        <v>1218</v>
      </c>
      <c r="D127" s="932" t="s">
        <v>799</v>
      </c>
      <c r="E127" s="1306">
        <v>0</v>
      </c>
      <c r="F127" s="1263"/>
      <c r="G127" s="1263"/>
    </row>
    <row r="128" spans="2:7" x14ac:dyDescent="0.3">
      <c r="B128" s="1301" t="s">
        <v>1219</v>
      </c>
      <c r="C128" s="789" t="s">
        <v>1220</v>
      </c>
      <c r="D128" s="1302"/>
      <c r="E128" s="1303"/>
      <c r="F128" s="1263"/>
      <c r="G128" s="1263"/>
    </row>
    <row r="129" spans="2:7" x14ac:dyDescent="0.3">
      <c r="B129" s="1299" t="s">
        <v>1221</v>
      </c>
      <c r="C129" s="1305" t="s">
        <v>1192</v>
      </c>
      <c r="D129" s="932" t="s">
        <v>799</v>
      </c>
      <c r="E129" s="1309">
        <f>(E112-E118)*E130/1000</f>
        <v>67.243990000000011</v>
      </c>
      <c r="F129" s="1263"/>
      <c r="G129" s="1263"/>
    </row>
    <row r="130" spans="2:7" ht="15.6" x14ac:dyDescent="0.3">
      <c r="B130" s="1310" t="s">
        <v>1222</v>
      </c>
      <c r="C130" s="1311" t="s">
        <v>1223</v>
      </c>
      <c r="D130" s="992" t="s">
        <v>869</v>
      </c>
      <c r="E130" s="1312">
        <f>VAS077_F_Isvalytasbuiti1AtaskaitinisLaikotarpis</f>
        <v>559.9</v>
      </c>
      <c r="F130" s="1263"/>
      <c r="G130" s="1263"/>
    </row>
    <row r="131" spans="2:7" x14ac:dyDescent="0.3">
      <c r="B131" s="783"/>
      <c r="C131" s="784" t="s">
        <v>1224</v>
      </c>
      <c r="D131" s="784"/>
      <c r="E131" s="1257"/>
      <c r="F131" s="1263"/>
      <c r="G131" s="1263"/>
    </row>
    <row r="132" spans="2:7" ht="15.6" x14ac:dyDescent="0.3">
      <c r="B132" s="1313" t="s">
        <v>1225</v>
      </c>
      <c r="C132" s="1314" t="s">
        <v>1226</v>
      </c>
      <c r="D132" s="865" t="s">
        <v>869</v>
      </c>
      <c r="E132" s="1315">
        <v>0</v>
      </c>
      <c r="F132" s="1263"/>
      <c r="G132" s="1263"/>
    </row>
    <row r="133" spans="2:7" x14ac:dyDescent="0.3">
      <c r="B133" s="928" t="s">
        <v>1227</v>
      </c>
      <c r="C133" s="1297" t="s">
        <v>1228</v>
      </c>
      <c r="D133" s="865" t="s">
        <v>993</v>
      </c>
      <c r="E133" s="987">
        <v>0</v>
      </c>
      <c r="F133" s="1263"/>
      <c r="G133" s="1263"/>
    </row>
    <row r="134" spans="2:7" x14ac:dyDescent="0.3">
      <c r="B134" s="1316" t="s">
        <v>1229</v>
      </c>
      <c r="C134" s="1317" t="s">
        <v>1230</v>
      </c>
      <c r="D134" s="870" t="s">
        <v>993</v>
      </c>
      <c r="E134" s="980">
        <v>0</v>
      </c>
      <c r="F134" s="1263"/>
      <c r="G134" s="1263"/>
    </row>
    <row r="135" spans="2:7" x14ac:dyDescent="0.3">
      <c r="B135" s="1301" t="s">
        <v>1231</v>
      </c>
      <c r="C135" s="789" t="s">
        <v>1232</v>
      </c>
      <c r="D135" s="1302"/>
      <c r="E135" s="1303"/>
      <c r="F135" s="1263"/>
      <c r="G135" s="1263"/>
    </row>
    <row r="136" spans="2:7" x14ac:dyDescent="0.3">
      <c r="B136" s="1003" t="s">
        <v>1233</v>
      </c>
      <c r="C136" s="1295" t="s">
        <v>1192</v>
      </c>
      <c r="D136" s="997" t="s">
        <v>1064</v>
      </c>
      <c r="E136" s="1304">
        <v>0</v>
      </c>
      <c r="F136" s="1263"/>
      <c r="G136" s="1263"/>
    </row>
    <row r="137" spans="2:7" x14ac:dyDescent="0.3">
      <c r="B137" s="928" t="s">
        <v>1234</v>
      </c>
      <c r="C137" s="1296" t="s">
        <v>1194</v>
      </c>
      <c r="D137" s="865" t="s">
        <v>1064</v>
      </c>
      <c r="E137" s="1007">
        <v>0</v>
      </c>
      <c r="F137" s="1263"/>
      <c r="G137" s="1263"/>
    </row>
    <row r="138" spans="2:7" x14ac:dyDescent="0.3">
      <c r="B138" s="928" t="s">
        <v>1235</v>
      </c>
      <c r="C138" s="1296" t="s">
        <v>1236</v>
      </c>
      <c r="D138" s="865" t="s">
        <v>1064</v>
      </c>
      <c r="E138" s="1007">
        <v>0</v>
      </c>
      <c r="F138" s="1263"/>
      <c r="G138" s="1263"/>
    </row>
    <row r="139" spans="2:7" x14ac:dyDescent="0.3">
      <c r="B139" s="1301" t="s">
        <v>1237</v>
      </c>
      <c r="C139" s="789" t="s">
        <v>1238</v>
      </c>
      <c r="D139" s="1302"/>
      <c r="E139" s="939"/>
      <c r="F139" s="1263"/>
      <c r="G139" s="1263"/>
    </row>
    <row r="140" spans="2:7" x14ac:dyDescent="0.3">
      <c r="B140" s="1003" t="s">
        <v>1239</v>
      </c>
      <c r="C140" s="1295" t="s">
        <v>1204</v>
      </c>
      <c r="D140" s="997" t="s">
        <v>1064</v>
      </c>
      <c r="E140" s="1304">
        <v>0</v>
      </c>
      <c r="F140" s="1263"/>
      <c r="G140" s="1263"/>
    </row>
    <row r="141" spans="2:7" x14ac:dyDescent="0.3">
      <c r="B141" s="928" t="s">
        <v>1240</v>
      </c>
      <c r="C141" s="1296" t="s">
        <v>1194</v>
      </c>
      <c r="D141" s="865" t="s">
        <v>1064</v>
      </c>
      <c r="E141" s="1007">
        <v>0</v>
      </c>
      <c r="F141" s="1263"/>
      <c r="G141" s="1263"/>
    </row>
    <row r="142" spans="2:7" x14ac:dyDescent="0.3">
      <c r="B142" s="1299" t="s">
        <v>1241</v>
      </c>
      <c r="C142" s="1305" t="s">
        <v>1236</v>
      </c>
      <c r="D142" s="932" t="s">
        <v>1064</v>
      </c>
      <c r="E142" s="1306">
        <v>0</v>
      </c>
      <c r="F142" s="1263"/>
      <c r="G142" s="1263"/>
    </row>
    <row r="143" spans="2:7" x14ac:dyDescent="0.3">
      <c r="B143" s="1301" t="s">
        <v>1242</v>
      </c>
      <c r="C143" s="789" t="s">
        <v>1220</v>
      </c>
      <c r="D143" s="789"/>
      <c r="E143" s="1303"/>
      <c r="F143" s="1263"/>
      <c r="G143" s="1263"/>
    </row>
    <row r="144" spans="2:7" x14ac:dyDescent="0.3">
      <c r="B144" s="1008" t="s">
        <v>1243</v>
      </c>
      <c r="C144" s="1296" t="s">
        <v>1192</v>
      </c>
      <c r="D144" s="865" t="s">
        <v>799</v>
      </c>
      <c r="E144" s="1291">
        <f>(E136-E140)*E132/1000</f>
        <v>0</v>
      </c>
      <c r="F144" s="1292"/>
      <c r="G144" s="1292"/>
    </row>
    <row r="145" spans="2:7" x14ac:dyDescent="0.3">
      <c r="B145" s="783"/>
      <c r="C145" s="784" t="s">
        <v>1244</v>
      </c>
      <c r="D145" s="784"/>
      <c r="E145" s="1257"/>
      <c r="F145" s="1292"/>
      <c r="G145" s="1292"/>
    </row>
    <row r="146" spans="2:7" ht="15.6" x14ac:dyDescent="0.3">
      <c r="B146" s="1313" t="s">
        <v>9</v>
      </c>
      <c r="C146" s="1318" t="s">
        <v>1245</v>
      </c>
      <c r="D146" s="865" t="s">
        <v>869</v>
      </c>
      <c r="E146" s="1315">
        <v>0.46899999999999997</v>
      </c>
      <c r="F146" s="1292"/>
      <c r="G146" s="1292"/>
    </row>
    <row r="147" spans="2:7" x14ac:dyDescent="0.3">
      <c r="B147" s="928" t="s">
        <v>1246</v>
      </c>
      <c r="C147" s="1319" t="s">
        <v>1247</v>
      </c>
      <c r="D147" s="1320" t="s">
        <v>972</v>
      </c>
      <c r="E147" s="1321">
        <v>0.98</v>
      </c>
      <c r="F147" s="1292"/>
      <c r="G147" s="1292"/>
    </row>
    <row r="148" spans="2:7" x14ac:dyDescent="0.3">
      <c r="B148" s="928" t="s">
        <v>1248</v>
      </c>
      <c r="C148" s="1319" t="s">
        <v>1249</v>
      </c>
      <c r="D148" s="865" t="s">
        <v>1250</v>
      </c>
      <c r="E148" s="1007">
        <v>0.49</v>
      </c>
      <c r="F148" s="1292"/>
      <c r="G148" s="1292"/>
    </row>
    <row r="149" spans="2:7" x14ac:dyDescent="0.3">
      <c r="B149" s="1322" t="s">
        <v>1251</v>
      </c>
      <c r="C149" s="1323" t="s">
        <v>1252</v>
      </c>
      <c r="D149" s="989" t="s">
        <v>993</v>
      </c>
      <c r="E149" s="990">
        <v>1</v>
      </c>
      <c r="F149" s="1292"/>
      <c r="G149" s="1292"/>
    </row>
    <row r="150" spans="2:7" x14ac:dyDescent="0.3">
      <c r="B150" s="1324" t="s">
        <v>1253</v>
      </c>
      <c r="C150" s="1325" t="s">
        <v>1254</v>
      </c>
      <c r="D150" s="1325"/>
      <c r="E150" s="746"/>
      <c r="F150" s="1263"/>
      <c r="G150" s="1263"/>
    </row>
    <row r="151" spans="2:7" ht="15.6" x14ac:dyDescent="0.3">
      <c r="B151" s="1003" t="s">
        <v>1255</v>
      </c>
      <c r="C151" s="1326" t="s">
        <v>1256</v>
      </c>
      <c r="D151" s="865" t="s">
        <v>869</v>
      </c>
      <c r="E151" s="1007">
        <v>0.5</v>
      </c>
      <c r="F151" s="1293"/>
      <c r="G151" s="1293"/>
    </row>
    <row r="152" spans="2:7" x14ac:dyDescent="0.3">
      <c r="B152" s="928" t="s">
        <v>1257</v>
      </c>
      <c r="C152" s="1319" t="s">
        <v>1258</v>
      </c>
      <c r="D152" s="1320" t="s">
        <v>972</v>
      </c>
      <c r="E152" s="1321">
        <v>0.85</v>
      </c>
      <c r="F152" s="1263"/>
      <c r="G152" s="1263"/>
    </row>
    <row r="153" spans="2:7" x14ac:dyDescent="0.3">
      <c r="B153" s="1003" t="s">
        <v>1259</v>
      </c>
      <c r="C153" s="1327" t="s">
        <v>1260</v>
      </c>
      <c r="D153" s="989" t="s">
        <v>1250</v>
      </c>
      <c r="E153" s="1007">
        <v>7.0000000000000007E-2</v>
      </c>
      <c r="F153" s="1263"/>
      <c r="G153" s="1263"/>
    </row>
    <row r="154" spans="2:7" x14ac:dyDescent="0.3">
      <c r="B154" s="1299" t="s">
        <v>1261</v>
      </c>
      <c r="C154" s="1328" t="s">
        <v>1262</v>
      </c>
      <c r="D154" s="932" t="s">
        <v>993</v>
      </c>
      <c r="E154" s="980">
        <v>1</v>
      </c>
      <c r="F154" s="1263"/>
      <c r="G154" s="1263"/>
    </row>
    <row r="155" spans="2:7" x14ac:dyDescent="0.3">
      <c r="B155" s="1324" t="s">
        <v>1263</v>
      </c>
      <c r="C155" s="1325" t="s">
        <v>1264</v>
      </c>
      <c r="D155" s="1325"/>
      <c r="E155" s="1329"/>
      <c r="F155" s="1263"/>
      <c r="G155" s="1263"/>
    </row>
    <row r="156" spans="2:7" ht="15.6" x14ac:dyDescent="0.3">
      <c r="B156" s="928" t="s">
        <v>1265</v>
      </c>
      <c r="C156" s="1319" t="s">
        <v>1266</v>
      </c>
      <c r="D156" s="865" t="s">
        <v>869</v>
      </c>
      <c r="E156" s="1007">
        <v>0</v>
      </c>
      <c r="F156" s="1263"/>
      <c r="G156" s="1263"/>
    </row>
    <row r="157" spans="2:7" x14ac:dyDescent="0.3">
      <c r="B157" s="928" t="s">
        <v>1267</v>
      </c>
      <c r="C157" s="1319" t="s">
        <v>1268</v>
      </c>
      <c r="D157" s="1320" t="s">
        <v>972</v>
      </c>
      <c r="E157" s="1321">
        <v>0</v>
      </c>
      <c r="F157" s="1263"/>
      <c r="G157" s="1263"/>
    </row>
    <row r="158" spans="2:7" x14ac:dyDescent="0.3">
      <c r="B158" s="928" t="s">
        <v>1269</v>
      </c>
      <c r="C158" s="1327" t="s">
        <v>1270</v>
      </c>
      <c r="D158" s="989" t="s">
        <v>1250</v>
      </c>
      <c r="E158" s="1007">
        <v>0</v>
      </c>
      <c r="F158" s="1263"/>
      <c r="G158" s="1263"/>
    </row>
    <row r="159" spans="2:7" x14ac:dyDescent="0.3">
      <c r="B159" s="1299" t="s">
        <v>1271</v>
      </c>
      <c r="C159" s="1328" t="s">
        <v>1272</v>
      </c>
      <c r="D159" s="932" t="s">
        <v>993</v>
      </c>
      <c r="E159" s="980">
        <v>0</v>
      </c>
      <c r="F159" s="1263"/>
      <c r="G159" s="1263"/>
    </row>
    <row r="160" spans="2:7" x14ac:dyDescent="0.3">
      <c r="B160" s="1324" t="s">
        <v>1273</v>
      </c>
      <c r="C160" s="1325" t="s">
        <v>1274</v>
      </c>
      <c r="D160" s="1325"/>
      <c r="E160" s="1330"/>
      <c r="F160" s="1263"/>
      <c r="G160" s="1263"/>
    </row>
    <row r="161" spans="2:7" ht="15.6" x14ac:dyDescent="0.3">
      <c r="B161" s="928" t="s">
        <v>1275</v>
      </c>
      <c r="C161" s="1331" t="s">
        <v>1276</v>
      </c>
      <c r="D161" s="865" t="s">
        <v>869</v>
      </c>
      <c r="E161" s="1007">
        <v>0</v>
      </c>
      <c r="F161" s="1263"/>
      <c r="G161" s="1263"/>
    </row>
    <row r="162" spans="2:7" x14ac:dyDescent="0.3">
      <c r="B162" s="928" t="s">
        <v>1277</v>
      </c>
      <c r="C162" s="1331" t="s">
        <v>1278</v>
      </c>
      <c r="D162" s="865" t="s">
        <v>972</v>
      </c>
      <c r="E162" s="1321">
        <v>0</v>
      </c>
      <c r="F162" s="1263"/>
      <c r="G162" s="1263"/>
    </row>
    <row r="163" spans="2:7" x14ac:dyDescent="0.3">
      <c r="B163" s="928" t="s">
        <v>1279</v>
      </c>
      <c r="C163" s="1331" t="s">
        <v>1280</v>
      </c>
      <c r="D163" s="865" t="s">
        <v>1281</v>
      </c>
      <c r="E163" s="1007">
        <v>0</v>
      </c>
      <c r="F163" s="1263"/>
      <c r="G163" s="1263"/>
    </row>
    <row r="164" spans="2:7" x14ac:dyDescent="0.3">
      <c r="B164" s="1299" t="s">
        <v>1282</v>
      </c>
      <c r="C164" s="1328" t="s">
        <v>1283</v>
      </c>
      <c r="D164" s="932" t="s">
        <v>993</v>
      </c>
      <c r="E164" s="980">
        <v>0</v>
      </c>
      <c r="F164" s="1263"/>
      <c r="G164" s="1263"/>
    </row>
    <row r="165" spans="2:7" x14ac:dyDescent="0.3">
      <c r="B165" s="1324" t="s">
        <v>1284</v>
      </c>
      <c r="C165" s="1332" t="s">
        <v>1285</v>
      </c>
      <c r="D165" s="1333"/>
      <c r="E165" s="1334"/>
      <c r="F165" s="1263"/>
      <c r="G165" s="1263"/>
    </row>
    <row r="166" spans="2:7" ht="15.6" x14ac:dyDescent="0.3">
      <c r="B166" s="928" t="s">
        <v>1286</v>
      </c>
      <c r="C166" s="1319" t="s">
        <v>1287</v>
      </c>
      <c r="D166" s="865" t="s">
        <v>869</v>
      </c>
      <c r="E166" s="1007">
        <v>0</v>
      </c>
      <c r="F166" s="1263"/>
      <c r="G166" s="1263"/>
    </row>
    <row r="167" spans="2:7" x14ac:dyDescent="0.3">
      <c r="B167" s="928" t="s">
        <v>1288</v>
      </c>
      <c r="C167" s="1319" t="s">
        <v>1289</v>
      </c>
      <c r="D167" s="1320" t="s">
        <v>972</v>
      </c>
      <c r="E167" s="1321">
        <v>0</v>
      </c>
      <c r="F167" s="1263"/>
      <c r="G167" s="1263"/>
    </row>
    <row r="168" spans="2:7" x14ac:dyDescent="0.3">
      <c r="B168" s="1003" t="s">
        <v>1290</v>
      </c>
      <c r="C168" s="1327" t="s">
        <v>1291</v>
      </c>
      <c r="D168" s="989" t="s">
        <v>1250</v>
      </c>
      <c r="E168" s="1007">
        <v>0</v>
      </c>
      <c r="F168" s="1263"/>
      <c r="G168" s="1263"/>
    </row>
    <row r="169" spans="2:7" x14ac:dyDescent="0.3">
      <c r="B169" s="1299" t="s">
        <v>1292</v>
      </c>
      <c r="C169" s="1328" t="s">
        <v>1293</v>
      </c>
      <c r="D169" s="932" t="s">
        <v>993</v>
      </c>
      <c r="E169" s="980">
        <v>0</v>
      </c>
      <c r="F169" s="1263"/>
      <c r="G169" s="1263"/>
    </row>
    <row r="170" spans="2:7" x14ac:dyDescent="0.3">
      <c r="B170" s="1324" t="s">
        <v>1294</v>
      </c>
      <c r="C170" s="1325" t="s">
        <v>1295</v>
      </c>
      <c r="D170" s="1325"/>
      <c r="E170" s="1329"/>
      <c r="F170" s="1263"/>
      <c r="G170" s="1263"/>
    </row>
    <row r="171" spans="2:7" ht="15.6" x14ac:dyDescent="0.3">
      <c r="B171" s="928" t="s">
        <v>1296</v>
      </c>
      <c r="C171" s="1335" t="s">
        <v>1297</v>
      </c>
      <c r="D171" s="865" t="s">
        <v>869</v>
      </c>
      <c r="E171" s="1007">
        <v>0</v>
      </c>
      <c r="F171" s="1263"/>
      <c r="G171" s="1263"/>
    </row>
    <row r="172" spans="2:7" x14ac:dyDescent="0.3">
      <c r="B172" s="928" t="s">
        <v>1298</v>
      </c>
      <c r="C172" s="1336" t="s">
        <v>1299</v>
      </c>
      <c r="D172" s="1320" t="s">
        <v>972</v>
      </c>
      <c r="E172" s="1321">
        <v>0</v>
      </c>
      <c r="F172" s="1263"/>
      <c r="G172" s="1263"/>
    </row>
    <row r="173" spans="2:7" x14ac:dyDescent="0.3">
      <c r="B173" s="928" t="s">
        <v>1300</v>
      </c>
      <c r="C173" s="1336" t="s">
        <v>1301</v>
      </c>
      <c r="D173" s="997" t="s">
        <v>1250</v>
      </c>
      <c r="E173" s="1007">
        <v>0</v>
      </c>
      <c r="F173" s="1263"/>
      <c r="G173" s="1263"/>
    </row>
    <row r="174" spans="2:7" x14ac:dyDescent="0.3">
      <c r="B174" s="928" t="s">
        <v>1302</v>
      </c>
      <c r="C174" s="1337" t="s">
        <v>1303</v>
      </c>
      <c r="D174" s="989" t="s">
        <v>1250</v>
      </c>
      <c r="E174" s="1007">
        <v>0</v>
      </c>
      <c r="F174" s="1263"/>
      <c r="G174" s="1263"/>
    </row>
    <row r="175" spans="2:7" x14ac:dyDescent="0.3">
      <c r="B175" s="1299" t="s">
        <v>1304</v>
      </c>
      <c r="C175" s="1328" t="s">
        <v>1252</v>
      </c>
      <c r="D175" s="932" t="s">
        <v>993</v>
      </c>
      <c r="E175" s="980">
        <v>0</v>
      </c>
      <c r="F175" s="1263"/>
      <c r="G175" s="1263"/>
    </row>
    <row r="176" spans="2:7" x14ac:dyDescent="0.3">
      <c r="B176" s="1324" t="s">
        <v>1305</v>
      </c>
      <c r="C176" s="1325" t="s">
        <v>1306</v>
      </c>
      <c r="D176" s="1325"/>
      <c r="E176" s="1329"/>
      <c r="F176" s="1263"/>
      <c r="G176" s="1263"/>
    </row>
    <row r="177" spans="2:7" ht="15.6" x14ac:dyDescent="0.3">
      <c r="B177" s="1338" t="s">
        <v>1307</v>
      </c>
      <c r="C177" s="1335" t="s">
        <v>1308</v>
      </c>
      <c r="D177" s="865" t="s">
        <v>869</v>
      </c>
      <c r="E177" s="1007">
        <v>0</v>
      </c>
      <c r="F177" s="1263"/>
      <c r="G177" s="1263"/>
    </row>
    <row r="178" spans="2:7" x14ac:dyDescent="0.3">
      <c r="B178" s="1338" t="s">
        <v>1309</v>
      </c>
      <c r="C178" s="1336" t="s">
        <v>1310</v>
      </c>
      <c r="D178" s="1320" t="s">
        <v>972</v>
      </c>
      <c r="E178" s="1321">
        <v>0</v>
      </c>
      <c r="F178" s="1263"/>
      <c r="G178" s="1263"/>
    </row>
    <row r="179" spans="2:7" x14ac:dyDescent="0.3">
      <c r="B179" s="1338" t="s">
        <v>1311</v>
      </c>
      <c r="C179" s="1336" t="s">
        <v>1312</v>
      </c>
      <c r="D179" s="997" t="s">
        <v>1250</v>
      </c>
      <c r="E179" s="1007">
        <v>0</v>
      </c>
      <c r="F179" s="1263"/>
      <c r="G179" s="1263"/>
    </row>
    <row r="180" spans="2:7" x14ac:dyDescent="0.3">
      <c r="B180" s="1338" t="s">
        <v>1313</v>
      </c>
      <c r="C180" s="1336" t="s">
        <v>1314</v>
      </c>
      <c r="D180" s="997" t="s">
        <v>1250</v>
      </c>
      <c r="E180" s="1007">
        <v>0</v>
      </c>
      <c r="F180" s="1263"/>
      <c r="G180" s="1263"/>
    </row>
    <row r="181" spans="2:7" x14ac:dyDescent="0.3">
      <c r="B181" s="1338" t="s">
        <v>1315</v>
      </c>
      <c r="C181" s="1336" t="s">
        <v>1316</v>
      </c>
      <c r="D181" s="997" t="s">
        <v>1250</v>
      </c>
      <c r="E181" s="1007">
        <v>0</v>
      </c>
      <c r="F181" s="1263"/>
      <c r="G181" s="1263"/>
    </row>
    <row r="182" spans="2:7" x14ac:dyDescent="0.3">
      <c r="B182" s="1338" t="s">
        <v>1317</v>
      </c>
      <c r="C182" s="1336" t="s">
        <v>1303</v>
      </c>
      <c r="D182" s="997" t="s">
        <v>1250</v>
      </c>
      <c r="E182" s="1007">
        <v>0</v>
      </c>
      <c r="F182" s="1263"/>
      <c r="G182" s="1263"/>
    </row>
    <row r="183" spans="2:7" x14ac:dyDescent="0.3">
      <c r="B183" s="1008" t="s">
        <v>1318</v>
      </c>
      <c r="C183" s="1339" t="s">
        <v>1252</v>
      </c>
      <c r="D183" s="992" t="s">
        <v>993</v>
      </c>
      <c r="E183" s="993">
        <v>0</v>
      </c>
      <c r="F183" s="1263"/>
      <c r="G183" s="1263"/>
    </row>
    <row r="184" spans="2:7" x14ac:dyDescent="0.3">
      <c r="B184" s="783"/>
      <c r="C184" s="784" t="s">
        <v>1319</v>
      </c>
      <c r="D184" s="784"/>
      <c r="E184" s="1257"/>
      <c r="F184" s="1340"/>
      <c r="G184" s="1263"/>
    </row>
    <row r="185" spans="2:7" x14ac:dyDescent="0.3">
      <c r="B185" s="1313" t="s">
        <v>1320</v>
      </c>
      <c r="C185" s="1341" t="s">
        <v>1321</v>
      </c>
      <c r="D185" s="1342" t="s">
        <v>993</v>
      </c>
      <c r="E185" s="996">
        <f>SUM(E186:E190)</f>
        <v>18</v>
      </c>
      <c r="F185" s="1263"/>
      <c r="G185" s="1263"/>
    </row>
    <row r="186" spans="2:7" x14ac:dyDescent="0.3">
      <c r="B186" s="928" t="s">
        <v>1322</v>
      </c>
      <c r="C186" s="1271" t="s">
        <v>1323</v>
      </c>
      <c r="D186" s="1343" t="s">
        <v>993</v>
      </c>
      <c r="E186" s="987">
        <v>1</v>
      </c>
      <c r="F186" s="1294"/>
      <c r="G186" s="1294"/>
    </row>
    <row r="187" spans="2:7" x14ac:dyDescent="0.3">
      <c r="B187" s="928" t="s">
        <v>1324</v>
      </c>
      <c r="C187" s="1271" t="s">
        <v>1325</v>
      </c>
      <c r="D187" s="1343" t="s">
        <v>993</v>
      </c>
      <c r="E187" s="987">
        <v>1</v>
      </c>
      <c r="F187" s="1294"/>
      <c r="G187" s="1294"/>
    </row>
    <row r="188" spans="2:7" x14ac:dyDescent="0.3">
      <c r="B188" s="928" t="s">
        <v>1326</v>
      </c>
      <c r="C188" s="1271" t="s">
        <v>1327</v>
      </c>
      <c r="D188" s="1343" t="s">
        <v>993</v>
      </c>
      <c r="E188" s="987">
        <v>1</v>
      </c>
      <c r="F188" s="1294"/>
      <c r="G188" s="1294"/>
    </row>
    <row r="189" spans="2:7" x14ac:dyDescent="0.3">
      <c r="B189" s="928" t="s">
        <v>1328</v>
      </c>
      <c r="C189" s="1271" t="s">
        <v>1329</v>
      </c>
      <c r="D189" s="1343" t="s">
        <v>993</v>
      </c>
      <c r="E189" s="987">
        <v>12</v>
      </c>
      <c r="F189" s="1294"/>
      <c r="G189" s="1294"/>
    </row>
    <row r="190" spans="2:7" x14ac:dyDescent="0.3">
      <c r="B190" s="928" t="s">
        <v>1330</v>
      </c>
      <c r="C190" s="1271" t="s">
        <v>1331</v>
      </c>
      <c r="D190" s="1343" t="s">
        <v>993</v>
      </c>
      <c r="E190" s="984">
        <f>SUM(E191:E195)</f>
        <v>3</v>
      </c>
      <c r="F190" s="1294"/>
      <c r="G190" s="1294"/>
    </row>
    <row r="191" spans="2:7" x14ac:dyDescent="0.3">
      <c r="B191" s="885" t="s">
        <v>1332</v>
      </c>
      <c r="C191" s="985" t="s">
        <v>1333</v>
      </c>
      <c r="D191" s="1320" t="s">
        <v>993</v>
      </c>
      <c r="E191" s="986">
        <v>0</v>
      </c>
      <c r="F191" s="1294"/>
      <c r="G191" s="1294"/>
    </row>
    <row r="192" spans="2:7" x14ac:dyDescent="0.3">
      <c r="B192" s="885" t="s">
        <v>1334</v>
      </c>
      <c r="C192" s="985" t="s">
        <v>1335</v>
      </c>
      <c r="D192" s="1320" t="s">
        <v>993</v>
      </c>
      <c r="E192" s="986">
        <v>0</v>
      </c>
      <c r="F192" s="1294"/>
      <c r="G192" s="1294"/>
    </row>
    <row r="193" spans="2:7" x14ac:dyDescent="0.3">
      <c r="B193" s="885" t="s">
        <v>1336</v>
      </c>
      <c r="C193" s="985" t="s">
        <v>1337</v>
      </c>
      <c r="D193" s="1320" t="s">
        <v>993</v>
      </c>
      <c r="E193" s="986">
        <v>0</v>
      </c>
      <c r="F193" s="1294"/>
      <c r="G193" s="1294"/>
    </row>
    <row r="194" spans="2:7" x14ac:dyDescent="0.3">
      <c r="B194" s="885" t="s">
        <v>1338</v>
      </c>
      <c r="C194" s="985" t="s">
        <v>1339</v>
      </c>
      <c r="D194" s="1320" t="s">
        <v>993</v>
      </c>
      <c r="E194" s="986">
        <v>2</v>
      </c>
      <c r="F194" s="1294"/>
      <c r="G194" s="1294"/>
    </row>
    <row r="195" spans="2:7" x14ac:dyDescent="0.3">
      <c r="B195" s="1344" t="s">
        <v>1340</v>
      </c>
      <c r="C195" s="1345" t="s">
        <v>1341</v>
      </c>
      <c r="D195" s="1346" t="s">
        <v>993</v>
      </c>
      <c r="E195" s="1347">
        <v>1</v>
      </c>
      <c r="F195" s="1348"/>
      <c r="G195" s="1348"/>
    </row>
    <row r="196" spans="2:7" x14ac:dyDescent="0.3">
      <c r="B196" s="1349"/>
      <c r="C196" s="1349"/>
      <c r="D196" s="1349"/>
      <c r="E196" s="1350"/>
    </row>
    <row r="197" spans="2:7" x14ac:dyDescent="0.3">
      <c r="B197" s="1351" t="s">
        <v>1342</v>
      </c>
      <c r="C197" s="1" t="s">
        <v>1343</v>
      </c>
    </row>
    <row r="198" spans="2:7" x14ac:dyDescent="0.3">
      <c r="B198" s="1352" t="s">
        <v>1344</v>
      </c>
      <c r="C198" s="1" t="s">
        <v>1345</v>
      </c>
    </row>
    <row r="199" spans="2:7" x14ac:dyDescent="0.3">
      <c r="C199" s="1353"/>
    </row>
    <row r="200" spans="2:7" x14ac:dyDescent="0.3">
      <c r="B200" s="1354"/>
    </row>
    <row r="201" spans="2:7" x14ac:dyDescent="0.3">
      <c r="B201" s="1354"/>
      <c r="C201" s="1355"/>
    </row>
  </sheetData>
  <sheetProtection password="F757" sheet="1" objects="1" scenarios="1"/>
  <mergeCells count="2">
    <mergeCell ref="B8:E8"/>
    <mergeCell ref="F39:F41"/>
  </mergeCells>
  <conditionalFormatting sqref="F38">
    <cfRule type="cellIs" dxfId="6" priority="2" stopIfTrue="1" operator="greaterThan">
      <formula>0</formula>
    </cfRule>
    <cfRule type="cellIs" dxfId="5" priority="4" stopIfTrue="1" operator="lessThan">
      <formula>0</formula>
    </cfRule>
  </conditionalFormatting>
  <conditionalFormatting sqref="F106">
    <cfRule type="expression" dxfId="4" priority="6" stopIfTrue="1">
      <formula>F107=0</formula>
    </cfRule>
    <cfRule type="expression" dxfId="3" priority="8" stopIfTrue="1">
      <formula>F107&gt;0</formula>
    </cfRule>
    <cfRule type="expression" dxfId="2" priority="10" stopIfTrue="1">
      <formula>F107&lt;0</formula>
    </cfRule>
  </conditionalFormatting>
  <conditionalFormatting sqref="F36:G36 F107:G107">
    <cfRule type="cellIs" dxfId="1" priority="11" stopIfTrue="1" operator="greaterThan">
      <formula>0</formula>
    </cfRule>
    <cfRule type="cellIs" dxfId="0" priority="12" stopIfTrue="1" operator="lessThan">
      <formula>0</formula>
    </cfRule>
  </conditionalFormatting>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P259"/>
  <sheetViews>
    <sheetView zoomScale="85" zoomScaleNormal="85" workbookViewId="0">
      <selection activeCell="F18" sqref="F18"/>
    </sheetView>
  </sheetViews>
  <sheetFormatPr defaultColWidth="9.109375" defaultRowHeight="14.4" x14ac:dyDescent="0.3"/>
  <cols>
    <col min="1" max="1" width="4.88671875" style="5" customWidth="1"/>
    <col min="2" max="2" width="9.109375" style="5"/>
    <col min="3" max="3" width="54.6640625" style="5" customWidth="1"/>
    <col min="4" max="4" width="45.6640625" style="5" customWidth="1"/>
    <col min="5" max="6" width="30.6640625" style="5" customWidth="1"/>
    <col min="7" max="16" width="21.6640625" style="5" customWidth="1"/>
    <col min="17" max="16384" width="9.109375" style="5"/>
  </cols>
  <sheetData>
    <row r="1" spans="1:16" x14ac:dyDescent="0.3">
      <c r="A1" s="6" t="s">
        <v>0</v>
      </c>
      <c r="B1" s="7"/>
      <c r="C1" s="7"/>
      <c r="D1" s="7"/>
      <c r="E1" s="7"/>
      <c r="F1" s="7"/>
      <c r="G1" s="7"/>
      <c r="H1" s="7"/>
      <c r="I1" s="7"/>
      <c r="J1" s="7"/>
      <c r="K1" s="7"/>
      <c r="L1" s="7"/>
      <c r="M1" s="7"/>
      <c r="N1" s="7"/>
      <c r="O1" s="7"/>
      <c r="P1" s="7"/>
    </row>
    <row r="2" spans="1:16" x14ac:dyDescent="0.3">
      <c r="A2" s="6" t="s">
        <v>1</v>
      </c>
      <c r="B2" s="7"/>
      <c r="C2" s="7"/>
      <c r="D2" s="7"/>
      <c r="E2" s="7"/>
      <c r="F2" s="7"/>
      <c r="G2" s="7"/>
      <c r="H2" s="7"/>
      <c r="I2" s="7"/>
      <c r="J2" s="7"/>
      <c r="K2" s="7"/>
      <c r="L2" s="7"/>
      <c r="M2" s="7"/>
      <c r="N2" s="7"/>
      <c r="O2" s="7"/>
      <c r="P2" s="7"/>
    </row>
    <row r="3" spans="1:16" x14ac:dyDescent="0.3">
      <c r="A3" s="7"/>
      <c r="B3" s="7"/>
      <c r="C3" s="7"/>
      <c r="D3" s="7"/>
      <c r="E3" s="7"/>
      <c r="F3" s="7"/>
      <c r="G3" s="7"/>
      <c r="H3" s="7"/>
      <c r="I3" s="7"/>
      <c r="J3" s="7"/>
      <c r="K3" s="7"/>
      <c r="L3" s="7"/>
      <c r="M3" s="7"/>
      <c r="N3" s="7"/>
      <c r="O3" s="7"/>
      <c r="P3" s="7"/>
    </row>
    <row r="4" spans="1:16" x14ac:dyDescent="0.3">
      <c r="A4" s="7"/>
      <c r="B4" s="7"/>
      <c r="C4" s="7"/>
      <c r="D4" s="7"/>
      <c r="E4" s="7"/>
      <c r="F4" s="7"/>
      <c r="G4" s="7"/>
      <c r="H4" s="7"/>
      <c r="I4" s="7"/>
      <c r="J4" s="7"/>
      <c r="K4" s="7"/>
      <c r="L4" s="7"/>
      <c r="M4" s="7"/>
      <c r="N4" s="7"/>
      <c r="O4" s="7"/>
      <c r="P4" s="7"/>
    </row>
    <row r="5" spans="1:16" x14ac:dyDescent="0.3">
      <c r="A5" s="8" t="s">
        <v>1346</v>
      </c>
      <c r="B5" s="7"/>
      <c r="C5" s="7"/>
      <c r="D5" s="7"/>
      <c r="E5" s="7"/>
      <c r="F5" s="7"/>
      <c r="G5" s="7"/>
      <c r="H5" s="7"/>
      <c r="I5" s="7"/>
      <c r="J5" s="7"/>
      <c r="K5" s="7"/>
      <c r="L5" s="7"/>
      <c r="M5" s="7"/>
      <c r="N5" s="7"/>
      <c r="O5" s="7"/>
      <c r="P5" s="7"/>
    </row>
    <row r="6" spans="1:16" x14ac:dyDescent="0.3">
      <c r="A6" s="7"/>
      <c r="B6" s="7"/>
      <c r="C6" s="7"/>
      <c r="D6" s="7"/>
      <c r="E6" s="7"/>
      <c r="F6" s="7"/>
      <c r="G6" s="7"/>
      <c r="H6" s="7"/>
      <c r="I6" s="7"/>
      <c r="J6" s="7"/>
      <c r="K6" s="7"/>
      <c r="L6" s="7"/>
      <c r="M6" s="7"/>
      <c r="N6" s="7"/>
      <c r="O6" s="7"/>
      <c r="P6" s="7"/>
    </row>
    <row r="8" spans="1:16" x14ac:dyDescent="0.3">
      <c r="B8" s="1503" t="s">
        <v>1347</v>
      </c>
      <c r="C8" s="1503"/>
      <c r="D8" s="1503"/>
      <c r="E8" s="1503"/>
      <c r="F8" s="1503"/>
      <c r="G8" s="1503"/>
      <c r="H8" s="1503"/>
      <c r="I8" s="1503"/>
      <c r="J8" s="1503"/>
      <c r="K8" s="1503"/>
      <c r="L8" s="1503"/>
      <c r="M8" s="1503"/>
      <c r="N8" s="1503"/>
      <c r="O8" s="1503"/>
      <c r="P8" s="1503"/>
    </row>
    <row r="9" spans="1:16" ht="154.5" customHeight="1" x14ac:dyDescent="0.3">
      <c r="B9" s="1356" t="s">
        <v>4</v>
      </c>
      <c r="C9" s="1357" t="s">
        <v>1348</v>
      </c>
      <c r="D9" s="1358" t="s">
        <v>1349</v>
      </c>
      <c r="E9" s="1359" t="s">
        <v>1350</v>
      </c>
      <c r="F9" s="1360" t="s">
        <v>1351</v>
      </c>
      <c r="G9" s="1361" t="s">
        <v>1352</v>
      </c>
      <c r="H9" s="1362" t="s">
        <v>1353</v>
      </c>
      <c r="I9" s="1363" t="s">
        <v>1354</v>
      </c>
      <c r="J9" s="1361" t="s">
        <v>1355</v>
      </c>
      <c r="K9" s="1362" t="s">
        <v>1356</v>
      </c>
      <c r="L9" s="1364" t="s">
        <v>1357</v>
      </c>
      <c r="M9" s="1365" t="s">
        <v>1358</v>
      </c>
      <c r="N9" s="1361" t="s">
        <v>1359</v>
      </c>
      <c r="O9" s="1364" t="s">
        <v>1360</v>
      </c>
      <c r="P9" s="1366" t="s">
        <v>1361</v>
      </c>
    </row>
    <row r="10" spans="1:16" x14ac:dyDescent="0.3">
      <c r="B10" s="1367" t="s">
        <v>68</v>
      </c>
      <c r="C10" s="1368" t="s">
        <v>612</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x14ac:dyDescent="0.3">
      <c r="B11" s="1375" t="s">
        <v>70</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x14ac:dyDescent="0.3">
      <c r="B12" s="1384" t="s">
        <v>72</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x14ac:dyDescent="0.3">
      <c r="B13" s="1392"/>
      <c r="C13" s="1393" t="s">
        <v>1362</v>
      </c>
      <c r="D13" s="1394"/>
      <c r="E13" s="1395"/>
      <c r="F13" s="1396"/>
      <c r="G13" s="1397"/>
      <c r="H13" s="1398"/>
      <c r="I13" s="1399"/>
      <c r="J13" s="1397"/>
      <c r="K13" s="1398"/>
      <c r="L13" s="1399"/>
      <c r="M13" s="1400"/>
      <c r="N13" s="1397"/>
      <c r="O13" s="1401"/>
      <c r="P13" s="1401"/>
    </row>
    <row r="14" spans="1:16" x14ac:dyDescent="0.3">
      <c r="B14" s="1392"/>
      <c r="C14" s="1393" t="s">
        <v>1362</v>
      </c>
      <c r="D14" s="1394"/>
      <c r="E14" s="1395"/>
      <c r="F14" s="1396"/>
      <c r="G14" s="1397"/>
      <c r="H14" s="1398"/>
      <c r="I14" s="1399"/>
      <c r="J14" s="1397"/>
      <c r="K14" s="1398"/>
      <c r="L14" s="1399"/>
      <c r="M14" s="1400"/>
      <c r="N14" s="1397"/>
      <c r="O14" s="1401"/>
      <c r="P14" s="1401"/>
    </row>
    <row r="15" spans="1:16" x14ac:dyDescent="0.3">
      <c r="B15" s="1392"/>
      <c r="C15" s="1393" t="s">
        <v>1362</v>
      </c>
      <c r="D15" s="1394"/>
      <c r="E15" s="1395"/>
      <c r="F15" s="1396"/>
      <c r="G15" s="1397"/>
      <c r="H15" s="1398"/>
      <c r="I15" s="1399"/>
      <c r="J15" s="1397"/>
      <c r="K15" s="1398"/>
      <c r="L15" s="1399"/>
      <c r="M15" s="1400"/>
      <c r="N15" s="1397"/>
      <c r="O15" s="1401"/>
      <c r="P15" s="1401"/>
    </row>
    <row r="16" spans="1:16" x14ac:dyDescent="0.3">
      <c r="B16" s="1384" t="s">
        <v>74</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x14ac:dyDescent="0.3">
      <c r="B17" s="1392"/>
      <c r="C17" s="1393" t="s">
        <v>1362</v>
      </c>
      <c r="D17" s="1394"/>
      <c r="E17" s="1395"/>
      <c r="F17" s="1396"/>
      <c r="G17" s="1397"/>
      <c r="H17" s="1398"/>
      <c r="I17" s="1399"/>
      <c r="J17" s="1397"/>
      <c r="K17" s="1398"/>
      <c r="L17" s="1399"/>
      <c r="M17" s="1400"/>
      <c r="N17" s="1397"/>
      <c r="O17" s="1401"/>
      <c r="P17" s="1401"/>
    </row>
    <row r="18" spans="2:16" x14ac:dyDescent="0.3">
      <c r="B18" s="1392"/>
      <c r="C18" s="1393" t="s">
        <v>1362</v>
      </c>
      <c r="D18" s="1394"/>
      <c r="E18" s="1395"/>
      <c r="F18" s="1396"/>
      <c r="G18" s="1397"/>
      <c r="H18" s="1398"/>
      <c r="I18" s="1399"/>
      <c r="J18" s="1397"/>
      <c r="K18" s="1398"/>
      <c r="L18" s="1399"/>
      <c r="M18" s="1400"/>
      <c r="N18" s="1397"/>
      <c r="O18" s="1401"/>
      <c r="P18" s="1401"/>
    </row>
    <row r="19" spans="2:16" x14ac:dyDescent="0.3">
      <c r="B19" s="1392"/>
      <c r="C19" s="1393" t="s">
        <v>1362</v>
      </c>
      <c r="D19" s="1394"/>
      <c r="E19" s="1395"/>
      <c r="F19" s="1396"/>
      <c r="G19" s="1397"/>
      <c r="H19" s="1398"/>
      <c r="I19" s="1399"/>
      <c r="J19" s="1397"/>
      <c r="K19" s="1398"/>
      <c r="L19" s="1399"/>
      <c r="M19" s="1400"/>
      <c r="N19" s="1397"/>
      <c r="O19" s="1401"/>
      <c r="P19" s="1401"/>
    </row>
    <row r="20" spans="2:16" x14ac:dyDescent="0.3">
      <c r="B20" s="1384" t="s">
        <v>597</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x14ac:dyDescent="0.3">
      <c r="B21" s="1392"/>
      <c r="C21" s="1393" t="s">
        <v>1362</v>
      </c>
      <c r="D21" s="1394"/>
      <c r="E21" s="1395"/>
      <c r="F21" s="1396"/>
      <c r="G21" s="1397"/>
      <c r="H21" s="1398"/>
      <c r="I21" s="1399"/>
      <c r="J21" s="1397"/>
      <c r="K21" s="1398"/>
      <c r="L21" s="1399"/>
      <c r="M21" s="1400"/>
      <c r="N21" s="1397"/>
      <c r="O21" s="1401"/>
      <c r="P21" s="1401"/>
    </row>
    <row r="22" spans="2:16" x14ac:dyDescent="0.3">
      <c r="B22" s="1392"/>
      <c r="C22" s="1393" t="s">
        <v>1362</v>
      </c>
      <c r="D22" s="1394"/>
      <c r="E22" s="1395"/>
      <c r="F22" s="1396"/>
      <c r="G22" s="1397"/>
      <c r="H22" s="1398"/>
      <c r="I22" s="1399"/>
      <c r="J22" s="1397"/>
      <c r="K22" s="1398"/>
      <c r="L22" s="1399"/>
      <c r="M22" s="1400"/>
      <c r="N22" s="1397"/>
      <c r="O22" s="1401"/>
      <c r="P22" s="1401"/>
    </row>
    <row r="23" spans="2:16" x14ac:dyDescent="0.3">
      <c r="B23" s="1392"/>
      <c r="C23" s="1393" t="s">
        <v>1362</v>
      </c>
      <c r="D23" s="1394"/>
      <c r="E23" s="1395"/>
      <c r="F23" s="1396"/>
      <c r="G23" s="1397"/>
      <c r="H23" s="1398"/>
      <c r="I23" s="1399"/>
      <c r="J23" s="1397"/>
      <c r="K23" s="1398"/>
      <c r="L23" s="1399"/>
      <c r="M23" s="1400"/>
      <c r="N23" s="1397"/>
      <c r="O23" s="1401"/>
      <c r="P23" s="1401"/>
    </row>
    <row r="24" spans="2:16" x14ac:dyDescent="0.3">
      <c r="B24" s="1402" t="s">
        <v>76</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x14ac:dyDescent="0.3">
      <c r="B25" s="1384" t="s">
        <v>78</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x14ac:dyDescent="0.3">
      <c r="B26" s="1392"/>
      <c r="C26" s="1393" t="s">
        <v>1362</v>
      </c>
      <c r="D26" s="1394"/>
      <c r="E26" s="1395"/>
      <c r="F26" s="1396"/>
      <c r="G26" s="1397"/>
      <c r="H26" s="1398"/>
      <c r="I26" s="1399"/>
      <c r="J26" s="1397"/>
      <c r="K26" s="1398"/>
      <c r="L26" s="1399"/>
      <c r="M26" s="1400"/>
      <c r="N26" s="1409"/>
      <c r="O26" s="1410"/>
      <c r="P26" s="1410"/>
    </row>
    <row r="27" spans="2:16" x14ac:dyDescent="0.3">
      <c r="B27" s="1392"/>
      <c r="C27" s="1393" t="s">
        <v>1362</v>
      </c>
      <c r="D27" s="1394"/>
      <c r="E27" s="1395"/>
      <c r="F27" s="1396"/>
      <c r="G27" s="1397"/>
      <c r="H27" s="1398"/>
      <c r="I27" s="1399"/>
      <c r="J27" s="1397"/>
      <c r="K27" s="1398"/>
      <c r="L27" s="1399"/>
      <c r="M27" s="1400"/>
      <c r="N27" s="1409"/>
      <c r="O27" s="1410"/>
      <c r="P27" s="1410"/>
    </row>
    <row r="28" spans="2:16" x14ac:dyDescent="0.3">
      <c r="B28" s="1392"/>
      <c r="C28" s="1393" t="s">
        <v>1362</v>
      </c>
      <c r="D28" s="1394"/>
      <c r="E28" s="1395"/>
      <c r="F28" s="1396"/>
      <c r="G28" s="1397"/>
      <c r="H28" s="1398"/>
      <c r="I28" s="1399"/>
      <c r="J28" s="1397"/>
      <c r="K28" s="1398"/>
      <c r="L28" s="1399"/>
      <c r="M28" s="1400"/>
      <c r="N28" s="1409"/>
      <c r="O28" s="1410"/>
      <c r="P28" s="1410"/>
    </row>
    <row r="29" spans="2:16" x14ac:dyDescent="0.3">
      <c r="B29" s="1384" t="s">
        <v>86</v>
      </c>
      <c r="C29" s="1385" t="s">
        <v>598</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x14ac:dyDescent="0.3">
      <c r="B30" s="1392"/>
      <c r="C30" s="1393" t="s">
        <v>1362</v>
      </c>
      <c r="D30" s="1394"/>
      <c r="E30" s="1395"/>
      <c r="F30" s="1396"/>
      <c r="G30" s="1397"/>
      <c r="H30" s="1398"/>
      <c r="I30" s="1399"/>
      <c r="J30" s="1397"/>
      <c r="K30" s="1398"/>
      <c r="L30" s="1399"/>
      <c r="M30" s="1400"/>
      <c r="N30" s="1409"/>
      <c r="O30" s="1410"/>
      <c r="P30" s="1410"/>
    </row>
    <row r="31" spans="2:16" x14ac:dyDescent="0.3">
      <c r="B31" s="1392"/>
      <c r="C31" s="1393" t="s">
        <v>1362</v>
      </c>
      <c r="D31" s="1394"/>
      <c r="E31" s="1395"/>
      <c r="F31" s="1396"/>
      <c r="G31" s="1397"/>
      <c r="H31" s="1398"/>
      <c r="I31" s="1399"/>
      <c r="J31" s="1397"/>
      <c r="K31" s="1398"/>
      <c r="L31" s="1399"/>
      <c r="M31" s="1400"/>
      <c r="N31" s="1409"/>
      <c r="O31" s="1410"/>
      <c r="P31" s="1410"/>
    </row>
    <row r="32" spans="2:16" x14ac:dyDescent="0.3">
      <c r="B32" s="1392"/>
      <c r="C32" s="1393" t="s">
        <v>1362</v>
      </c>
      <c r="D32" s="1394"/>
      <c r="E32" s="1395"/>
      <c r="F32" s="1396"/>
      <c r="G32" s="1397"/>
      <c r="H32" s="1398"/>
      <c r="I32" s="1399"/>
      <c r="J32" s="1397"/>
      <c r="K32" s="1398"/>
      <c r="L32" s="1399"/>
      <c r="M32" s="1400"/>
      <c r="N32" s="1409"/>
      <c r="O32" s="1410"/>
      <c r="P32" s="1410"/>
    </row>
    <row r="33" spans="2:16" x14ac:dyDescent="0.3">
      <c r="B33" s="1384" t="s">
        <v>96</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x14ac:dyDescent="0.3">
      <c r="B34" s="1392"/>
      <c r="C34" s="1393" t="s">
        <v>1362</v>
      </c>
      <c r="D34" s="1394"/>
      <c r="E34" s="1395"/>
      <c r="F34" s="1396"/>
      <c r="G34" s="1397"/>
      <c r="H34" s="1398"/>
      <c r="I34" s="1399"/>
      <c r="J34" s="1397"/>
      <c r="K34" s="1398"/>
      <c r="L34" s="1399"/>
      <c r="M34" s="1400"/>
      <c r="N34" s="1409"/>
      <c r="O34" s="1410"/>
      <c r="P34" s="1410"/>
    </row>
    <row r="35" spans="2:16" x14ac:dyDescent="0.3">
      <c r="B35" s="1392"/>
      <c r="C35" s="1393" t="s">
        <v>1362</v>
      </c>
      <c r="D35" s="1394"/>
      <c r="E35" s="1395"/>
      <c r="F35" s="1396"/>
      <c r="G35" s="1397"/>
      <c r="H35" s="1398"/>
      <c r="I35" s="1399"/>
      <c r="J35" s="1397"/>
      <c r="K35" s="1398"/>
      <c r="L35" s="1399"/>
      <c r="M35" s="1400"/>
      <c r="N35" s="1409"/>
      <c r="O35" s="1410"/>
      <c r="P35" s="1410"/>
    </row>
    <row r="36" spans="2:16" x14ac:dyDescent="0.3">
      <c r="B36" s="1392"/>
      <c r="C36" s="1393" t="s">
        <v>1362</v>
      </c>
      <c r="D36" s="1394"/>
      <c r="E36" s="1395"/>
      <c r="F36" s="1396"/>
      <c r="G36" s="1397"/>
      <c r="H36" s="1398"/>
      <c r="I36" s="1399"/>
      <c r="J36" s="1397"/>
      <c r="K36" s="1398"/>
      <c r="L36" s="1399"/>
      <c r="M36" s="1400"/>
      <c r="N36" s="1409"/>
      <c r="O36" s="1410"/>
      <c r="P36" s="1410"/>
    </row>
    <row r="37" spans="2:16" x14ac:dyDescent="0.3">
      <c r="B37" s="1384" t="s">
        <v>599</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x14ac:dyDescent="0.3">
      <c r="B38" s="1392"/>
      <c r="C38" s="1393" t="s">
        <v>1362</v>
      </c>
      <c r="D38" s="1394"/>
      <c r="E38" s="1395"/>
      <c r="F38" s="1396"/>
      <c r="G38" s="1397"/>
      <c r="H38" s="1398"/>
      <c r="I38" s="1399"/>
      <c r="J38" s="1397"/>
      <c r="K38" s="1398"/>
      <c r="L38" s="1399"/>
      <c r="M38" s="1400"/>
      <c r="N38" s="1409"/>
      <c r="O38" s="1410"/>
      <c r="P38" s="1410"/>
    </row>
    <row r="39" spans="2:16" x14ac:dyDescent="0.3">
      <c r="B39" s="1392"/>
      <c r="C39" s="1393" t="s">
        <v>1362</v>
      </c>
      <c r="D39" s="1394"/>
      <c r="E39" s="1395"/>
      <c r="F39" s="1396"/>
      <c r="G39" s="1397"/>
      <c r="H39" s="1398"/>
      <c r="I39" s="1399"/>
      <c r="J39" s="1397"/>
      <c r="K39" s="1398"/>
      <c r="L39" s="1399"/>
      <c r="M39" s="1400"/>
      <c r="N39" s="1409"/>
      <c r="O39" s="1410"/>
      <c r="P39" s="1410"/>
    </row>
    <row r="40" spans="2:16" x14ac:dyDescent="0.3">
      <c r="B40" s="1392"/>
      <c r="C40" s="1393" t="s">
        <v>1362</v>
      </c>
      <c r="D40" s="1394"/>
      <c r="E40" s="1395"/>
      <c r="F40" s="1396"/>
      <c r="G40" s="1397"/>
      <c r="H40" s="1398"/>
      <c r="I40" s="1399"/>
      <c r="J40" s="1397"/>
      <c r="K40" s="1398"/>
      <c r="L40" s="1399"/>
      <c r="M40" s="1400"/>
      <c r="N40" s="1409"/>
      <c r="O40" s="1410"/>
      <c r="P40" s="1410"/>
    </row>
    <row r="41" spans="2:16" x14ac:dyDescent="0.3">
      <c r="B41" s="1384" t="s">
        <v>600</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x14ac:dyDescent="0.3">
      <c r="B42" s="1392"/>
      <c r="C42" s="1393" t="s">
        <v>1362</v>
      </c>
      <c r="D42" s="1394"/>
      <c r="E42" s="1395"/>
      <c r="F42" s="1396"/>
      <c r="G42" s="1397"/>
      <c r="H42" s="1398"/>
      <c r="I42" s="1399"/>
      <c r="J42" s="1397"/>
      <c r="K42" s="1398"/>
      <c r="L42" s="1399"/>
      <c r="M42" s="1400"/>
      <c r="N42" s="1409"/>
      <c r="O42" s="1410"/>
      <c r="P42" s="1410"/>
    </row>
    <row r="43" spans="2:16" x14ac:dyDescent="0.3">
      <c r="B43" s="1392"/>
      <c r="C43" s="1393" t="s">
        <v>1362</v>
      </c>
      <c r="D43" s="1394"/>
      <c r="E43" s="1395"/>
      <c r="F43" s="1396"/>
      <c r="G43" s="1397"/>
      <c r="H43" s="1398"/>
      <c r="I43" s="1399"/>
      <c r="J43" s="1397"/>
      <c r="K43" s="1398"/>
      <c r="L43" s="1399"/>
      <c r="M43" s="1400"/>
      <c r="N43" s="1409"/>
      <c r="O43" s="1410"/>
      <c r="P43" s="1410"/>
    </row>
    <row r="44" spans="2:16" x14ac:dyDescent="0.3">
      <c r="B44" s="1392"/>
      <c r="C44" s="1393" t="s">
        <v>1362</v>
      </c>
      <c r="D44" s="1394"/>
      <c r="E44" s="1395"/>
      <c r="F44" s="1396"/>
      <c r="G44" s="1397"/>
      <c r="H44" s="1398"/>
      <c r="I44" s="1399"/>
      <c r="J44" s="1397"/>
      <c r="K44" s="1398"/>
      <c r="L44" s="1399"/>
      <c r="M44" s="1400"/>
      <c r="N44" s="1409"/>
      <c r="O44" s="1410"/>
      <c r="P44" s="1410"/>
    </row>
    <row r="45" spans="2:16" ht="52.8" x14ac:dyDescent="0.3">
      <c r="B45" s="1384" t="s">
        <v>601</v>
      </c>
      <c r="C45" s="1385" t="s">
        <v>602</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x14ac:dyDescent="0.3">
      <c r="B46" s="1392"/>
      <c r="C46" s="1393" t="s">
        <v>1362</v>
      </c>
      <c r="D46" s="1394"/>
      <c r="E46" s="1395"/>
      <c r="F46" s="1396"/>
      <c r="G46" s="1397"/>
      <c r="H46" s="1398"/>
      <c r="I46" s="1399"/>
      <c r="J46" s="1397"/>
      <c r="K46" s="1398"/>
      <c r="L46" s="1399"/>
      <c r="M46" s="1400"/>
      <c r="N46" s="1409"/>
      <c r="O46" s="1410"/>
      <c r="P46" s="1410"/>
    </row>
    <row r="47" spans="2:16" x14ac:dyDescent="0.3">
      <c r="B47" s="1392"/>
      <c r="C47" s="1393" t="s">
        <v>1362</v>
      </c>
      <c r="D47" s="1394"/>
      <c r="E47" s="1395"/>
      <c r="F47" s="1396"/>
      <c r="G47" s="1397"/>
      <c r="H47" s="1398"/>
      <c r="I47" s="1399"/>
      <c r="J47" s="1397"/>
      <c r="K47" s="1398"/>
      <c r="L47" s="1399"/>
      <c r="M47" s="1400"/>
      <c r="N47" s="1409"/>
      <c r="O47" s="1410"/>
      <c r="P47" s="1410"/>
    </row>
    <row r="48" spans="2:16" x14ac:dyDescent="0.3">
      <c r="B48" s="1392"/>
      <c r="C48" s="1393" t="s">
        <v>1362</v>
      </c>
      <c r="D48" s="1394"/>
      <c r="E48" s="1395"/>
      <c r="F48" s="1396"/>
      <c r="G48" s="1397"/>
      <c r="H48" s="1398"/>
      <c r="I48" s="1399"/>
      <c r="J48" s="1397"/>
      <c r="K48" s="1398"/>
      <c r="L48" s="1399"/>
      <c r="M48" s="1400"/>
      <c r="N48" s="1409"/>
      <c r="O48" s="1410"/>
      <c r="P48" s="1410"/>
    </row>
    <row r="49" spans="2:16" x14ac:dyDescent="0.3">
      <c r="B49" s="1411" t="s">
        <v>104</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6.599999999999994" x14ac:dyDescent="0.3">
      <c r="B50" s="1414" t="s">
        <v>106</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x14ac:dyDescent="0.3">
      <c r="B51" s="1392"/>
      <c r="C51" s="1393" t="s">
        <v>1362</v>
      </c>
      <c r="D51" s="1394"/>
      <c r="E51" s="1395"/>
      <c r="F51" s="1396"/>
      <c r="G51" s="1397"/>
      <c r="H51" s="1398"/>
      <c r="I51" s="1399"/>
      <c r="J51" s="1397"/>
      <c r="K51" s="1398"/>
      <c r="L51" s="1399"/>
      <c r="M51" s="1400"/>
      <c r="N51" s="1409"/>
      <c r="O51" s="1410"/>
      <c r="P51" s="1410"/>
    </row>
    <row r="52" spans="2:16" x14ac:dyDescent="0.3">
      <c r="B52" s="1392"/>
      <c r="C52" s="1393" t="s">
        <v>1362</v>
      </c>
      <c r="D52" s="1394"/>
      <c r="E52" s="1395"/>
      <c r="F52" s="1396"/>
      <c r="G52" s="1397"/>
      <c r="H52" s="1398"/>
      <c r="I52" s="1399"/>
      <c r="J52" s="1397"/>
      <c r="K52" s="1398"/>
      <c r="L52" s="1399"/>
      <c r="M52" s="1400"/>
      <c r="N52" s="1409"/>
      <c r="O52" s="1410"/>
      <c r="P52" s="1410"/>
    </row>
    <row r="53" spans="2:16" x14ac:dyDescent="0.3">
      <c r="B53" s="1392"/>
      <c r="C53" s="1393" t="s">
        <v>1362</v>
      </c>
      <c r="D53" s="1394"/>
      <c r="E53" s="1395"/>
      <c r="F53" s="1396"/>
      <c r="G53" s="1397"/>
      <c r="H53" s="1398"/>
      <c r="I53" s="1399"/>
      <c r="J53" s="1397"/>
      <c r="K53" s="1398"/>
      <c r="L53" s="1399"/>
      <c r="M53" s="1400"/>
      <c r="N53" s="1409"/>
      <c r="O53" s="1410"/>
      <c r="P53" s="1410"/>
    </row>
    <row r="54" spans="2:16" x14ac:dyDescent="0.3">
      <c r="B54" s="1414" t="s">
        <v>108</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x14ac:dyDescent="0.3">
      <c r="B55" s="1392"/>
      <c r="C55" s="1393" t="s">
        <v>1362</v>
      </c>
      <c r="D55" s="1394"/>
      <c r="E55" s="1395"/>
      <c r="F55" s="1396"/>
      <c r="G55" s="1397"/>
      <c r="H55" s="1398"/>
      <c r="I55" s="1399"/>
      <c r="J55" s="1397"/>
      <c r="K55" s="1398"/>
      <c r="L55" s="1399"/>
      <c r="M55" s="1400"/>
      <c r="N55" s="1409"/>
      <c r="O55" s="1410"/>
      <c r="P55" s="1410"/>
    </row>
    <row r="56" spans="2:16" x14ac:dyDescent="0.3">
      <c r="B56" s="1392"/>
      <c r="C56" s="1393" t="s">
        <v>1362</v>
      </c>
      <c r="D56" s="1394"/>
      <c r="E56" s="1395"/>
      <c r="F56" s="1396"/>
      <c r="G56" s="1397"/>
      <c r="H56" s="1398"/>
      <c r="I56" s="1399"/>
      <c r="J56" s="1397"/>
      <c r="K56" s="1398"/>
      <c r="L56" s="1399"/>
      <c r="M56" s="1400"/>
      <c r="N56" s="1409"/>
      <c r="O56" s="1410"/>
      <c r="P56" s="1410"/>
    </row>
    <row r="57" spans="2:16" x14ac:dyDescent="0.3">
      <c r="B57" s="1392"/>
      <c r="C57" s="1393" t="s">
        <v>1362</v>
      </c>
      <c r="D57" s="1394"/>
      <c r="E57" s="1395"/>
      <c r="F57" s="1396"/>
      <c r="G57" s="1397"/>
      <c r="H57" s="1398"/>
      <c r="I57" s="1399"/>
      <c r="J57" s="1397"/>
      <c r="K57" s="1398"/>
      <c r="L57" s="1399"/>
      <c r="M57" s="1400"/>
      <c r="N57" s="1409"/>
      <c r="O57" s="1410"/>
      <c r="P57" s="1410"/>
    </row>
    <row r="58" spans="2:16" x14ac:dyDescent="0.3">
      <c r="B58" s="1411" t="s">
        <v>264</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x14ac:dyDescent="0.3">
      <c r="B59" s="1414" t="s">
        <v>603</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x14ac:dyDescent="0.3">
      <c r="B60" s="1392"/>
      <c r="C60" s="1393" t="s">
        <v>1362</v>
      </c>
      <c r="D60" s="1394"/>
      <c r="E60" s="1395"/>
      <c r="F60" s="1396"/>
      <c r="G60" s="1397"/>
      <c r="H60" s="1398"/>
      <c r="I60" s="1399"/>
      <c r="J60" s="1397"/>
      <c r="K60" s="1398"/>
      <c r="L60" s="1399"/>
      <c r="M60" s="1400"/>
      <c r="N60" s="1397"/>
      <c r="O60" s="1401"/>
      <c r="P60" s="1401"/>
    </row>
    <row r="61" spans="2:16" x14ac:dyDescent="0.3">
      <c r="B61" s="1392"/>
      <c r="C61" s="1393" t="s">
        <v>1362</v>
      </c>
      <c r="D61" s="1394"/>
      <c r="E61" s="1395"/>
      <c r="F61" s="1396"/>
      <c r="G61" s="1397"/>
      <c r="H61" s="1398"/>
      <c r="I61" s="1399"/>
      <c r="J61" s="1397"/>
      <c r="K61" s="1398"/>
      <c r="L61" s="1399"/>
      <c r="M61" s="1400"/>
      <c r="N61" s="1397"/>
      <c r="O61" s="1401"/>
      <c r="P61" s="1401"/>
    </row>
    <row r="62" spans="2:16" x14ac:dyDescent="0.3">
      <c r="B62" s="1392"/>
      <c r="C62" s="1393" t="s">
        <v>1362</v>
      </c>
      <c r="D62" s="1394"/>
      <c r="E62" s="1395"/>
      <c r="F62" s="1396"/>
      <c r="G62" s="1397"/>
      <c r="H62" s="1398"/>
      <c r="I62" s="1399"/>
      <c r="J62" s="1397"/>
      <c r="K62" s="1398"/>
      <c r="L62" s="1399"/>
      <c r="M62" s="1400"/>
      <c r="N62" s="1397"/>
      <c r="O62" s="1401"/>
      <c r="P62" s="1401"/>
    </row>
    <row r="63" spans="2:16" x14ac:dyDescent="0.3">
      <c r="B63" s="1414" t="s">
        <v>604</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x14ac:dyDescent="0.3">
      <c r="B64" s="1392"/>
      <c r="C64" s="1393" t="s">
        <v>1362</v>
      </c>
      <c r="D64" s="1394"/>
      <c r="E64" s="1395"/>
      <c r="F64" s="1396"/>
      <c r="G64" s="1397"/>
      <c r="H64" s="1398"/>
      <c r="I64" s="1399"/>
      <c r="J64" s="1397"/>
      <c r="K64" s="1398"/>
      <c r="L64" s="1399"/>
      <c r="M64" s="1400"/>
      <c r="N64" s="1397"/>
      <c r="O64" s="1401"/>
      <c r="P64" s="1401"/>
    </row>
    <row r="65" spans="2:16" x14ac:dyDescent="0.3">
      <c r="B65" s="1392"/>
      <c r="C65" s="1393" t="s">
        <v>1362</v>
      </c>
      <c r="D65" s="1394"/>
      <c r="E65" s="1395"/>
      <c r="F65" s="1396"/>
      <c r="G65" s="1397"/>
      <c r="H65" s="1398"/>
      <c r="I65" s="1399"/>
      <c r="J65" s="1397"/>
      <c r="K65" s="1398"/>
      <c r="L65" s="1399"/>
      <c r="M65" s="1400"/>
      <c r="N65" s="1397"/>
      <c r="O65" s="1401"/>
      <c r="P65" s="1401"/>
    </row>
    <row r="66" spans="2:16" x14ac:dyDescent="0.3">
      <c r="B66" s="1392"/>
      <c r="C66" s="1393" t="s">
        <v>1362</v>
      </c>
      <c r="D66" s="1394"/>
      <c r="E66" s="1395"/>
      <c r="F66" s="1396"/>
      <c r="G66" s="1397"/>
      <c r="H66" s="1398"/>
      <c r="I66" s="1399"/>
      <c r="J66" s="1397"/>
      <c r="K66" s="1398"/>
      <c r="L66" s="1399"/>
      <c r="M66" s="1400"/>
      <c r="N66" s="1397"/>
      <c r="O66" s="1401"/>
      <c r="P66" s="1401"/>
    </row>
    <row r="67" spans="2:16" ht="33" customHeight="1" x14ac:dyDescent="0.3">
      <c r="B67" s="1414" t="s">
        <v>605</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x14ac:dyDescent="0.3">
      <c r="B68" s="1392"/>
      <c r="C68" s="1393" t="s">
        <v>1362</v>
      </c>
      <c r="D68" s="1394"/>
      <c r="E68" s="1395"/>
      <c r="F68" s="1396"/>
      <c r="G68" s="1397"/>
      <c r="H68" s="1398"/>
      <c r="I68" s="1399"/>
      <c r="J68" s="1397"/>
      <c r="K68" s="1398"/>
      <c r="L68" s="1399"/>
      <c r="M68" s="1400"/>
      <c r="N68" s="1397"/>
      <c r="O68" s="1401"/>
      <c r="P68" s="1401"/>
    </row>
    <row r="69" spans="2:16" x14ac:dyDescent="0.3">
      <c r="B69" s="1392"/>
      <c r="C69" s="1393" t="s">
        <v>1362</v>
      </c>
      <c r="D69" s="1394"/>
      <c r="E69" s="1395"/>
      <c r="F69" s="1396"/>
      <c r="G69" s="1397"/>
      <c r="H69" s="1398"/>
      <c r="I69" s="1399"/>
      <c r="J69" s="1397"/>
      <c r="K69" s="1398"/>
      <c r="L69" s="1399"/>
      <c r="M69" s="1400"/>
      <c r="N69" s="1397"/>
      <c r="O69" s="1401"/>
      <c r="P69" s="1401"/>
    </row>
    <row r="70" spans="2:16" x14ac:dyDescent="0.3">
      <c r="B70" s="1392"/>
      <c r="C70" s="1393" t="s">
        <v>1362</v>
      </c>
      <c r="D70" s="1394"/>
      <c r="E70" s="1395"/>
      <c r="F70" s="1396"/>
      <c r="G70" s="1397"/>
      <c r="H70" s="1398"/>
      <c r="I70" s="1399"/>
      <c r="J70" s="1397"/>
      <c r="K70" s="1398"/>
      <c r="L70" s="1399"/>
      <c r="M70" s="1400"/>
      <c r="N70" s="1397"/>
      <c r="O70" s="1401"/>
      <c r="P70" s="1401"/>
    </row>
    <row r="71" spans="2:16" ht="27" x14ac:dyDescent="0.3">
      <c r="B71" s="1414" t="s">
        <v>606</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x14ac:dyDescent="0.3">
      <c r="B72" s="1392"/>
      <c r="C72" s="1393" t="s">
        <v>1362</v>
      </c>
      <c r="D72" s="1394"/>
      <c r="E72" s="1395"/>
      <c r="F72" s="1396"/>
      <c r="G72" s="1397"/>
      <c r="H72" s="1398"/>
      <c r="I72" s="1399"/>
      <c r="J72" s="1397"/>
      <c r="K72" s="1398"/>
      <c r="L72" s="1399"/>
      <c r="M72" s="1400"/>
      <c r="N72" s="1397"/>
      <c r="O72" s="1401"/>
      <c r="P72" s="1401"/>
    </row>
    <row r="73" spans="2:16" x14ac:dyDescent="0.3">
      <c r="B73" s="1392"/>
      <c r="C73" s="1393" t="s">
        <v>1362</v>
      </c>
      <c r="D73" s="1394"/>
      <c r="E73" s="1395"/>
      <c r="F73" s="1396"/>
      <c r="G73" s="1397"/>
      <c r="H73" s="1398"/>
      <c r="I73" s="1399"/>
      <c r="J73" s="1397"/>
      <c r="K73" s="1398"/>
      <c r="L73" s="1399"/>
      <c r="M73" s="1400"/>
      <c r="N73" s="1397"/>
      <c r="O73" s="1401"/>
      <c r="P73" s="1401"/>
    </row>
    <row r="74" spans="2:16" x14ac:dyDescent="0.3">
      <c r="B74" s="1392"/>
      <c r="C74" s="1393" t="s">
        <v>1362</v>
      </c>
      <c r="D74" s="1394"/>
      <c r="E74" s="1395"/>
      <c r="F74" s="1396"/>
      <c r="G74" s="1397"/>
      <c r="H74" s="1398"/>
      <c r="I74" s="1399"/>
      <c r="J74" s="1397"/>
      <c r="K74" s="1398"/>
      <c r="L74" s="1399"/>
      <c r="M74" s="1400"/>
      <c r="N74" s="1397"/>
      <c r="O74" s="1401"/>
      <c r="P74" s="1401"/>
    </row>
    <row r="75" spans="2:16" ht="27" x14ac:dyDescent="0.3">
      <c r="B75" s="1418" t="s">
        <v>607</v>
      </c>
      <c r="C75" s="1419" t="s">
        <v>608</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x14ac:dyDescent="0.3">
      <c r="B76" s="1392"/>
      <c r="C76" s="1393" t="s">
        <v>1362</v>
      </c>
      <c r="D76" s="1394"/>
      <c r="E76" s="1395"/>
      <c r="F76" s="1396"/>
      <c r="G76" s="1397"/>
      <c r="H76" s="1398"/>
      <c r="I76" s="1399"/>
      <c r="J76" s="1397"/>
      <c r="K76" s="1398"/>
      <c r="L76" s="1399"/>
      <c r="M76" s="1400"/>
      <c r="N76" s="1397"/>
      <c r="O76" s="1401"/>
      <c r="P76" s="1401"/>
    </row>
    <row r="77" spans="2:16" x14ac:dyDescent="0.3">
      <c r="B77" s="1392"/>
      <c r="C77" s="1393" t="s">
        <v>1362</v>
      </c>
      <c r="D77" s="1394"/>
      <c r="E77" s="1395"/>
      <c r="F77" s="1396"/>
      <c r="G77" s="1397"/>
      <c r="H77" s="1398"/>
      <c r="I77" s="1399"/>
      <c r="J77" s="1397"/>
      <c r="K77" s="1398"/>
      <c r="L77" s="1399"/>
      <c r="M77" s="1400"/>
      <c r="N77" s="1397"/>
      <c r="O77" s="1401"/>
      <c r="P77" s="1401"/>
    </row>
    <row r="78" spans="2:16" x14ac:dyDescent="0.3">
      <c r="B78" s="1392"/>
      <c r="C78" s="1393" t="s">
        <v>1362</v>
      </c>
      <c r="D78" s="1394"/>
      <c r="E78" s="1395"/>
      <c r="F78" s="1396"/>
      <c r="G78" s="1397"/>
      <c r="H78" s="1398"/>
      <c r="I78" s="1399"/>
      <c r="J78" s="1397"/>
      <c r="K78" s="1398"/>
      <c r="L78" s="1399"/>
      <c r="M78" s="1400"/>
      <c r="N78" s="1397"/>
      <c r="O78" s="1401"/>
      <c r="P78" s="1401"/>
    </row>
    <row r="79" spans="2:16" x14ac:dyDescent="0.3">
      <c r="B79" s="1421" t="s">
        <v>266</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x14ac:dyDescent="0.3">
      <c r="B80" s="1427" t="s">
        <v>268</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x14ac:dyDescent="0.3">
      <c r="B81" s="1392"/>
      <c r="C81" s="1393" t="s">
        <v>1362</v>
      </c>
      <c r="D81" s="1394"/>
      <c r="E81" s="1430"/>
      <c r="F81" s="1431"/>
      <c r="G81" s="1432"/>
      <c r="H81" s="1433"/>
      <c r="I81" s="1434"/>
      <c r="J81" s="1432"/>
      <c r="K81" s="1433"/>
      <c r="L81" s="1434"/>
      <c r="M81" s="1435"/>
      <c r="N81" s="1432"/>
      <c r="O81" s="1436"/>
      <c r="P81" s="1436"/>
    </row>
    <row r="82" spans="2:16" x14ac:dyDescent="0.3">
      <c r="B82" s="1392"/>
      <c r="C82" s="1393" t="s">
        <v>1362</v>
      </c>
      <c r="D82" s="1394"/>
      <c r="E82" s="1430"/>
      <c r="F82" s="1431"/>
      <c r="G82" s="1432"/>
      <c r="H82" s="1433"/>
      <c r="I82" s="1434"/>
      <c r="J82" s="1432"/>
      <c r="K82" s="1433"/>
      <c r="L82" s="1434"/>
      <c r="M82" s="1435"/>
      <c r="N82" s="1432"/>
      <c r="O82" s="1436"/>
      <c r="P82" s="1436"/>
    </row>
    <row r="83" spans="2:16" x14ac:dyDescent="0.3">
      <c r="B83" s="1392"/>
      <c r="C83" s="1393" t="s">
        <v>1362</v>
      </c>
      <c r="D83" s="1394"/>
      <c r="E83" s="1430"/>
      <c r="F83" s="1431"/>
      <c r="G83" s="1437"/>
      <c r="H83" s="1438"/>
      <c r="I83" s="1439"/>
      <c r="J83" s="1437"/>
      <c r="K83" s="1438"/>
      <c r="L83" s="1439"/>
      <c r="M83" s="1440"/>
      <c r="N83" s="1437"/>
      <c r="O83" s="1441"/>
      <c r="P83" s="1441"/>
    </row>
    <row r="84" spans="2:16" ht="27" x14ac:dyDescent="0.3">
      <c r="B84" s="1442" t="s">
        <v>270</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x14ac:dyDescent="0.3">
      <c r="B85" s="1443"/>
      <c r="C85" s="1393" t="s">
        <v>1362</v>
      </c>
      <c r="D85" s="1394"/>
      <c r="E85" s="1444"/>
      <c r="F85" s="1445"/>
      <c r="G85" s="1437"/>
      <c r="H85" s="1438"/>
      <c r="I85" s="1439"/>
      <c r="J85" s="1437"/>
      <c r="K85" s="1438"/>
      <c r="L85" s="1439"/>
      <c r="M85" s="1440"/>
      <c r="N85" s="1437"/>
      <c r="O85" s="1441"/>
      <c r="P85" s="1441"/>
    </row>
    <row r="86" spans="2:16" x14ac:dyDescent="0.3">
      <c r="B86" s="1443"/>
      <c r="C86" s="1393" t="s">
        <v>1362</v>
      </c>
      <c r="D86" s="1394"/>
      <c r="E86" s="1444"/>
      <c r="F86" s="1445"/>
      <c r="G86" s="1437"/>
      <c r="H86" s="1438"/>
      <c r="I86" s="1439"/>
      <c r="J86" s="1437"/>
      <c r="K86" s="1438"/>
      <c r="L86" s="1439"/>
      <c r="M86" s="1440"/>
      <c r="N86" s="1437"/>
      <c r="O86" s="1441"/>
      <c r="P86" s="1441"/>
    </row>
    <row r="87" spans="2:16" x14ac:dyDescent="0.3">
      <c r="B87" s="1443"/>
      <c r="C87" s="1393" t="s">
        <v>1362</v>
      </c>
      <c r="D87" s="1394"/>
      <c r="E87" s="1444"/>
      <c r="F87" s="1445"/>
      <c r="G87" s="1437"/>
      <c r="H87" s="1438"/>
      <c r="I87" s="1439"/>
      <c r="J87" s="1437"/>
      <c r="K87" s="1438"/>
      <c r="L87" s="1439"/>
      <c r="M87" s="1440"/>
      <c r="N87" s="1437"/>
      <c r="O87" s="1441"/>
      <c r="P87" s="1441"/>
    </row>
    <row r="88" spans="2:16" x14ac:dyDescent="0.3">
      <c r="B88" s="1446" t="s">
        <v>274</v>
      </c>
      <c r="C88" s="1412" t="s">
        <v>609</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x14ac:dyDescent="0.3">
      <c r="B89" s="1443"/>
      <c r="C89" s="1393" t="s">
        <v>1362</v>
      </c>
      <c r="D89" s="1394"/>
      <c r="E89" s="1444"/>
      <c r="F89" s="1445"/>
      <c r="G89" s="1437"/>
      <c r="H89" s="1438"/>
      <c r="I89" s="1439"/>
      <c r="J89" s="1437"/>
      <c r="K89" s="1438"/>
      <c r="L89" s="1439"/>
      <c r="M89" s="1440"/>
      <c r="N89" s="1437"/>
      <c r="O89" s="1441"/>
      <c r="P89" s="1441"/>
    </row>
    <row r="90" spans="2:16" x14ac:dyDescent="0.3">
      <c r="B90" s="1392"/>
      <c r="C90" s="1393" t="s">
        <v>1362</v>
      </c>
      <c r="D90" s="1394"/>
      <c r="E90" s="1444"/>
      <c r="F90" s="1445"/>
      <c r="G90" s="1437"/>
      <c r="H90" s="1438"/>
      <c r="I90" s="1439"/>
      <c r="J90" s="1437"/>
      <c r="K90" s="1438"/>
      <c r="L90" s="1439"/>
      <c r="M90" s="1440"/>
      <c r="N90" s="1437"/>
      <c r="O90" s="1441"/>
      <c r="P90" s="1441"/>
    </row>
    <row r="91" spans="2:16" x14ac:dyDescent="0.3">
      <c r="B91" s="1392"/>
      <c r="C91" s="1393" t="s">
        <v>1362</v>
      </c>
      <c r="D91" s="1394"/>
      <c r="E91" s="1444"/>
      <c r="F91" s="1445"/>
      <c r="G91" s="1437"/>
      <c r="H91" s="1438"/>
      <c r="I91" s="1439"/>
      <c r="J91" s="1437"/>
      <c r="K91" s="1438"/>
      <c r="L91" s="1439"/>
      <c r="M91" s="1440"/>
      <c r="N91" s="1437"/>
      <c r="O91" s="1441"/>
      <c r="P91" s="1441"/>
    </row>
    <row r="92" spans="2:16" x14ac:dyDescent="0.3">
      <c r="B92" s="1367" t="s">
        <v>109</v>
      </c>
      <c r="C92" s="1368" t="s">
        <v>621</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x14ac:dyDescent="0.3">
      <c r="B93" s="1375" t="s">
        <v>111</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x14ac:dyDescent="0.3">
      <c r="B94" s="1384" t="s">
        <v>113</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x14ac:dyDescent="0.3">
      <c r="B95" s="1392"/>
      <c r="C95" s="1393" t="s">
        <v>1362</v>
      </c>
      <c r="D95" s="1394"/>
      <c r="E95" s="1395"/>
      <c r="F95" s="1396"/>
      <c r="G95" s="1397"/>
      <c r="H95" s="1398"/>
      <c r="I95" s="1399"/>
      <c r="J95" s="1397"/>
      <c r="K95" s="1398"/>
      <c r="L95" s="1399"/>
      <c r="M95" s="1400"/>
      <c r="N95" s="1397"/>
      <c r="O95" s="1401"/>
      <c r="P95" s="1401"/>
    </row>
    <row r="96" spans="2:16" x14ac:dyDescent="0.3">
      <c r="B96" s="1392"/>
      <c r="C96" s="1393" t="s">
        <v>1362</v>
      </c>
      <c r="D96" s="1394"/>
      <c r="E96" s="1395"/>
      <c r="F96" s="1396"/>
      <c r="G96" s="1397"/>
      <c r="H96" s="1398"/>
      <c r="I96" s="1399"/>
      <c r="J96" s="1397"/>
      <c r="K96" s="1398"/>
      <c r="L96" s="1399"/>
      <c r="M96" s="1400"/>
      <c r="N96" s="1397"/>
      <c r="O96" s="1401"/>
      <c r="P96" s="1401"/>
    </row>
    <row r="97" spans="2:16" x14ac:dyDescent="0.3">
      <c r="B97" s="1392"/>
      <c r="C97" s="1393" t="s">
        <v>1362</v>
      </c>
      <c r="D97" s="1394"/>
      <c r="E97" s="1395"/>
      <c r="F97" s="1396"/>
      <c r="G97" s="1397"/>
      <c r="H97" s="1398"/>
      <c r="I97" s="1399"/>
      <c r="J97" s="1397"/>
      <c r="K97" s="1398"/>
      <c r="L97" s="1399"/>
      <c r="M97" s="1400"/>
      <c r="N97" s="1397"/>
      <c r="O97" s="1401"/>
      <c r="P97" s="1401"/>
    </row>
    <row r="98" spans="2:16" x14ac:dyDescent="0.3">
      <c r="B98" s="1384" t="s">
        <v>115</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x14ac:dyDescent="0.3">
      <c r="B99" s="1392"/>
      <c r="C99" s="1393" t="s">
        <v>1362</v>
      </c>
      <c r="D99" s="1394"/>
      <c r="E99" s="1395"/>
      <c r="F99" s="1396"/>
      <c r="G99" s="1397"/>
      <c r="H99" s="1398"/>
      <c r="I99" s="1399"/>
      <c r="J99" s="1397"/>
      <c r="K99" s="1398"/>
      <c r="L99" s="1399"/>
      <c r="M99" s="1400"/>
      <c r="N99" s="1397"/>
      <c r="O99" s="1401"/>
      <c r="P99" s="1401"/>
    </row>
    <row r="100" spans="2:16" x14ac:dyDescent="0.3">
      <c r="B100" s="1392"/>
      <c r="C100" s="1393" t="s">
        <v>1362</v>
      </c>
      <c r="D100" s="1394"/>
      <c r="E100" s="1395"/>
      <c r="F100" s="1396"/>
      <c r="G100" s="1397"/>
      <c r="H100" s="1398"/>
      <c r="I100" s="1399"/>
      <c r="J100" s="1397"/>
      <c r="K100" s="1398"/>
      <c r="L100" s="1399"/>
      <c r="M100" s="1400"/>
      <c r="N100" s="1397"/>
      <c r="O100" s="1401"/>
      <c r="P100" s="1401"/>
    </row>
    <row r="101" spans="2:16" x14ac:dyDescent="0.3">
      <c r="B101" s="1392"/>
      <c r="C101" s="1393" t="s">
        <v>1362</v>
      </c>
      <c r="D101" s="1394"/>
      <c r="E101" s="1395"/>
      <c r="F101" s="1396"/>
      <c r="G101" s="1397"/>
      <c r="H101" s="1398"/>
      <c r="I101" s="1399"/>
      <c r="J101" s="1397"/>
      <c r="K101" s="1398"/>
      <c r="L101" s="1399"/>
      <c r="M101" s="1400"/>
      <c r="N101" s="1397"/>
      <c r="O101" s="1401"/>
      <c r="P101" s="1401"/>
    </row>
    <row r="102" spans="2:16" x14ac:dyDescent="0.3">
      <c r="B102" s="1384" t="s">
        <v>117</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x14ac:dyDescent="0.3">
      <c r="B103" s="1392"/>
      <c r="C103" s="1393" t="s">
        <v>1362</v>
      </c>
      <c r="D103" s="1394"/>
      <c r="E103" s="1395"/>
      <c r="F103" s="1396"/>
      <c r="G103" s="1397"/>
      <c r="H103" s="1398"/>
      <c r="I103" s="1399"/>
      <c r="J103" s="1397"/>
      <c r="K103" s="1398"/>
      <c r="L103" s="1399"/>
      <c r="M103" s="1400"/>
      <c r="N103" s="1397"/>
      <c r="O103" s="1401"/>
      <c r="P103" s="1401"/>
    </row>
    <row r="104" spans="2:16" x14ac:dyDescent="0.3">
      <c r="B104" s="1392"/>
      <c r="C104" s="1393" t="s">
        <v>1362</v>
      </c>
      <c r="D104" s="1394"/>
      <c r="E104" s="1395"/>
      <c r="F104" s="1396"/>
      <c r="G104" s="1397"/>
      <c r="H104" s="1398"/>
      <c r="I104" s="1399"/>
      <c r="J104" s="1397"/>
      <c r="K104" s="1398"/>
      <c r="L104" s="1399"/>
      <c r="M104" s="1400"/>
      <c r="N104" s="1397"/>
      <c r="O104" s="1401"/>
      <c r="P104" s="1401"/>
    </row>
    <row r="105" spans="2:16" x14ac:dyDescent="0.3">
      <c r="B105" s="1392"/>
      <c r="C105" s="1393" t="s">
        <v>1362</v>
      </c>
      <c r="D105" s="1394"/>
      <c r="E105" s="1395"/>
      <c r="F105" s="1396"/>
      <c r="G105" s="1397"/>
      <c r="H105" s="1398"/>
      <c r="I105" s="1399"/>
      <c r="J105" s="1397"/>
      <c r="K105" s="1398"/>
      <c r="L105" s="1399"/>
      <c r="M105" s="1400"/>
      <c r="N105" s="1397"/>
      <c r="O105" s="1401"/>
      <c r="P105" s="1401"/>
    </row>
    <row r="106" spans="2:16" x14ac:dyDescent="0.3">
      <c r="B106" s="1402" t="s">
        <v>120</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x14ac:dyDescent="0.3">
      <c r="B107" s="1384" t="s">
        <v>122</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x14ac:dyDescent="0.3">
      <c r="B108" s="1392"/>
      <c r="C108" s="1393" t="s">
        <v>1362</v>
      </c>
      <c r="D108" s="1394"/>
      <c r="E108" s="1395"/>
      <c r="F108" s="1396"/>
      <c r="G108" s="1397"/>
      <c r="H108" s="1398"/>
      <c r="I108" s="1399"/>
      <c r="J108" s="1397"/>
      <c r="K108" s="1398"/>
      <c r="L108" s="1399"/>
      <c r="M108" s="1400"/>
      <c r="N108" s="1409"/>
      <c r="O108" s="1410"/>
      <c r="P108" s="1410"/>
    </row>
    <row r="109" spans="2:16" x14ac:dyDescent="0.3">
      <c r="B109" s="1392"/>
      <c r="C109" s="1393" t="s">
        <v>1362</v>
      </c>
      <c r="D109" s="1394"/>
      <c r="E109" s="1395"/>
      <c r="F109" s="1396"/>
      <c r="G109" s="1397"/>
      <c r="H109" s="1398"/>
      <c r="I109" s="1399"/>
      <c r="J109" s="1397"/>
      <c r="K109" s="1398"/>
      <c r="L109" s="1399"/>
      <c r="M109" s="1400"/>
      <c r="N109" s="1409"/>
      <c r="O109" s="1410"/>
      <c r="P109" s="1410"/>
    </row>
    <row r="110" spans="2:16" x14ac:dyDescent="0.3">
      <c r="B110" s="1392"/>
      <c r="C110" s="1393" t="s">
        <v>1362</v>
      </c>
      <c r="D110" s="1394"/>
      <c r="E110" s="1395"/>
      <c r="F110" s="1396"/>
      <c r="G110" s="1397"/>
      <c r="H110" s="1398"/>
      <c r="I110" s="1399"/>
      <c r="J110" s="1397"/>
      <c r="K110" s="1398"/>
      <c r="L110" s="1399"/>
      <c r="M110" s="1400"/>
      <c r="N110" s="1409"/>
      <c r="O110" s="1410"/>
      <c r="P110" s="1410"/>
    </row>
    <row r="111" spans="2:16" x14ac:dyDescent="0.3">
      <c r="B111" s="1384" t="s">
        <v>124</v>
      </c>
      <c r="C111" s="1385" t="s">
        <v>598</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x14ac:dyDescent="0.3">
      <c r="B112" s="1392"/>
      <c r="C112" s="1393" t="s">
        <v>1362</v>
      </c>
      <c r="D112" s="1394"/>
      <c r="E112" s="1395"/>
      <c r="F112" s="1396"/>
      <c r="G112" s="1397"/>
      <c r="H112" s="1398"/>
      <c r="I112" s="1399"/>
      <c r="J112" s="1397"/>
      <c r="K112" s="1398"/>
      <c r="L112" s="1399"/>
      <c r="M112" s="1400"/>
      <c r="N112" s="1409"/>
      <c r="O112" s="1410"/>
      <c r="P112" s="1410"/>
    </row>
    <row r="113" spans="2:16" x14ac:dyDescent="0.3">
      <c r="B113" s="1392"/>
      <c r="C113" s="1393" t="s">
        <v>1362</v>
      </c>
      <c r="D113" s="1394"/>
      <c r="E113" s="1395"/>
      <c r="F113" s="1396"/>
      <c r="G113" s="1397"/>
      <c r="H113" s="1398"/>
      <c r="I113" s="1399"/>
      <c r="J113" s="1397"/>
      <c r="K113" s="1398"/>
      <c r="L113" s="1399"/>
      <c r="M113" s="1400"/>
      <c r="N113" s="1409"/>
      <c r="O113" s="1410"/>
      <c r="P113" s="1410"/>
    </row>
    <row r="114" spans="2:16" x14ac:dyDescent="0.3">
      <c r="B114" s="1392"/>
      <c r="C114" s="1393" t="s">
        <v>1362</v>
      </c>
      <c r="D114" s="1394"/>
      <c r="E114" s="1395"/>
      <c r="F114" s="1396"/>
      <c r="G114" s="1397"/>
      <c r="H114" s="1398"/>
      <c r="I114" s="1399"/>
      <c r="J114" s="1397"/>
      <c r="K114" s="1398"/>
      <c r="L114" s="1399"/>
      <c r="M114" s="1400"/>
      <c r="N114" s="1409"/>
      <c r="O114" s="1410"/>
      <c r="P114" s="1410"/>
    </row>
    <row r="115" spans="2:16" x14ac:dyDescent="0.3">
      <c r="B115" s="1384" t="s">
        <v>125</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x14ac:dyDescent="0.3">
      <c r="B116" s="1392"/>
      <c r="C116" s="1393" t="s">
        <v>1362</v>
      </c>
      <c r="D116" s="1394"/>
      <c r="E116" s="1395"/>
      <c r="F116" s="1396"/>
      <c r="G116" s="1397"/>
      <c r="H116" s="1398"/>
      <c r="I116" s="1399"/>
      <c r="J116" s="1397"/>
      <c r="K116" s="1398"/>
      <c r="L116" s="1399"/>
      <c r="M116" s="1400"/>
      <c r="N116" s="1409"/>
      <c r="O116" s="1410"/>
      <c r="P116" s="1410"/>
    </row>
    <row r="117" spans="2:16" x14ac:dyDescent="0.3">
      <c r="B117" s="1392"/>
      <c r="C117" s="1393" t="s">
        <v>1362</v>
      </c>
      <c r="D117" s="1394"/>
      <c r="E117" s="1395"/>
      <c r="F117" s="1396"/>
      <c r="G117" s="1397"/>
      <c r="H117" s="1398"/>
      <c r="I117" s="1399"/>
      <c r="J117" s="1397"/>
      <c r="K117" s="1398"/>
      <c r="L117" s="1399"/>
      <c r="M117" s="1400"/>
      <c r="N117" s="1409"/>
      <c r="O117" s="1410"/>
      <c r="P117" s="1410"/>
    </row>
    <row r="118" spans="2:16" x14ac:dyDescent="0.3">
      <c r="B118" s="1392"/>
      <c r="C118" s="1393" t="s">
        <v>1362</v>
      </c>
      <c r="D118" s="1394"/>
      <c r="E118" s="1395"/>
      <c r="F118" s="1396"/>
      <c r="G118" s="1397"/>
      <c r="H118" s="1398"/>
      <c r="I118" s="1399"/>
      <c r="J118" s="1397"/>
      <c r="K118" s="1398"/>
      <c r="L118" s="1399"/>
      <c r="M118" s="1400"/>
      <c r="N118" s="1409"/>
      <c r="O118" s="1410"/>
      <c r="P118" s="1410"/>
    </row>
    <row r="119" spans="2:16" x14ac:dyDescent="0.3">
      <c r="B119" s="1384" t="s">
        <v>613</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x14ac:dyDescent="0.3">
      <c r="B120" s="1392"/>
      <c r="C120" s="1393" t="s">
        <v>1362</v>
      </c>
      <c r="D120" s="1394"/>
      <c r="E120" s="1395"/>
      <c r="F120" s="1396"/>
      <c r="G120" s="1397"/>
      <c r="H120" s="1398"/>
      <c r="I120" s="1399"/>
      <c r="J120" s="1397"/>
      <c r="K120" s="1398"/>
      <c r="L120" s="1399"/>
      <c r="M120" s="1400"/>
      <c r="N120" s="1409"/>
      <c r="O120" s="1410"/>
      <c r="P120" s="1410"/>
    </row>
    <row r="121" spans="2:16" x14ac:dyDescent="0.3">
      <c r="B121" s="1392"/>
      <c r="C121" s="1393" t="s">
        <v>1362</v>
      </c>
      <c r="D121" s="1394"/>
      <c r="E121" s="1395"/>
      <c r="F121" s="1396"/>
      <c r="G121" s="1397"/>
      <c r="H121" s="1398"/>
      <c r="I121" s="1399"/>
      <c r="J121" s="1397"/>
      <c r="K121" s="1398"/>
      <c r="L121" s="1399"/>
      <c r="M121" s="1400"/>
      <c r="N121" s="1409"/>
      <c r="O121" s="1410"/>
      <c r="P121" s="1410"/>
    </row>
    <row r="122" spans="2:16" x14ac:dyDescent="0.3">
      <c r="B122" s="1392"/>
      <c r="C122" s="1393" t="s">
        <v>1362</v>
      </c>
      <c r="D122" s="1394"/>
      <c r="E122" s="1395"/>
      <c r="F122" s="1396"/>
      <c r="G122" s="1397"/>
      <c r="H122" s="1398"/>
      <c r="I122" s="1399"/>
      <c r="J122" s="1397"/>
      <c r="K122" s="1398"/>
      <c r="L122" s="1399"/>
      <c r="M122" s="1400"/>
      <c r="N122" s="1409"/>
      <c r="O122" s="1410"/>
      <c r="P122" s="1410"/>
    </row>
    <row r="123" spans="2:16" x14ac:dyDescent="0.3">
      <c r="B123" s="1384" t="s">
        <v>614</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x14ac:dyDescent="0.3">
      <c r="B124" s="1392"/>
      <c r="C124" s="1393" t="s">
        <v>1362</v>
      </c>
      <c r="D124" s="1394"/>
      <c r="E124" s="1395"/>
      <c r="F124" s="1396"/>
      <c r="G124" s="1397"/>
      <c r="H124" s="1398"/>
      <c r="I124" s="1399"/>
      <c r="J124" s="1397"/>
      <c r="K124" s="1398"/>
      <c r="L124" s="1399"/>
      <c r="M124" s="1400"/>
      <c r="N124" s="1409"/>
      <c r="O124" s="1410"/>
      <c r="P124" s="1410"/>
    </row>
    <row r="125" spans="2:16" x14ac:dyDescent="0.3">
      <c r="B125" s="1392"/>
      <c r="C125" s="1393" t="s">
        <v>1362</v>
      </c>
      <c r="D125" s="1394"/>
      <c r="E125" s="1395"/>
      <c r="F125" s="1396"/>
      <c r="G125" s="1397"/>
      <c r="H125" s="1398"/>
      <c r="I125" s="1399"/>
      <c r="J125" s="1397"/>
      <c r="K125" s="1398"/>
      <c r="L125" s="1399"/>
      <c r="M125" s="1400"/>
      <c r="N125" s="1409"/>
      <c r="O125" s="1410"/>
      <c r="P125" s="1410"/>
    </row>
    <row r="126" spans="2:16" x14ac:dyDescent="0.3">
      <c r="B126" s="1392"/>
      <c r="C126" s="1393" t="s">
        <v>1362</v>
      </c>
      <c r="D126" s="1394"/>
      <c r="E126" s="1395"/>
      <c r="F126" s="1396"/>
      <c r="G126" s="1397"/>
      <c r="H126" s="1398"/>
      <c r="I126" s="1399"/>
      <c r="J126" s="1397"/>
      <c r="K126" s="1398"/>
      <c r="L126" s="1399"/>
      <c r="M126" s="1400"/>
      <c r="N126" s="1409"/>
      <c r="O126" s="1410"/>
      <c r="P126" s="1410"/>
    </row>
    <row r="127" spans="2:16" ht="52.8" x14ac:dyDescent="0.3">
      <c r="B127" s="1384" t="s">
        <v>615</v>
      </c>
      <c r="C127" s="1385" t="s">
        <v>602</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x14ac:dyDescent="0.3">
      <c r="B128" s="1392"/>
      <c r="C128" s="1393" t="s">
        <v>1362</v>
      </c>
      <c r="D128" s="1394"/>
      <c r="E128" s="1395"/>
      <c r="F128" s="1396"/>
      <c r="G128" s="1397"/>
      <c r="H128" s="1398"/>
      <c r="I128" s="1399"/>
      <c r="J128" s="1397"/>
      <c r="K128" s="1398"/>
      <c r="L128" s="1399"/>
      <c r="M128" s="1400"/>
      <c r="N128" s="1409"/>
      <c r="O128" s="1410"/>
      <c r="P128" s="1410"/>
    </row>
    <row r="129" spans="2:16" x14ac:dyDescent="0.3">
      <c r="B129" s="1392"/>
      <c r="C129" s="1393" t="s">
        <v>1362</v>
      </c>
      <c r="D129" s="1394"/>
      <c r="E129" s="1395"/>
      <c r="F129" s="1396"/>
      <c r="G129" s="1397"/>
      <c r="H129" s="1398"/>
      <c r="I129" s="1399"/>
      <c r="J129" s="1397"/>
      <c r="K129" s="1398"/>
      <c r="L129" s="1399"/>
      <c r="M129" s="1400"/>
      <c r="N129" s="1409"/>
      <c r="O129" s="1410"/>
      <c r="P129" s="1410"/>
    </row>
    <row r="130" spans="2:16" x14ac:dyDescent="0.3">
      <c r="B130" s="1392"/>
      <c r="C130" s="1393" t="s">
        <v>1362</v>
      </c>
      <c r="D130" s="1394"/>
      <c r="E130" s="1395"/>
      <c r="F130" s="1396"/>
      <c r="G130" s="1397"/>
      <c r="H130" s="1398"/>
      <c r="I130" s="1399"/>
      <c r="J130" s="1397"/>
      <c r="K130" s="1398"/>
      <c r="L130" s="1399"/>
      <c r="M130" s="1400"/>
      <c r="N130" s="1409"/>
      <c r="O130" s="1410"/>
      <c r="P130" s="1410"/>
    </row>
    <row r="131" spans="2:16" x14ac:dyDescent="0.3">
      <c r="B131" s="1411" t="s">
        <v>294</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6.599999999999994" x14ac:dyDescent="0.3">
      <c r="B132" s="1414" t="s">
        <v>296</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x14ac:dyDescent="0.3">
      <c r="B133" s="1392"/>
      <c r="C133" s="1393" t="s">
        <v>1362</v>
      </c>
      <c r="D133" s="1394"/>
      <c r="E133" s="1444"/>
      <c r="F133" s="1445"/>
      <c r="G133" s="1397"/>
      <c r="H133" s="1398"/>
      <c r="I133" s="1399"/>
      <c r="J133" s="1397"/>
      <c r="K133" s="1398"/>
      <c r="L133" s="1399"/>
      <c r="M133" s="1400"/>
      <c r="N133" s="1409"/>
      <c r="O133" s="1410"/>
      <c r="P133" s="1410"/>
    </row>
    <row r="134" spans="2:16" x14ac:dyDescent="0.3">
      <c r="B134" s="1392"/>
      <c r="C134" s="1393" t="s">
        <v>1362</v>
      </c>
      <c r="D134" s="1394"/>
      <c r="E134" s="1395"/>
      <c r="F134" s="1396"/>
      <c r="G134" s="1397"/>
      <c r="H134" s="1398"/>
      <c r="I134" s="1399"/>
      <c r="J134" s="1397"/>
      <c r="K134" s="1398"/>
      <c r="L134" s="1399"/>
      <c r="M134" s="1400"/>
      <c r="N134" s="1409"/>
      <c r="O134" s="1410"/>
      <c r="P134" s="1410"/>
    </row>
    <row r="135" spans="2:16" x14ac:dyDescent="0.3">
      <c r="B135" s="1392"/>
      <c r="C135" s="1393" t="s">
        <v>1362</v>
      </c>
      <c r="D135" s="1394"/>
      <c r="E135" s="1395"/>
      <c r="F135" s="1396"/>
      <c r="G135" s="1397"/>
      <c r="H135" s="1398"/>
      <c r="I135" s="1399"/>
      <c r="J135" s="1397"/>
      <c r="K135" s="1398"/>
      <c r="L135" s="1399"/>
      <c r="M135" s="1400"/>
      <c r="N135" s="1409"/>
      <c r="O135" s="1410"/>
      <c r="P135" s="1410"/>
    </row>
    <row r="136" spans="2:16" x14ac:dyDescent="0.3">
      <c r="B136" s="1414" t="s">
        <v>297</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x14ac:dyDescent="0.3">
      <c r="B137" s="1392"/>
      <c r="C137" s="1393" t="s">
        <v>1362</v>
      </c>
      <c r="D137" s="1394"/>
      <c r="E137" s="1444"/>
      <c r="F137" s="1445"/>
      <c r="G137" s="1397"/>
      <c r="H137" s="1398"/>
      <c r="I137" s="1399"/>
      <c r="J137" s="1397"/>
      <c r="K137" s="1398"/>
      <c r="L137" s="1399"/>
      <c r="M137" s="1400"/>
      <c r="N137" s="1409"/>
      <c r="O137" s="1410"/>
      <c r="P137" s="1410"/>
    </row>
    <row r="138" spans="2:16" x14ac:dyDescent="0.3">
      <c r="B138" s="1392"/>
      <c r="C138" s="1393" t="s">
        <v>1362</v>
      </c>
      <c r="D138" s="1394"/>
      <c r="E138" s="1395"/>
      <c r="F138" s="1396"/>
      <c r="G138" s="1397"/>
      <c r="H138" s="1398"/>
      <c r="I138" s="1399"/>
      <c r="J138" s="1397"/>
      <c r="K138" s="1398"/>
      <c r="L138" s="1399"/>
      <c r="M138" s="1400"/>
      <c r="N138" s="1409"/>
      <c r="O138" s="1410"/>
      <c r="P138" s="1410"/>
    </row>
    <row r="139" spans="2:16" x14ac:dyDescent="0.3">
      <c r="B139" s="1392"/>
      <c r="C139" s="1393" t="s">
        <v>1362</v>
      </c>
      <c r="D139" s="1394"/>
      <c r="E139" s="1395"/>
      <c r="F139" s="1396"/>
      <c r="G139" s="1397"/>
      <c r="H139" s="1398"/>
      <c r="I139" s="1399"/>
      <c r="J139" s="1397"/>
      <c r="K139" s="1398"/>
      <c r="L139" s="1399"/>
      <c r="M139" s="1400"/>
      <c r="N139" s="1409"/>
      <c r="O139" s="1410"/>
      <c r="P139" s="1410"/>
    </row>
    <row r="140" spans="2:16" x14ac:dyDescent="0.3">
      <c r="B140" s="1411" t="s">
        <v>299</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x14ac:dyDescent="0.3">
      <c r="B141" s="1414" t="s">
        <v>300</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x14ac:dyDescent="0.3">
      <c r="B142" s="1392"/>
      <c r="C142" s="1393" t="s">
        <v>1362</v>
      </c>
      <c r="D142" s="1394"/>
      <c r="E142" s="1395"/>
      <c r="F142" s="1396"/>
      <c r="G142" s="1397"/>
      <c r="H142" s="1398"/>
      <c r="I142" s="1399"/>
      <c r="J142" s="1397"/>
      <c r="K142" s="1398"/>
      <c r="L142" s="1399"/>
      <c r="M142" s="1400"/>
      <c r="N142" s="1397"/>
      <c r="O142" s="1401"/>
      <c r="P142" s="1401"/>
    </row>
    <row r="143" spans="2:16" x14ac:dyDescent="0.3">
      <c r="B143" s="1392"/>
      <c r="C143" s="1393" t="s">
        <v>1362</v>
      </c>
      <c r="D143" s="1394"/>
      <c r="E143" s="1395"/>
      <c r="F143" s="1396"/>
      <c r="G143" s="1397"/>
      <c r="H143" s="1398"/>
      <c r="I143" s="1399"/>
      <c r="J143" s="1397"/>
      <c r="K143" s="1398"/>
      <c r="L143" s="1399"/>
      <c r="M143" s="1400"/>
      <c r="N143" s="1397"/>
      <c r="O143" s="1401"/>
      <c r="P143" s="1401"/>
    </row>
    <row r="144" spans="2:16" x14ac:dyDescent="0.3">
      <c r="B144" s="1392"/>
      <c r="C144" s="1393" t="s">
        <v>1362</v>
      </c>
      <c r="D144" s="1394"/>
      <c r="E144" s="1395"/>
      <c r="F144" s="1396"/>
      <c r="G144" s="1397"/>
      <c r="H144" s="1398"/>
      <c r="I144" s="1399"/>
      <c r="J144" s="1397"/>
      <c r="K144" s="1398"/>
      <c r="L144" s="1399"/>
      <c r="M144" s="1400"/>
      <c r="N144" s="1397"/>
      <c r="O144" s="1401"/>
      <c r="P144" s="1401"/>
    </row>
    <row r="145" spans="2:16" x14ac:dyDescent="0.3">
      <c r="B145" s="1414" t="s">
        <v>302</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x14ac:dyDescent="0.3">
      <c r="B146" s="1447"/>
      <c r="C146" s="1393" t="s">
        <v>1362</v>
      </c>
      <c r="D146" s="1394"/>
      <c r="E146" s="1395"/>
      <c r="F146" s="1396"/>
      <c r="G146" s="1397"/>
      <c r="H146" s="1398"/>
      <c r="I146" s="1399"/>
      <c r="J146" s="1397"/>
      <c r="K146" s="1398"/>
      <c r="L146" s="1399"/>
      <c r="M146" s="1400"/>
      <c r="N146" s="1397"/>
      <c r="O146" s="1401"/>
      <c r="P146" s="1401"/>
    </row>
    <row r="147" spans="2:16" x14ac:dyDescent="0.3">
      <c r="B147" s="1447"/>
      <c r="C147" s="1393" t="s">
        <v>1362</v>
      </c>
      <c r="D147" s="1394"/>
      <c r="E147" s="1395"/>
      <c r="F147" s="1396"/>
      <c r="G147" s="1397"/>
      <c r="H147" s="1398"/>
      <c r="I147" s="1399"/>
      <c r="J147" s="1397"/>
      <c r="K147" s="1398"/>
      <c r="L147" s="1399"/>
      <c r="M147" s="1400"/>
      <c r="N147" s="1397"/>
      <c r="O147" s="1401"/>
      <c r="P147" s="1401"/>
    </row>
    <row r="148" spans="2:16" x14ac:dyDescent="0.3">
      <c r="B148" s="1447"/>
      <c r="C148" s="1393" t="s">
        <v>1362</v>
      </c>
      <c r="D148" s="1394"/>
      <c r="E148" s="1395"/>
      <c r="F148" s="1396"/>
      <c r="G148" s="1397"/>
      <c r="H148" s="1398"/>
      <c r="I148" s="1399"/>
      <c r="J148" s="1397"/>
      <c r="K148" s="1398"/>
      <c r="L148" s="1399"/>
      <c r="M148" s="1400"/>
      <c r="N148" s="1397"/>
      <c r="O148" s="1401"/>
      <c r="P148" s="1401"/>
    </row>
    <row r="149" spans="2:16" ht="27.75" customHeight="1" x14ac:dyDescent="0.3">
      <c r="B149" s="1414" t="s">
        <v>616</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x14ac:dyDescent="0.3">
      <c r="B150" s="1447"/>
      <c r="C150" s="1393" t="s">
        <v>1362</v>
      </c>
      <c r="D150" s="1394"/>
      <c r="E150" s="1395"/>
      <c r="F150" s="1396"/>
      <c r="G150" s="1397"/>
      <c r="H150" s="1398"/>
      <c r="I150" s="1399"/>
      <c r="J150" s="1397"/>
      <c r="K150" s="1398"/>
      <c r="L150" s="1399"/>
      <c r="M150" s="1400"/>
      <c r="N150" s="1397"/>
      <c r="O150" s="1401"/>
      <c r="P150" s="1401"/>
    </row>
    <row r="151" spans="2:16" x14ac:dyDescent="0.3">
      <c r="B151" s="1447"/>
      <c r="C151" s="1393" t="s">
        <v>1362</v>
      </c>
      <c r="D151" s="1394"/>
      <c r="E151" s="1395"/>
      <c r="F151" s="1396"/>
      <c r="G151" s="1397"/>
      <c r="H151" s="1398"/>
      <c r="I151" s="1399"/>
      <c r="J151" s="1397"/>
      <c r="K151" s="1398"/>
      <c r="L151" s="1399"/>
      <c r="M151" s="1400"/>
      <c r="N151" s="1397"/>
      <c r="O151" s="1401"/>
      <c r="P151" s="1401"/>
    </row>
    <row r="152" spans="2:16" x14ac:dyDescent="0.3">
      <c r="B152" s="1447"/>
      <c r="C152" s="1393" t="s">
        <v>1362</v>
      </c>
      <c r="D152" s="1394"/>
      <c r="E152" s="1395"/>
      <c r="F152" s="1396"/>
      <c r="G152" s="1397"/>
      <c r="H152" s="1398"/>
      <c r="I152" s="1399"/>
      <c r="J152" s="1397"/>
      <c r="K152" s="1398"/>
      <c r="L152" s="1399"/>
      <c r="M152" s="1400"/>
      <c r="N152" s="1397"/>
      <c r="O152" s="1401"/>
      <c r="P152" s="1401"/>
    </row>
    <row r="153" spans="2:16" ht="27" x14ac:dyDescent="0.3">
      <c r="B153" s="1414" t="s">
        <v>617</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x14ac:dyDescent="0.3">
      <c r="B154" s="1447"/>
      <c r="C154" s="1393" t="s">
        <v>1362</v>
      </c>
      <c r="D154" s="1394"/>
      <c r="E154" s="1395"/>
      <c r="F154" s="1396"/>
      <c r="G154" s="1397"/>
      <c r="H154" s="1398"/>
      <c r="I154" s="1399"/>
      <c r="J154" s="1397"/>
      <c r="K154" s="1398"/>
      <c r="L154" s="1399"/>
      <c r="M154" s="1400"/>
      <c r="N154" s="1397"/>
      <c r="O154" s="1401"/>
      <c r="P154" s="1401"/>
    </row>
    <row r="155" spans="2:16" x14ac:dyDescent="0.3">
      <c r="B155" s="1447"/>
      <c r="C155" s="1393" t="s">
        <v>1362</v>
      </c>
      <c r="D155" s="1394"/>
      <c r="E155" s="1395"/>
      <c r="F155" s="1396"/>
      <c r="G155" s="1397"/>
      <c r="H155" s="1398"/>
      <c r="I155" s="1399"/>
      <c r="J155" s="1397"/>
      <c r="K155" s="1398"/>
      <c r="L155" s="1399"/>
      <c r="M155" s="1400"/>
      <c r="N155" s="1397"/>
      <c r="O155" s="1401"/>
      <c r="P155" s="1401"/>
    </row>
    <row r="156" spans="2:16" x14ac:dyDescent="0.3">
      <c r="B156" s="1447"/>
      <c r="C156" s="1393" t="s">
        <v>1362</v>
      </c>
      <c r="D156" s="1394"/>
      <c r="E156" s="1395"/>
      <c r="F156" s="1396"/>
      <c r="G156" s="1397"/>
      <c r="H156" s="1398"/>
      <c r="I156" s="1399"/>
      <c r="J156" s="1397"/>
      <c r="K156" s="1398"/>
      <c r="L156" s="1399"/>
      <c r="M156" s="1400"/>
      <c r="N156" s="1397"/>
      <c r="O156" s="1401"/>
      <c r="P156" s="1401"/>
    </row>
    <row r="157" spans="2:16" ht="27" x14ac:dyDescent="0.3">
      <c r="B157" s="1414" t="s">
        <v>618</v>
      </c>
      <c r="C157" s="1419" t="s">
        <v>608</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x14ac:dyDescent="0.3">
      <c r="B158" s="1392"/>
      <c r="C158" s="1393" t="s">
        <v>1362</v>
      </c>
      <c r="D158" s="1394"/>
      <c r="E158" s="1395"/>
      <c r="F158" s="1396"/>
      <c r="G158" s="1397"/>
      <c r="H158" s="1398"/>
      <c r="I158" s="1399"/>
      <c r="J158" s="1397"/>
      <c r="K158" s="1398"/>
      <c r="L158" s="1399"/>
      <c r="M158" s="1400"/>
      <c r="N158" s="1397"/>
      <c r="O158" s="1401"/>
      <c r="P158" s="1401"/>
    </row>
    <row r="159" spans="2:16" x14ac:dyDescent="0.3">
      <c r="B159" s="1392"/>
      <c r="C159" s="1393" t="s">
        <v>1362</v>
      </c>
      <c r="D159" s="1394"/>
      <c r="E159" s="1395"/>
      <c r="F159" s="1396"/>
      <c r="G159" s="1397"/>
      <c r="H159" s="1398"/>
      <c r="I159" s="1399"/>
      <c r="J159" s="1397"/>
      <c r="K159" s="1398"/>
      <c r="L159" s="1399"/>
      <c r="M159" s="1400"/>
      <c r="N159" s="1397"/>
      <c r="O159" s="1401"/>
      <c r="P159" s="1401"/>
    </row>
    <row r="160" spans="2:16" x14ac:dyDescent="0.3">
      <c r="B160" s="1392"/>
      <c r="C160" s="1393" t="s">
        <v>1362</v>
      </c>
      <c r="D160" s="1394"/>
      <c r="E160" s="1395"/>
      <c r="F160" s="1396"/>
      <c r="G160" s="1397"/>
      <c r="H160" s="1398"/>
      <c r="I160" s="1399"/>
      <c r="J160" s="1397"/>
      <c r="K160" s="1398"/>
      <c r="L160" s="1399"/>
      <c r="M160" s="1400"/>
      <c r="N160" s="1397"/>
      <c r="O160" s="1401"/>
      <c r="P160" s="1401"/>
    </row>
    <row r="161" spans="2:16" x14ac:dyDescent="0.3">
      <c r="B161" s="1421" t="s">
        <v>304</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x14ac:dyDescent="0.3">
      <c r="B162" s="1427" t="s">
        <v>306</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x14ac:dyDescent="0.3">
      <c r="B163" s="1392"/>
      <c r="C163" s="1393" t="s">
        <v>1362</v>
      </c>
      <c r="D163" s="1394"/>
      <c r="E163" s="1444"/>
      <c r="F163" s="1445"/>
      <c r="G163" s="1432"/>
      <c r="H163" s="1433"/>
      <c r="I163" s="1434"/>
      <c r="J163" s="1432"/>
      <c r="K163" s="1433"/>
      <c r="L163" s="1434"/>
      <c r="M163" s="1435"/>
      <c r="N163" s="1432"/>
      <c r="O163" s="1436"/>
      <c r="P163" s="1436"/>
    </row>
    <row r="164" spans="2:16" x14ac:dyDescent="0.3">
      <c r="B164" s="1392"/>
      <c r="C164" s="1393" t="s">
        <v>1362</v>
      </c>
      <c r="D164" s="1394"/>
      <c r="E164" s="1430"/>
      <c r="F164" s="1431"/>
      <c r="G164" s="1432"/>
      <c r="H164" s="1433"/>
      <c r="I164" s="1434"/>
      <c r="J164" s="1432"/>
      <c r="K164" s="1433"/>
      <c r="L164" s="1434"/>
      <c r="M164" s="1435"/>
      <c r="N164" s="1432"/>
      <c r="O164" s="1436"/>
      <c r="P164" s="1436"/>
    </row>
    <row r="165" spans="2:16" x14ac:dyDescent="0.3">
      <c r="B165" s="1392"/>
      <c r="C165" s="1393" t="s">
        <v>1362</v>
      </c>
      <c r="D165" s="1394"/>
      <c r="E165" s="1430"/>
      <c r="F165" s="1431"/>
      <c r="G165" s="1432"/>
      <c r="H165" s="1433"/>
      <c r="I165" s="1434"/>
      <c r="J165" s="1432"/>
      <c r="K165" s="1433"/>
      <c r="L165" s="1434"/>
      <c r="M165" s="1435"/>
      <c r="N165" s="1432"/>
      <c r="O165" s="1436"/>
      <c r="P165" s="1436"/>
    </row>
    <row r="166" spans="2:16" ht="27" x14ac:dyDescent="0.3">
      <c r="B166" s="1442" t="s">
        <v>308</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x14ac:dyDescent="0.3">
      <c r="B167" s="1392"/>
      <c r="C167" s="1393" t="s">
        <v>1362</v>
      </c>
      <c r="D167" s="1394"/>
      <c r="E167" s="1444"/>
      <c r="F167" s="1445"/>
      <c r="G167" s="1437"/>
      <c r="H167" s="1438"/>
      <c r="I167" s="1439"/>
      <c r="J167" s="1437"/>
      <c r="K167" s="1438"/>
      <c r="L167" s="1439"/>
      <c r="M167" s="1440"/>
      <c r="N167" s="1437"/>
      <c r="O167" s="1441"/>
      <c r="P167" s="1441"/>
    </row>
    <row r="168" spans="2:16" x14ac:dyDescent="0.3">
      <c r="B168" s="1392"/>
      <c r="C168" s="1393" t="s">
        <v>1362</v>
      </c>
      <c r="D168" s="1394"/>
      <c r="E168" s="1444"/>
      <c r="F168" s="1445"/>
      <c r="G168" s="1437"/>
      <c r="H168" s="1438"/>
      <c r="I168" s="1439"/>
      <c r="J168" s="1437"/>
      <c r="K168" s="1438"/>
      <c r="L168" s="1439"/>
      <c r="M168" s="1440"/>
      <c r="N168" s="1437"/>
      <c r="O168" s="1441"/>
      <c r="P168" s="1441"/>
    </row>
    <row r="169" spans="2:16" x14ac:dyDescent="0.3">
      <c r="B169" s="1392"/>
      <c r="C169" s="1393" t="s">
        <v>1362</v>
      </c>
      <c r="D169" s="1394"/>
      <c r="E169" s="1444"/>
      <c r="F169" s="1445"/>
      <c r="G169" s="1437"/>
      <c r="H169" s="1438"/>
      <c r="I169" s="1439"/>
      <c r="J169" s="1437"/>
      <c r="K169" s="1438"/>
      <c r="L169" s="1439"/>
      <c r="M169" s="1440"/>
      <c r="N169" s="1437"/>
      <c r="O169" s="1441"/>
      <c r="P169" s="1441"/>
    </row>
    <row r="170" spans="2:16" x14ac:dyDescent="0.3">
      <c r="B170" s="1446" t="s">
        <v>310</v>
      </c>
      <c r="C170" s="1449" t="s">
        <v>609</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x14ac:dyDescent="0.3">
      <c r="B171" s="1392"/>
      <c r="C171" s="1393" t="s">
        <v>1362</v>
      </c>
      <c r="D171" s="1394"/>
      <c r="E171" s="1444"/>
      <c r="F171" s="1445"/>
      <c r="G171" s="1437"/>
      <c r="H171" s="1438"/>
      <c r="I171" s="1439"/>
      <c r="J171" s="1437"/>
      <c r="K171" s="1438"/>
      <c r="L171" s="1439"/>
      <c r="M171" s="1440"/>
      <c r="N171" s="1437"/>
      <c r="O171" s="1441"/>
      <c r="P171" s="1441"/>
    </row>
    <row r="172" spans="2:16" x14ac:dyDescent="0.3">
      <c r="B172" s="1392"/>
      <c r="C172" s="1393" t="s">
        <v>1362</v>
      </c>
      <c r="D172" s="1394"/>
      <c r="E172" s="1444"/>
      <c r="F172" s="1445"/>
      <c r="G172" s="1437"/>
      <c r="H172" s="1438"/>
      <c r="I172" s="1439"/>
      <c r="J172" s="1437"/>
      <c r="K172" s="1438"/>
      <c r="L172" s="1439"/>
      <c r="M172" s="1440"/>
      <c r="N172" s="1437"/>
      <c r="O172" s="1441"/>
      <c r="P172" s="1441"/>
    </row>
    <row r="173" spans="2:16" x14ac:dyDescent="0.3">
      <c r="B173" s="1392"/>
      <c r="C173" s="1393" t="s">
        <v>1362</v>
      </c>
      <c r="D173" s="1394"/>
      <c r="E173" s="1444"/>
      <c r="F173" s="1445"/>
      <c r="G173" s="1437"/>
      <c r="H173" s="1438"/>
      <c r="I173" s="1439"/>
      <c r="J173" s="1437"/>
      <c r="K173" s="1438"/>
      <c r="L173" s="1439"/>
      <c r="M173" s="1440"/>
      <c r="N173" s="1437"/>
      <c r="O173" s="1441"/>
      <c r="P173" s="1441"/>
    </row>
    <row r="174" spans="2:16" x14ac:dyDescent="0.3">
      <c r="B174" s="1368" t="s">
        <v>129</v>
      </c>
      <c r="C174" s="1450" t="s">
        <v>661</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x14ac:dyDescent="0.3">
      <c r="B175" s="1375" t="s">
        <v>131</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x14ac:dyDescent="0.3">
      <c r="B176" s="1384" t="s">
        <v>406</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x14ac:dyDescent="0.3">
      <c r="B177" s="1392"/>
      <c r="C177" s="1393" t="s">
        <v>1362</v>
      </c>
      <c r="D177" s="1394"/>
      <c r="E177" s="1395"/>
      <c r="F177" s="1396"/>
      <c r="G177" s="1397"/>
      <c r="H177" s="1398"/>
      <c r="I177" s="1399"/>
      <c r="J177" s="1397"/>
      <c r="K177" s="1398"/>
      <c r="L177" s="1399"/>
      <c r="M177" s="1400"/>
      <c r="N177" s="1397"/>
      <c r="O177" s="1401"/>
      <c r="P177" s="1401"/>
    </row>
    <row r="178" spans="2:16" x14ac:dyDescent="0.3">
      <c r="B178" s="1392"/>
      <c r="C178" s="1393" t="s">
        <v>1362</v>
      </c>
      <c r="D178" s="1394"/>
      <c r="E178" s="1395"/>
      <c r="F178" s="1396"/>
      <c r="G178" s="1397"/>
      <c r="H178" s="1398"/>
      <c r="I178" s="1399"/>
      <c r="J178" s="1397"/>
      <c r="K178" s="1398"/>
      <c r="L178" s="1399"/>
      <c r="M178" s="1400"/>
      <c r="N178" s="1397"/>
      <c r="O178" s="1401"/>
      <c r="P178" s="1401"/>
    </row>
    <row r="179" spans="2:16" x14ac:dyDescent="0.3">
      <c r="B179" s="1392"/>
      <c r="C179" s="1393" t="s">
        <v>1362</v>
      </c>
      <c r="D179" s="1394"/>
      <c r="E179" s="1395"/>
      <c r="F179" s="1396"/>
      <c r="G179" s="1397"/>
      <c r="H179" s="1398"/>
      <c r="I179" s="1399"/>
      <c r="J179" s="1397"/>
      <c r="K179" s="1398"/>
      <c r="L179" s="1399"/>
      <c r="M179" s="1400"/>
      <c r="N179" s="1397"/>
      <c r="O179" s="1401"/>
      <c r="P179" s="1401"/>
    </row>
    <row r="180" spans="2:16" x14ac:dyDescent="0.3">
      <c r="B180" s="1384" t="s">
        <v>407</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x14ac:dyDescent="0.3">
      <c r="B181" s="1392"/>
      <c r="C181" s="1393" t="s">
        <v>1362</v>
      </c>
      <c r="D181" s="1394"/>
      <c r="E181" s="1395"/>
      <c r="F181" s="1396"/>
      <c r="G181" s="1397"/>
      <c r="H181" s="1398"/>
      <c r="I181" s="1399"/>
      <c r="J181" s="1397"/>
      <c r="K181" s="1398"/>
      <c r="L181" s="1399"/>
      <c r="M181" s="1400"/>
      <c r="N181" s="1397"/>
      <c r="O181" s="1401"/>
      <c r="P181" s="1401"/>
    </row>
    <row r="182" spans="2:16" x14ac:dyDescent="0.3">
      <c r="B182" s="1392"/>
      <c r="C182" s="1393" t="s">
        <v>1362</v>
      </c>
      <c r="D182" s="1394"/>
      <c r="E182" s="1395"/>
      <c r="F182" s="1396"/>
      <c r="G182" s="1397"/>
      <c r="H182" s="1398"/>
      <c r="I182" s="1399"/>
      <c r="J182" s="1397"/>
      <c r="K182" s="1398"/>
      <c r="L182" s="1399"/>
      <c r="M182" s="1400"/>
      <c r="N182" s="1397"/>
      <c r="O182" s="1401"/>
      <c r="P182" s="1401"/>
    </row>
    <row r="183" spans="2:16" x14ac:dyDescent="0.3">
      <c r="B183" s="1392"/>
      <c r="C183" s="1393" t="s">
        <v>1362</v>
      </c>
      <c r="D183" s="1394"/>
      <c r="E183" s="1395"/>
      <c r="F183" s="1396"/>
      <c r="G183" s="1397"/>
      <c r="H183" s="1398"/>
      <c r="I183" s="1399"/>
      <c r="J183" s="1397"/>
      <c r="K183" s="1398"/>
      <c r="L183" s="1399"/>
      <c r="M183" s="1400"/>
      <c r="N183" s="1397"/>
      <c r="O183" s="1401"/>
      <c r="P183" s="1401"/>
    </row>
    <row r="184" spans="2:16" x14ac:dyDescent="0.3">
      <c r="B184" s="1384" t="s">
        <v>622</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x14ac:dyDescent="0.3">
      <c r="B185" s="1392"/>
      <c r="C185" s="1393" t="s">
        <v>1362</v>
      </c>
      <c r="D185" s="1394"/>
      <c r="E185" s="1395"/>
      <c r="F185" s="1396"/>
      <c r="G185" s="1397"/>
      <c r="H185" s="1398"/>
      <c r="I185" s="1399"/>
      <c r="J185" s="1397"/>
      <c r="K185" s="1398"/>
      <c r="L185" s="1399"/>
      <c r="M185" s="1400"/>
      <c r="N185" s="1397"/>
      <c r="O185" s="1401"/>
      <c r="P185" s="1401"/>
    </row>
    <row r="186" spans="2:16" x14ac:dyDescent="0.3">
      <c r="B186" s="1392"/>
      <c r="C186" s="1393" t="s">
        <v>1362</v>
      </c>
      <c r="D186" s="1394"/>
      <c r="E186" s="1395"/>
      <c r="F186" s="1396"/>
      <c r="G186" s="1397"/>
      <c r="H186" s="1398"/>
      <c r="I186" s="1399"/>
      <c r="J186" s="1397"/>
      <c r="K186" s="1398"/>
      <c r="L186" s="1399"/>
      <c r="M186" s="1400"/>
      <c r="N186" s="1397"/>
      <c r="O186" s="1401"/>
      <c r="P186" s="1401"/>
    </row>
    <row r="187" spans="2:16" x14ac:dyDescent="0.3">
      <c r="B187" s="1392"/>
      <c r="C187" s="1393" t="s">
        <v>1362</v>
      </c>
      <c r="D187" s="1394"/>
      <c r="E187" s="1395"/>
      <c r="F187" s="1396"/>
      <c r="G187" s="1397"/>
      <c r="H187" s="1398"/>
      <c r="I187" s="1399"/>
      <c r="J187" s="1397"/>
      <c r="K187" s="1398"/>
      <c r="L187" s="1399"/>
      <c r="M187" s="1400"/>
      <c r="N187" s="1397"/>
      <c r="O187" s="1401"/>
      <c r="P187" s="1401"/>
    </row>
    <row r="188" spans="2:16" x14ac:dyDescent="0.3">
      <c r="B188" s="1402" t="s">
        <v>133</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x14ac:dyDescent="0.3">
      <c r="B189" s="1384" t="s">
        <v>135</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x14ac:dyDescent="0.3">
      <c r="B190" s="1392"/>
      <c r="C190" s="1393" t="s">
        <v>1362</v>
      </c>
      <c r="D190" s="1394"/>
      <c r="E190" s="1395"/>
      <c r="F190" s="1396"/>
      <c r="G190" s="1397"/>
      <c r="H190" s="1398"/>
      <c r="I190" s="1399"/>
      <c r="J190" s="1397"/>
      <c r="K190" s="1398"/>
      <c r="L190" s="1399"/>
      <c r="M190" s="1400"/>
      <c r="N190" s="1409"/>
      <c r="O190" s="1410"/>
      <c r="P190" s="1410"/>
    </row>
    <row r="191" spans="2:16" x14ac:dyDescent="0.3">
      <c r="B191" s="1392"/>
      <c r="C191" s="1393" t="s">
        <v>1362</v>
      </c>
      <c r="D191" s="1394"/>
      <c r="E191" s="1395"/>
      <c r="F191" s="1396"/>
      <c r="G191" s="1397"/>
      <c r="H191" s="1398"/>
      <c r="I191" s="1399"/>
      <c r="J191" s="1397"/>
      <c r="K191" s="1398"/>
      <c r="L191" s="1399"/>
      <c r="M191" s="1400"/>
      <c r="N191" s="1409"/>
      <c r="O191" s="1410"/>
      <c r="P191" s="1410"/>
    </row>
    <row r="192" spans="2:16" x14ac:dyDescent="0.3">
      <c r="B192" s="1392"/>
      <c r="C192" s="1393" t="s">
        <v>1362</v>
      </c>
      <c r="D192" s="1394"/>
      <c r="E192" s="1395"/>
      <c r="F192" s="1396"/>
      <c r="G192" s="1397"/>
      <c r="H192" s="1398"/>
      <c r="I192" s="1399"/>
      <c r="J192" s="1397"/>
      <c r="K192" s="1398"/>
      <c r="L192" s="1399"/>
      <c r="M192" s="1400"/>
      <c r="N192" s="1409"/>
      <c r="O192" s="1410"/>
      <c r="P192" s="1410"/>
    </row>
    <row r="193" spans="2:16" x14ac:dyDescent="0.3">
      <c r="B193" s="1384" t="s">
        <v>137</v>
      </c>
      <c r="C193" s="1385" t="s">
        <v>598</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x14ac:dyDescent="0.3">
      <c r="B194" s="1392"/>
      <c r="C194" s="1393" t="s">
        <v>1362</v>
      </c>
      <c r="D194" s="1394"/>
      <c r="E194" s="1395"/>
      <c r="F194" s="1396"/>
      <c r="G194" s="1397"/>
      <c r="H194" s="1398"/>
      <c r="I194" s="1399"/>
      <c r="J194" s="1397"/>
      <c r="K194" s="1398"/>
      <c r="L194" s="1399"/>
      <c r="M194" s="1400"/>
      <c r="N194" s="1409"/>
      <c r="O194" s="1410"/>
      <c r="P194" s="1410"/>
    </row>
    <row r="195" spans="2:16" x14ac:dyDescent="0.3">
      <c r="B195" s="1392"/>
      <c r="C195" s="1393" t="s">
        <v>1362</v>
      </c>
      <c r="D195" s="1394"/>
      <c r="E195" s="1395"/>
      <c r="F195" s="1396"/>
      <c r="G195" s="1397"/>
      <c r="H195" s="1398"/>
      <c r="I195" s="1399"/>
      <c r="J195" s="1397"/>
      <c r="K195" s="1398"/>
      <c r="L195" s="1399"/>
      <c r="M195" s="1400"/>
      <c r="N195" s="1409"/>
      <c r="O195" s="1410"/>
      <c r="P195" s="1410"/>
    </row>
    <row r="196" spans="2:16" x14ac:dyDescent="0.3">
      <c r="B196" s="1392"/>
      <c r="C196" s="1393" t="s">
        <v>1362</v>
      </c>
      <c r="D196" s="1394"/>
      <c r="E196" s="1395"/>
      <c r="F196" s="1396"/>
      <c r="G196" s="1397"/>
      <c r="H196" s="1398"/>
      <c r="I196" s="1399"/>
      <c r="J196" s="1397"/>
      <c r="K196" s="1398"/>
      <c r="L196" s="1399"/>
      <c r="M196" s="1400"/>
      <c r="N196" s="1409"/>
      <c r="O196" s="1410"/>
      <c r="P196" s="1410"/>
    </row>
    <row r="197" spans="2:16" x14ac:dyDescent="0.3">
      <c r="B197" s="1384" t="s">
        <v>139</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x14ac:dyDescent="0.3">
      <c r="B198" s="1392"/>
      <c r="C198" s="1393" t="s">
        <v>1362</v>
      </c>
      <c r="D198" s="1394"/>
      <c r="E198" s="1395"/>
      <c r="F198" s="1396"/>
      <c r="G198" s="1397"/>
      <c r="H198" s="1398"/>
      <c r="I198" s="1399"/>
      <c r="J198" s="1397"/>
      <c r="K198" s="1398"/>
      <c r="L198" s="1399"/>
      <c r="M198" s="1400"/>
      <c r="N198" s="1409"/>
      <c r="O198" s="1410"/>
      <c r="P198" s="1410"/>
    </row>
    <row r="199" spans="2:16" x14ac:dyDescent="0.3">
      <c r="B199" s="1392"/>
      <c r="C199" s="1393" t="s">
        <v>1362</v>
      </c>
      <c r="D199" s="1394"/>
      <c r="E199" s="1395"/>
      <c r="F199" s="1396"/>
      <c r="G199" s="1397"/>
      <c r="H199" s="1398"/>
      <c r="I199" s="1399"/>
      <c r="J199" s="1397"/>
      <c r="K199" s="1398"/>
      <c r="L199" s="1399"/>
      <c r="M199" s="1400"/>
      <c r="N199" s="1409"/>
      <c r="O199" s="1410"/>
      <c r="P199" s="1410"/>
    </row>
    <row r="200" spans="2:16" x14ac:dyDescent="0.3">
      <c r="B200" s="1392"/>
      <c r="C200" s="1393" t="s">
        <v>1362</v>
      </c>
      <c r="D200" s="1394"/>
      <c r="E200" s="1395"/>
      <c r="F200" s="1396"/>
      <c r="G200" s="1397"/>
      <c r="H200" s="1398"/>
      <c r="I200" s="1399"/>
      <c r="J200" s="1397"/>
      <c r="K200" s="1398"/>
      <c r="L200" s="1399"/>
      <c r="M200" s="1400"/>
      <c r="N200" s="1409"/>
      <c r="O200" s="1410"/>
      <c r="P200" s="1410"/>
    </row>
    <row r="201" spans="2:16" x14ac:dyDescent="0.3">
      <c r="B201" s="1384" t="s">
        <v>623</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x14ac:dyDescent="0.3">
      <c r="B202" s="1392"/>
      <c r="C202" s="1393" t="s">
        <v>1362</v>
      </c>
      <c r="D202" s="1394"/>
      <c r="E202" s="1395"/>
      <c r="F202" s="1396"/>
      <c r="G202" s="1397"/>
      <c r="H202" s="1398"/>
      <c r="I202" s="1399"/>
      <c r="J202" s="1397"/>
      <c r="K202" s="1398"/>
      <c r="L202" s="1399"/>
      <c r="M202" s="1400"/>
      <c r="N202" s="1409"/>
      <c r="O202" s="1410"/>
      <c r="P202" s="1410"/>
    </row>
    <row r="203" spans="2:16" x14ac:dyDescent="0.3">
      <c r="B203" s="1392"/>
      <c r="C203" s="1393" t="s">
        <v>1362</v>
      </c>
      <c r="D203" s="1394"/>
      <c r="E203" s="1395"/>
      <c r="F203" s="1396"/>
      <c r="G203" s="1397"/>
      <c r="H203" s="1398"/>
      <c r="I203" s="1399"/>
      <c r="J203" s="1397"/>
      <c r="K203" s="1398"/>
      <c r="L203" s="1399"/>
      <c r="M203" s="1400"/>
      <c r="N203" s="1409"/>
      <c r="O203" s="1410"/>
      <c r="P203" s="1410"/>
    </row>
    <row r="204" spans="2:16" x14ac:dyDescent="0.3">
      <c r="B204" s="1392"/>
      <c r="C204" s="1393" t="s">
        <v>1362</v>
      </c>
      <c r="D204" s="1394"/>
      <c r="E204" s="1395"/>
      <c r="F204" s="1396"/>
      <c r="G204" s="1397"/>
      <c r="H204" s="1398"/>
      <c r="I204" s="1399"/>
      <c r="J204" s="1397"/>
      <c r="K204" s="1398"/>
      <c r="L204" s="1399"/>
      <c r="M204" s="1400"/>
      <c r="N204" s="1409"/>
      <c r="O204" s="1410"/>
      <c r="P204" s="1410"/>
    </row>
    <row r="205" spans="2:16" x14ac:dyDescent="0.3">
      <c r="B205" s="1384" t="s">
        <v>624</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x14ac:dyDescent="0.3">
      <c r="B206" s="1392"/>
      <c r="C206" s="1393" t="s">
        <v>1362</v>
      </c>
      <c r="D206" s="1394"/>
      <c r="E206" s="1395"/>
      <c r="F206" s="1396"/>
      <c r="G206" s="1397"/>
      <c r="H206" s="1398"/>
      <c r="I206" s="1399"/>
      <c r="J206" s="1397"/>
      <c r="K206" s="1398"/>
      <c r="L206" s="1399"/>
      <c r="M206" s="1400"/>
      <c r="N206" s="1409"/>
      <c r="O206" s="1410"/>
      <c r="P206" s="1410"/>
    </row>
    <row r="207" spans="2:16" x14ac:dyDescent="0.3">
      <c r="B207" s="1392"/>
      <c r="C207" s="1393" t="s">
        <v>1362</v>
      </c>
      <c r="D207" s="1394"/>
      <c r="E207" s="1395"/>
      <c r="F207" s="1396"/>
      <c r="G207" s="1397"/>
      <c r="H207" s="1398"/>
      <c r="I207" s="1399"/>
      <c r="J207" s="1397"/>
      <c r="K207" s="1398"/>
      <c r="L207" s="1399"/>
      <c r="M207" s="1400"/>
      <c r="N207" s="1409"/>
      <c r="O207" s="1410"/>
      <c r="P207" s="1410"/>
    </row>
    <row r="208" spans="2:16" x14ac:dyDescent="0.3">
      <c r="B208" s="1392"/>
      <c r="C208" s="1393" t="s">
        <v>1362</v>
      </c>
      <c r="D208" s="1394"/>
      <c r="E208" s="1395"/>
      <c r="F208" s="1396"/>
      <c r="G208" s="1397"/>
      <c r="H208" s="1398"/>
      <c r="I208" s="1399"/>
      <c r="J208" s="1397"/>
      <c r="K208" s="1398"/>
      <c r="L208" s="1399"/>
      <c r="M208" s="1400"/>
      <c r="N208" s="1409"/>
      <c r="O208" s="1410"/>
      <c r="P208" s="1410"/>
    </row>
    <row r="209" spans="2:16" ht="52.8" x14ac:dyDescent="0.3">
      <c r="B209" s="1384" t="s">
        <v>625</v>
      </c>
      <c r="C209" s="1385" t="s">
        <v>602</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x14ac:dyDescent="0.3">
      <c r="B210" s="1392"/>
      <c r="C210" s="1393" t="s">
        <v>1362</v>
      </c>
      <c r="D210" s="1394"/>
      <c r="E210" s="1395"/>
      <c r="F210" s="1396"/>
      <c r="G210" s="1397"/>
      <c r="H210" s="1398"/>
      <c r="I210" s="1399"/>
      <c r="J210" s="1397"/>
      <c r="K210" s="1398"/>
      <c r="L210" s="1399"/>
      <c r="M210" s="1400"/>
      <c r="N210" s="1409"/>
      <c r="O210" s="1410"/>
      <c r="P210" s="1410"/>
    </row>
    <row r="211" spans="2:16" x14ac:dyDescent="0.3">
      <c r="B211" s="1392"/>
      <c r="C211" s="1393" t="s">
        <v>1362</v>
      </c>
      <c r="D211" s="1394"/>
      <c r="E211" s="1395"/>
      <c r="F211" s="1396"/>
      <c r="G211" s="1397"/>
      <c r="H211" s="1398"/>
      <c r="I211" s="1399"/>
      <c r="J211" s="1397"/>
      <c r="K211" s="1398"/>
      <c r="L211" s="1399"/>
      <c r="M211" s="1400"/>
      <c r="N211" s="1409"/>
      <c r="O211" s="1410"/>
      <c r="P211" s="1410"/>
    </row>
    <row r="212" spans="2:16" x14ac:dyDescent="0.3">
      <c r="B212" s="1392"/>
      <c r="C212" s="1393" t="s">
        <v>1362</v>
      </c>
      <c r="D212" s="1394"/>
      <c r="E212" s="1395"/>
      <c r="F212" s="1396"/>
      <c r="G212" s="1397"/>
      <c r="H212" s="1398"/>
      <c r="I212" s="1399"/>
      <c r="J212" s="1397"/>
      <c r="K212" s="1398"/>
      <c r="L212" s="1399"/>
      <c r="M212" s="1400"/>
      <c r="N212" s="1409"/>
      <c r="O212" s="1410"/>
      <c r="P212" s="1410"/>
    </row>
    <row r="213" spans="2:16" x14ac:dyDescent="0.3">
      <c r="B213" s="1411" t="s">
        <v>141</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6.599999999999994" x14ac:dyDescent="0.3">
      <c r="B214" s="1414" t="s">
        <v>408</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x14ac:dyDescent="0.3">
      <c r="B215" s="1392"/>
      <c r="C215" s="1393" t="s">
        <v>1362</v>
      </c>
      <c r="D215" s="1394"/>
      <c r="E215" s="1395"/>
      <c r="F215" s="1396"/>
      <c r="G215" s="1397"/>
      <c r="H215" s="1398"/>
      <c r="I215" s="1399"/>
      <c r="J215" s="1397"/>
      <c r="K215" s="1398"/>
      <c r="L215" s="1399"/>
      <c r="M215" s="1400"/>
      <c r="N215" s="1409"/>
      <c r="O215" s="1410"/>
      <c r="P215" s="1410"/>
    </row>
    <row r="216" spans="2:16" x14ac:dyDescent="0.3">
      <c r="B216" s="1392"/>
      <c r="C216" s="1393" t="s">
        <v>1362</v>
      </c>
      <c r="D216" s="1394"/>
      <c r="E216" s="1395"/>
      <c r="F216" s="1396"/>
      <c r="G216" s="1397"/>
      <c r="H216" s="1398"/>
      <c r="I216" s="1399"/>
      <c r="J216" s="1397"/>
      <c r="K216" s="1398"/>
      <c r="L216" s="1399"/>
      <c r="M216" s="1400"/>
      <c r="N216" s="1409"/>
      <c r="O216" s="1410"/>
      <c r="P216" s="1410"/>
    </row>
    <row r="217" spans="2:16" x14ac:dyDescent="0.3">
      <c r="B217" s="1392"/>
      <c r="C217" s="1393" t="s">
        <v>1362</v>
      </c>
      <c r="D217" s="1394"/>
      <c r="E217" s="1395"/>
      <c r="F217" s="1396"/>
      <c r="G217" s="1397"/>
      <c r="H217" s="1398"/>
      <c r="I217" s="1399"/>
      <c r="J217" s="1397"/>
      <c r="K217" s="1398"/>
      <c r="L217" s="1399"/>
      <c r="M217" s="1400"/>
      <c r="N217" s="1409"/>
      <c r="O217" s="1410"/>
      <c r="P217" s="1410"/>
    </row>
    <row r="218" spans="2:16" x14ac:dyDescent="0.3">
      <c r="B218" s="1414" t="s">
        <v>626</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x14ac:dyDescent="0.3">
      <c r="B219" s="1392"/>
      <c r="C219" s="1393" t="s">
        <v>1362</v>
      </c>
      <c r="D219" s="1394"/>
      <c r="E219" s="1395"/>
      <c r="F219" s="1396"/>
      <c r="G219" s="1397"/>
      <c r="H219" s="1398"/>
      <c r="I219" s="1399"/>
      <c r="J219" s="1397"/>
      <c r="K219" s="1398"/>
      <c r="L219" s="1399"/>
      <c r="M219" s="1400"/>
      <c r="N219" s="1409"/>
      <c r="O219" s="1410"/>
      <c r="P219" s="1410"/>
    </row>
    <row r="220" spans="2:16" x14ac:dyDescent="0.3">
      <c r="B220" s="1392"/>
      <c r="C220" s="1393" t="s">
        <v>1362</v>
      </c>
      <c r="D220" s="1394"/>
      <c r="E220" s="1395"/>
      <c r="F220" s="1396"/>
      <c r="G220" s="1397"/>
      <c r="H220" s="1398"/>
      <c r="I220" s="1399"/>
      <c r="J220" s="1397"/>
      <c r="K220" s="1398"/>
      <c r="L220" s="1399"/>
      <c r="M220" s="1400"/>
      <c r="N220" s="1409"/>
      <c r="O220" s="1410"/>
      <c r="P220" s="1410"/>
    </row>
    <row r="221" spans="2:16" x14ac:dyDescent="0.3">
      <c r="B221" s="1392"/>
      <c r="C221" s="1393" t="s">
        <v>1362</v>
      </c>
      <c r="D221" s="1394"/>
      <c r="E221" s="1395"/>
      <c r="F221" s="1396"/>
      <c r="G221" s="1397"/>
      <c r="H221" s="1398"/>
      <c r="I221" s="1399"/>
      <c r="J221" s="1397"/>
      <c r="K221" s="1398"/>
      <c r="L221" s="1399"/>
      <c r="M221" s="1400"/>
      <c r="N221" s="1409"/>
      <c r="O221" s="1410"/>
      <c r="P221" s="1410"/>
    </row>
    <row r="222" spans="2:16" x14ac:dyDescent="0.3">
      <c r="B222" s="1411" t="s">
        <v>409</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x14ac:dyDescent="0.3">
      <c r="B223" s="1414" t="s">
        <v>410</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x14ac:dyDescent="0.3">
      <c r="B224" s="1392"/>
      <c r="C224" s="1393" t="s">
        <v>1362</v>
      </c>
      <c r="D224" s="1394"/>
      <c r="E224" s="1395"/>
      <c r="F224" s="1396"/>
      <c r="G224" s="1397"/>
      <c r="H224" s="1398"/>
      <c r="I224" s="1399"/>
      <c r="J224" s="1397"/>
      <c r="K224" s="1398"/>
      <c r="L224" s="1399"/>
      <c r="M224" s="1400"/>
      <c r="N224" s="1397"/>
      <c r="O224" s="1401"/>
      <c r="P224" s="1401"/>
    </row>
    <row r="225" spans="2:16" x14ac:dyDescent="0.3">
      <c r="B225" s="1392"/>
      <c r="C225" s="1393" t="s">
        <v>1362</v>
      </c>
      <c r="D225" s="1394"/>
      <c r="E225" s="1395"/>
      <c r="F225" s="1396"/>
      <c r="G225" s="1397"/>
      <c r="H225" s="1398"/>
      <c r="I225" s="1399"/>
      <c r="J225" s="1397"/>
      <c r="K225" s="1398"/>
      <c r="L225" s="1399"/>
      <c r="M225" s="1400"/>
      <c r="N225" s="1397"/>
      <c r="O225" s="1401"/>
      <c r="P225" s="1401"/>
    </row>
    <row r="226" spans="2:16" x14ac:dyDescent="0.3">
      <c r="B226" s="1392"/>
      <c r="C226" s="1393" t="s">
        <v>1362</v>
      </c>
      <c r="D226" s="1394"/>
      <c r="E226" s="1395"/>
      <c r="F226" s="1396"/>
      <c r="G226" s="1397"/>
      <c r="H226" s="1398"/>
      <c r="I226" s="1399"/>
      <c r="J226" s="1397"/>
      <c r="K226" s="1398"/>
      <c r="L226" s="1399"/>
      <c r="M226" s="1400"/>
      <c r="N226" s="1397"/>
      <c r="O226" s="1401"/>
      <c r="P226" s="1401"/>
    </row>
    <row r="227" spans="2:16" x14ac:dyDescent="0.3">
      <c r="B227" s="1414" t="s">
        <v>411</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x14ac:dyDescent="0.3">
      <c r="B228" s="1392"/>
      <c r="C228" s="1393" t="s">
        <v>1362</v>
      </c>
      <c r="D228" s="1394"/>
      <c r="E228" s="1395"/>
      <c r="F228" s="1396"/>
      <c r="G228" s="1397"/>
      <c r="H228" s="1398"/>
      <c r="I228" s="1399"/>
      <c r="J228" s="1397"/>
      <c r="K228" s="1398"/>
      <c r="L228" s="1399"/>
      <c r="M228" s="1400"/>
      <c r="N228" s="1397"/>
      <c r="O228" s="1401"/>
      <c r="P228" s="1401"/>
    </row>
    <row r="229" spans="2:16" x14ac:dyDescent="0.3">
      <c r="B229" s="1392"/>
      <c r="C229" s="1393" t="s">
        <v>1362</v>
      </c>
      <c r="D229" s="1394"/>
      <c r="E229" s="1395"/>
      <c r="F229" s="1396"/>
      <c r="G229" s="1397"/>
      <c r="H229" s="1398"/>
      <c r="I229" s="1399"/>
      <c r="J229" s="1397"/>
      <c r="K229" s="1398"/>
      <c r="L229" s="1399"/>
      <c r="M229" s="1400"/>
      <c r="N229" s="1397"/>
      <c r="O229" s="1401"/>
      <c r="P229" s="1401"/>
    </row>
    <row r="230" spans="2:16" x14ac:dyDescent="0.3">
      <c r="B230" s="1392"/>
      <c r="C230" s="1393" t="s">
        <v>1362</v>
      </c>
      <c r="D230" s="1394"/>
      <c r="E230" s="1395"/>
      <c r="F230" s="1396"/>
      <c r="G230" s="1397"/>
      <c r="H230" s="1398"/>
      <c r="I230" s="1399"/>
      <c r="J230" s="1397"/>
      <c r="K230" s="1398"/>
      <c r="L230" s="1399"/>
      <c r="M230" s="1400"/>
      <c r="N230" s="1397"/>
      <c r="O230" s="1401"/>
      <c r="P230" s="1401"/>
    </row>
    <row r="231" spans="2:16" ht="30.75" customHeight="1" x14ac:dyDescent="0.3">
      <c r="B231" s="1414" t="s">
        <v>412</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x14ac:dyDescent="0.3">
      <c r="B232" s="1392"/>
      <c r="C232" s="1393" t="s">
        <v>1362</v>
      </c>
      <c r="D232" s="1394"/>
      <c r="E232" s="1395"/>
      <c r="F232" s="1396"/>
      <c r="G232" s="1397"/>
      <c r="H232" s="1398"/>
      <c r="I232" s="1399"/>
      <c r="J232" s="1397"/>
      <c r="K232" s="1398"/>
      <c r="L232" s="1399"/>
      <c r="M232" s="1400"/>
      <c r="N232" s="1397"/>
      <c r="O232" s="1401"/>
      <c r="P232" s="1401"/>
    </row>
    <row r="233" spans="2:16" x14ac:dyDescent="0.3">
      <c r="B233" s="1392"/>
      <c r="C233" s="1393" t="s">
        <v>1362</v>
      </c>
      <c r="D233" s="1394"/>
      <c r="E233" s="1395"/>
      <c r="F233" s="1396"/>
      <c r="G233" s="1397"/>
      <c r="H233" s="1398"/>
      <c r="I233" s="1399"/>
      <c r="J233" s="1397"/>
      <c r="K233" s="1398"/>
      <c r="L233" s="1399"/>
      <c r="M233" s="1400"/>
      <c r="N233" s="1397"/>
      <c r="O233" s="1401"/>
      <c r="P233" s="1401"/>
    </row>
    <row r="234" spans="2:16" x14ac:dyDescent="0.3">
      <c r="B234" s="1392"/>
      <c r="C234" s="1393" t="s">
        <v>1362</v>
      </c>
      <c r="D234" s="1394"/>
      <c r="E234" s="1395"/>
      <c r="F234" s="1396"/>
      <c r="G234" s="1397"/>
      <c r="H234" s="1398"/>
      <c r="I234" s="1399"/>
      <c r="J234" s="1397"/>
      <c r="K234" s="1398"/>
      <c r="L234" s="1399"/>
      <c r="M234" s="1400"/>
      <c r="N234" s="1397"/>
      <c r="O234" s="1401"/>
      <c r="P234" s="1401"/>
    </row>
    <row r="235" spans="2:16" ht="27" x14ac:dyDescent="0.3">
      <c r="B235" s="1414" t="s">
        <v>413</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x14ac:dyDescent="0.3">
      <c r="B236" s="1392"/>
      <c r="C236" s="1393" t="s">
        <v>1362</v>
      </c>
      <c r="D236" s="1394"/>
      <c r="E236" s="1395"/>
      <c r="F236" s="1396"/>
      <c r="G236" s="1397"/>
      <c r="H236" s="1398"/>
      <c r="I236" s="1399"/>
      <c r="J236" s="1397"/>
      <c r="K236" s="1398"/>
      <c r="L236" s="1399"/>
      <c r="M236" s="1400"/>
      <c r="N236" s="1397"/>
      <c r="O236" s="1401"/>
      <c r="P236" s="1401"/>
    </row>
    <row r="237" spans="2:16" x14ac:dyDescent="0.3">
      <c r="B237" s="1392"/>
      <c r="C237" s="1393" t="s">
        <v>1362</v>
      </c>
      <c r="D237" s="1394"/>
      <c r="E237" s="1395"/>
      <c r="F237" s="1396"/>
      <c r="G237" s="1397"/>
      <c r="H237" s="1398"/>
      <c r="I237" s="1399"/>
      <c r="J237" s="1397"/>
      <c r="K237" s="1398"/>
      <c r="L237" s="1399"/>
      <c r="M237" s="1400"/>
      <c r="N237" s="1397"/>
      <c r="O237" s="1401"/>
      <c r="P237" s="1401"/>
    </row>
    <row r="238" spans="2:16" x14ac:dyDescent="0.3">
      <c r="B238" s="1392"/>
      <c r="C238" s="1393" t="s">
        <v>1362</v>
      </c>
      <c r="D238" s="1394"/>
      <c r="E238" s="1395"/>
      <c r="F238" s="1396"/>
      <c r="G238" s="1397"/>
      <c r="H238" s="1398"/>
      <c r="I238" s="1399"/>
      <c r="J238" s="1397"/>
      <c r="K238" s="1398"/>
      <c r="L238" s="1399"/>
      <c r="M238" s="1400"/>
      <c r="N238" s="1397"/>
      <c r="O238" s="1401"/>
      <c r="P238" s="1401"/>
    </row>
    <row r="239" spans="2:16" ht="27" x14ac:dyDescent="0.3">
      <c r="B239" s="1414" t="s">
        <v>414</v>
      </c>
      <c r="C239" s="1419" t="s">
        <v>608</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x14ac:dyDescent="0.3">
      <c r="B240" s="1392"/>
      <c r="C240" s="1393" t="s">
        <v>1362</v>
      </c>
      <c r="D240" s="1394"/>
      <c r="E240" s="1395"/>
      <c r="F240" s="1396"/>
      <c r="G240" s="1397"/>
      <c r="H240" s="1398"/>
      <c r="I240" s="1399"/>
      <c r="J240" s="1397"/>
      <c r="K240" s="1398"/>
      <c r="L240" s="1399"/>
      <c r="M240" s="1400"/>
      <c r="N240" s="1397"/>
      <c r="O240" s="1401"/>
      <c r="P240" s="1401"/>
    </row>
    <row r="241" spans="2:16" x14ac:dyDescent="0.3">
      <c r="B241" s="1392"/>
      <c r="C241" s="1393" t="s">
        <v>1362</v>
      </c>
      <c r="D241" s="1394"/>
      <c r="E241" s="1395"/>
      <c r="F241" s="1396"/>
      <c r="G241" s="1397"/>
      <c r="H241" s="1398"/>
      <c r="I241" s="1399"/>
      <c r="J241" s="1397"/>
      <c r="K241" s="1398"/>
      <c r="L241" s="1399"/>
      <c r="M241" s="1400"/>
      <c r="N241" s="1397"/>
      <c r="O241" s="1401"/>
      <c r="P241" s="1401"/>
    </row>
    <row r="242" spans="2:16" x14ac:dyDescent="0.3">
      <c r="B242" s="1392"/>
      <c r="C242" s="1393" t="s">
        <v>1362</v>
      </c>
      <c r="D242" s="1394"/>
      <c r="E242" s="1395"/>
      <c r="F242" s="1396"/>
      <c r="G242" s="1397"/>
      <c r="H242" s="1398"/>
      <c r="I242" s="1399"/>
      <c r="J242" s="1397"/>
      <c r="K242" s="1398"/>
      <c r="L242" s="1399"/>
      <c r="M242" s="1400"/>
      <c r="N242" s="1397"/>
      <c r="O242" s="1401"/>
      <c r="P242" s="1401"/>
    </row>
    <row r="243" spans="2:16" x14ac:dyDescent="0.3">
      <c r="B243" s="1411" t="s">
        <v>415</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x14ac:dyDescent="0.3">
      <c r="B244" s="1414" t="s">
        <v>627</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x14ac:dyDescent="0.3">
      <c r="B245" s="1392"/>
      <c r="C245" s="1393" t="s">
        <v>1362</v>
      </c>
      <c r="D245" s="1394"/>
      <c r="E245" s="1395"/>
      <c r="F245" s="1396"/>
      <c r="G245" s="1432"/>
      <c r="H245" s="1433"/>
      <c r="I245" s="1434"/>
      <c r="J245" s="1432"/>
      <c r="K245" s="1433"/>
      <c r="L245" s="1434"/>
      <c r="M245" s="1435"/>
      <c r="N245" s="1432"/>
      <c r="O245" s="1436"/>
      <c r="P245" s="1436"/>
    </row>
    <row r="246" spans="2:16" x14ac:dyDescent="0.3">
      <c r="B246" s="1392"/>
      <c r="C246" s="1393" t="s">
        <v>1362</v>
      </c>
      <c r="D246" s="1394"/>
      <c r="E246" s="1430"/>
      <c r="F246" s="1431"/>
      <c r="G246" s="1432"/>
      <c r="H246" s="1433"/>
      <c r="I246" s="1434"/>
      <c r="J246" s="1432"/>
      <c r="K246" s="1433"/>
      <c r="L246" s="1434"/>
      <c r="M246" s="1435"/>
      <c r="N246" s="1432"/>
      <c r="O246" s="1436"/>
      <c r="P246" s="1436"/>
    </row>
    <row r="247" spans="2:16" x14ac:dyDescent="0.3">
      <c r="B247" s="1392"/>
      <c r="C247" s="1393" t="s">
        <v>1362</v>
      </c>
      <c r="D247" s="1394"/>
      <c r="E247" s="1430"/>
      <c r="F247" s="1431"/>
      <c r="G247" s="1437"/>
      <c r="H247" s="1438"/>
      <c r="I247" s="1439"/>
      <c r="J247" s="1437"/>
      <c r="K247" s="1438"/>
      <c r="L247" s="1439"/>
      <c r="M247" s="1440"/>
      <c r="N247" s="1437"/>
      <c r="O247" s="1441"/>
      <c r="P247" s="1441"/>
    </row>
    <row r="248" spans="2:16" ht="27" x14ac:dyDescent="0.3">
      <c r="B248" s="1414" t="s">
        <v>628</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x14ac:dyDescent="0.3">
      <c r="B249" s="1392"/>
      <c r="C249" s="1393" t="s">
        <v>1362</v>
      </c>
      <c r="D249" s="1394"/>
      <c r="E249" s="1395"/>
      <c r="F249" s="1396"/>
      <c r="G249" s="1437"/>
      <c r="H249" s="1438"/>
      <c r="I249" s="1439"/>
      <c r="J249" s="1437"/>
      <c r="K249" s="1438"/>
      <c r="L249" s="1439"/>
      <c r="M249" s="1440"/>
      <c r="N249" s="1437"/>
      <c r="O249" s="1441"/>
      <c r="P249" s="1441"/>
    </row>
    <row r="250" spans="2:16" x14ac:dyDescent="0.3">
      <c r="B250" s="1392"/>
      <c r="C250" s="1393" t="s">
        <v>1362</v>
      </c>
      <c r="D250" s="1394"/>
      <c r="E250" s="1444"/>
      <c r="F250" s="1445"/>
      <c r="G250" s="1437"/>
      <c r="H250" s="1438"/>
      <c r="I250" s="1439"/>
      <c r="J250" s="1437"/>
      <c r="K250" s="1438"/>
      <c r="L250" s="1439"/>
      <c r="M250" s="1440"/>
      <c r="N250" s="1437"/>
      <c r="O250" s="1441"/>
      <c r="P250" s="1441"/>
    </row>
    <row r="251" spans="2:16" x14ac:dyDescent="0.3">
      <c r="B251" s="1392"/>
      <c r="C251" s="1393" t="s">
        <v>1362</v>
      </c>
      <c r="D251" s="1394"/>
      <c r="E251" s="1444"/>
      <c r="F251" s="1445"/>
      <c r="G251" s="1437"/>
      <c r="H251" s="1438"/>
      <c r="I251" s="1439"/>
      <c r="J251" s="1437"/>
      <c r="K251" s="1438"/>
      <c r="L251" s="1439"/>
      <c r="M251" s="1440"/>
      <c r="N251" s="1437"/>
      <c r="O251" s="1441"/>
      <c r="P251" s="1441"/>
    </row>
    <row r="252" spans="2:16" x14ac:dyDescent="0.3">
      <c r="B252" s="1411" t="s">
        <v>416</v>
      </c>
      <c r="C252" s="1412" t="s">
        <v>609</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x14ac:dyDescent="0.3">
      <c r="B253" s="1392"/>
      <c r="C253" s="1393" t="s">
        <v>1363</v>
      </c>
      <c r="D253" s="1394"/>
      <c r="E253" s="1451"/>
      <c r="F253" s="1452"/>
      <c r="G253" s="1453"/>
      <c r="H253" s="1454"/>
      <c r="I253" s="1455"/>
      <c r="J253" s="1453"/>
      <c r="K253" s="1454"/>
      <c r="L253" s="1455"/>
      <c r="M253" s="1456"/>
      <c r="N253" s="1453"/>
      <c r="O253" s="1457"/>
      <c r="P253" s="1457"/>
    </row>
    <row r="254" spans="2:16" x14ac:dyDescent="0.3">
      <c r="B254" s="1392"/>
      <c r="C254" s="1393" t="s">
        <v>1363</v>
      </c>
      <c r="D254" s="1394"/>
      <c r="E254" s="1451"/>
      <c r="F254" s="1452"/>
      <c r="G254" s="1453"/>
      <c r="H254" s="1454"/>
      <c r="I254" s="1455"/>
      <c r="J254" s="1453"/>
      <c r="K254" s="1454"/>
      <c r="L254" s="1455"/>
      <c r="M254" s="1456"/>
      <c r="N254" s="1453"/>
      <c r="O254" s="1457"/>
      <c r="P254" s="1457"/>
    </row>
    <row r="255" spans="2:16" x14ac:dyDescent="0.3">
      <c r="B255" s="1458"/>
      <c r="C255" s="1459" t="s">
        <v>1363</v>
      </c>
      <c r="D255" s="1460"/>
      <c r="E255" s="1461"/>
      <c r="F255" s="1462"/>
      <c r="G255" s="1463"/>
      <c r="H255" s="1464"/>
      <c r="I255" s="1465"/>
      <c r="J255" s="1463"/>
      <c r="K255" s="1464"/>
      <c r="L255" s="1465"/>
      <c r="M255" s="1466"/>
      <c r="N255" s="1463"/>
      <c r="O255" s="1467"/>
      <c r="P255" s="1467"/>
    </row>
    <row r="257" spans="2:15" x14ac:dyDescent="0.3">
      <c r="B257" s="1504" t="s">
        <v>1364</v>
      </c>
      <c r="C257" s="1504"/>
      <c r="D257" s="1504"/>
      <c r="E257" s="1504"/>
      <c r="F257" s="1504"/>
      <c r="G257" s="1504"/>
      <c r="H257" s="1504"/>
      <c r="I257" s="1504"/>
      <c r="J257" s="1504"/>
      <c r="K257" s="1504"/>
      <c r="L257" s="1504"/>
      <c r="M257" s="1505"/>
      <c r="N257" s="1505"/>
      <c r="O257" s="1505"/>
    </row>
    <row r="258" spans="2:15" ht="39" customHeight="1" x14ac:dyDescent="0.3">
      <c r="B258" s="1504"/>
      <c r="C258" s="1504"/>
      <c r="D258" s="1504"/>
      <c r="E258" s="1504"/>
      <c r="F258" s="1504"/>
      <c r="G258" s="1504"/>
      <c r="H258" s="1504"/>
      <c r="I258" s="1504"/>
      <c r="J258" s="1504"/>
      <c r="K258" s="1504"/>
      <c r="L258" s="1504"/>
      <c r="M258" s="1505"/>
      <c r="N258" s="1505"/>
      <c r="O258" s="1505"/>
    </row>
    <row r="259" spans="2:15" ht="72" customHeight="1" x14ac:dyDescent="0.3">
      <c r="B259" s="1506" t="s">
        <v>1365</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59"/>
  <sheetViews>
    <sheetView zoomScale="85" zoomScaleNormal="85" workbookViewId="0"/>
  </sheetViews>
  <sheetFormatPr defaultColWidth="9.109375" defaultRowHeight="14.4" x14ac:dyDescent="0.3"/>
  <cols>
    <col min="1" max="1" width="4.88671875" style="5" customWidth="1"/>
    <col min="2" max="2" width="9.109375" style="5"/>
    <col min="3" max="3" width="54.6640625" style="5" customWidth="1"/>
    <col min="4" max="4" width="45.6640625" style="5" customWidth="1"/>
    <col min="5" max="6" width="30.6640625" style="5" customWidth="1"/>
    <col min="7" max="16" width="21.6640625" style="5" customWidth="1"/>
    <col min="17" max="16384" width="9.109375" style="5"/>
  </cols>
  <sheetData>
    <row r="1" spans="1:16" x14ac:dyDescent="0.3">
      <c r="A1" s="6" t="s">
        <v>0</v>
      </c>
      <c r="B1" s="7"/>
      <c r="C1" s="7"/>
      <c r="D1" s="7"/>
      <c r="E1" s="7"/>
      <c r="F1" s="7"/>
      <c r="G1" s="7"/>
      <c r="H1" s="7"/>
      <c r="I1" s="7"/>
      <c r="J1" s="7"/>
      <c r="K1" s="7"/>
      <c r="L1" s="7"/>
      <c r="M1" s="7"/>
      <c r="N1" s="7"/>
      <c r="O1" s="7"/>
      <c r="P1" s="7"/>
    </row>
    <row r="2" spans="1:16" x14ac:dyDescent="0.3">
      <c r="A2" s="6" t="s">
        <v>1</v>
      </c>
      <c r="B2" s="7"/>
      <c r="C2" s="7"/>
      <c r="D2" s="7"/>
      <c r="E2" s="7"/>
      <c r="F2" s="7"/>
      <c r="G2" s="7"/>
      <c r="H2" s="7"/>
      <c r="I2" s="7"/>
      <c r="J2" s="7"/>
      <c r="K2" s="7"/>
      <c r="L2" s="7"/>
      <c r="M2" s="7"/>
      <c r="N2" s="7"/>
      <c r="O2" s="7"/>
      <c r="P2" s="7"/>
    </row>
    <row r="3" spans="1:16" x14ac:dyDescent="0.3">
      <c r="A3" s="7"/>
      <c r="B3" s="7"/>
      <c r="C3" s="7"/>
      <c r="D3" s="7"/>
      <c r="E3" s="7"/>
      <c r="F3" s="7"/>
      <c r="G3" s="7"/>
      <c r="H3" s="7"/>
      <c r="I3" s="7"/>
      <c r="J3" s="7"/>
      <c r="K3" s="7"/>
      <c r="L3" s="7"/>
      <c r="M3" s="7"/>
      <c r="N3" s="7"/>
      <c r="O3" s="7"/>
      <c r="P3" s="7"/>
    </row>
    <row r="4" spans="1:16" x14ac:dyDescent="0.3">
      <c r="A4" s="7"/>
      <c r="B4" s="7"/>
      <c r="C4" s="7"/>
      <c r="D4" s="7"/>
      <c r="E4" s="7"/>
      <c r="F4" s="7"/>
      <c r="G4" s="7"/>
      <c r="H4" s="7"/>
      <c r="I4" s="7"/>
      <c r="J4" s="7"/>
      <c r="K4" s="7"/>
      <c r="L4" s="7"/>
      <c r="M4" s="7"/>
      <c r="N4" s="7"/>
      <c r="O4" s="7"/>
      <c r="P4" s="7"/>
    </row>
    <row r="5" spans="1:16" x14ac:dyDescent="0.3">
      <c r="A5" s="8" t="s">
        <v>1366</v>
      </c>
      <c r="B5" s="7"/>
      <c r="C5" s="7"/>
      <c r="D5" s="7"/>
      <c r="E5" s="7"/>
      <c r="F5" s="7"/>
      <c r="G5" s="7"/>
      <c r="H5" s="7"/>
      <c r="I5" s="7"/>
      <c r="J5" s="7"/>
      <c r="K5" s="7"/>
      <c r="L5" s="7"/>
      <c r="M5" s="7"/>
      <c r="N5" s="7"/>
      <c r="O5" s="7"/>
      <c r="P5" s="7"/>
    </row>
    <row r="6" spans="1:16" x14ac:dyDescent="0.3">
      <c r="A6" s="7"/>
      <c r="B6" s="7"/>
      <c r="C6" s="7"/>
      <c r="D6" s="7"/>
      <c r="E6" s="7"/>
      <c r="F6" s="7"/>
      <c r="G6" s="7"/>
      <c r="H6" s="7"/>
      <c r="I6" s="7"/>
      <c r="J6" s="7"/>
      <c r="K6" s="7"/>
      <c r="L6" s="7"/>
      <c r="M6" s="7"/>
      <c r="N6" s="7"/>
      <c r="O6" s="7"/>
      <c r="P6" s="7"/>
    </row>
    <row r="8" spans="1:16" x14ac:dyDescent="0.3">
      <c r="B8" s="1503" t="s">
        <v>1367</v>
      </c>
      <c r="C8" s="1503"/>
      <c r="D8" s="1503"/>
      <c r="E8" s="1503"/>
      <c r="F8" s="1503"/>
      <c r="G8" s="1503"/>
      <c r="H8" s="1503"/>
      <c r="I8" s="1503"/>
      <c r="J8" s="1503"/>
      <c r="K8" s="1503"/>
      <c r="L8" s="1503"/>
      <c r="M8" s="1503"/>
      <c r="N8" s="1503"/>
      <c r="O8" s="1503"/>
      <c r="P8" s="1503"/>
    </row>
    <row r="9" spans="1:16" ht="154.5" customHeight="1" x14ac:dyDescent="0.3">
      <c r="B9" s="1356" t="s">
        <v>4</v>
      </c>
      <c r="C9" s="1357" t="s">
        <v>1348</v>
      </c>
      <c r="D9" s="1358" t="s">
        <v>1349</v>
      </c>
      <c r="E9" s="1359" t="s">
        <v>1350</v>
      </c>
      <c r="F9" s="1360" t="s">
        <v>1351</v>
      </c>
      <c r="G9" s="1361" t="s">
        <v>1352</v>
      </c>
      <c r="H9" s="1362" t="s">
        <v>1353</v>
      </c>
      <c r="I9" s="1363" t="s">
        <v>1354</v>
      </c>
      <c r="J9" s="1361" t="s">
        <v>1355</v>
      </c>
      <c r="K9" s="1362" t="s">
        <v>1356</v>
      </c>
      <c r="L9" s="1364" t="s">
        <v>1357</v>
      </c>
      <c r="M9" s="1365" t="s">
        <v>1358</v>
      </c>
      <c r="N9" s="1361" t="s">
        <v>1359</v>
      </c>
      <c r="O9" s="1364" t="s">
        <v>1360</v>
      </c>
      <c r="P9" s="1366" t="s">
        <v>1361</v>
      </c>
    </row>
    <row r="10" spans="1:16" x14ac:dyDescent="0.3">
      <c r="B10" s="1367" t="s">
        <v>68</v>
      </c>
      <c r="C10" s="1368" t="s">
        <v>612</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x14ac:dyDescent="0.3">
      <c r="B11" s="1375" t="s">
        <v>70</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x14ac:dyDescent="0.3">
      <c r="B12" s="1384" t="s">
        <v>72</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x14ac:dyDescent="0.3">
      <c r="B13" s="1392"/>
      <c r="C13" s="1393" t="s">
        <v>1362</v>
      </c>
      <c r="D13" s="1394"/>
      <c r="E13" s="1395"/>
      <c r="F13" s="1396"/>
      <c r="G13" s="1397"/>
      <c r="H13" s="1398"/>
      <c r="I13" s="1399"/>
      <c r="J13" s="1397"/>
      <c r="K13" s="1398"/>
      <c r="L13" s="1399"/>
      <c r="M13" s="1400"/>
      <c r="N13" s="1397"/>
      <c r="O13" s="1401"/>
      <c r="P13" s="1401"/>
    </row>
    <row r="14" spans="1:16" x14ac:dyDescent="0.3">
      <c r="B14" s="1392"/>
      <c r="C14" s="1393" t="s">
        <v>1362</v>
      </c>
      <c r="D14" s="1394"/>
      <c r="E14" s="1395"/>
      <c r="F14" s="1396"/>
      <c r="G14" s="1397"/>
      <c r="H14" s="1398"/>
      <c r="I14" s="1399"/>
      <c r="J14" s="1397"/>
      <c r="K14" s="1398"/>
      <c r="L14" s="1399"/>
      <c r="M14" s="1400"/>
      <c r="N14" s="1397"/>
      <c r="O14" s="1401"/>
      <c r="P14" s="1401"/>
    </row>
    <row r="15" spans="1:16" x14ac:dyDescent="0.3">
      <c r="B15" s="1392"/>
      <c r="C15" s="1393" t="s">
        <v>1362</v>
      </c>
      <c r="D15" s="1394"/>
      <c r="E15" s="1395"/>
      <c r="F15" s="1396"/>
      <c r="G15" s="1397"/>
      <c r="H15" s="1398"/>
      <c r="I15" s="1399"/>
      <c r="J15" s="1397"/>
      <c r="K15" s="1398"/>
      <c r="L15" s="1399"/>
      <c r="M15" s="1400"/>
      <c r="N15" s="1397"/>
      <c r="O15" s="1401"/>
      <c r="P15" s="1401"/>
    </row>
    <row r="16" spans="1:16" x14ac:dyDescent="0.3">
      <c r="B16" s="1384" t="s">
        <v>74</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x14ac:dyDescent="0.3">
      <c r="B17" s="1392"/>
      <c r="C17" s="1393" t="s">
        <v>1362</v>
      </c>
      <c r="D17" s="1394"/>
      <c r="E17" s="1395"/>
      <c r="F17" s="1396"/>
      <c r="G17" s="1397"/>
      <c r="H17" s="1398"/>
      <c r="I17" s="1399"/>
      <c r="J17" s="1397"/>
      <c r="K17" s="1398"/>
      <c r="L17" s="1399"/>
      <c r="M17" s="1400"/>
      <c r="N17" s="1397"/>
      <c r="O17" s="1401"/>
      <c r="P17" s="1401"/>
    </row>
    <row r="18" spans="2:16" x14ac:dyDescent="0.3">
      <c r="B18" s="1392"/>
      <c r="C18" s="1393" t="s">
        <v>1362</v>
      </c>
      <c r="D18" s="1394"/>
      <c r="E18" s="1395"/>
      <c r="F18" s="1396"/>
      <c r="G18" s="1397"/>
      <c r="H18" s="1398"/>
      <c r="I18" s="1399"/>
      <c r="J18" s="1397"/>
      <c r="K18" s="1398"/>
      <c r="L18" s="1399"/>
      <c r="M18" s="1400"/>
      <c r="N18" s="1397"/>
      <c r="O18" s="1401"/>
      <c r="P18" s="1401"/>
    </row>
    <row r="19" spans="2:16" x14ac:dyDescent="0.3">
      <c r="B19" s="1392"/>
      <c r="C19" s="1393" t="s">
        <v>1362</v>
      </c>
      <c r="D19" s="1394"/>
      <c r="E19" s="1395"/>
      <c r="F19" s="1396"/>
      <c r="G19" s="1397"/>
      <c r="H19" s="1398"/>
      <c r="I19" s="1399"/>
      <c r="J19" s="1397"/>
      <c r="K19" s="1398"/>
      <c r="L19" s="1399"/>
      <c r="M19" s="1400"/>
      <c r="N19" s="1397"/>
      <c r="O19" s="1401"/>
      <c r="P19" s="1401"/>
    </row>
    <row r="20" spans="2:16" x14ac:dyDescent="0.3">
      <c r="B20" s="1384" t="s">
        <v>597</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x14ac:dyDescent="0.3">
      <c r="B21" s="1392"/>
      <c r="C21" s="1393" t="s">
        <v>1362</v>
      </c>
      <c r="D21" s="1394"/>
      <c r="E21" s="1395"/>
      <c r="F21" s="1396"/>
      <c r="G21" s="1397"/>
      <c r="H21" s="1398"/>
      <c r="I21" s="1399"/>
      <c r="J21" s="1397"/>
      <c r="K21" s="1398"/>
      <c r="L21" s="1399"/>
      <c r="M21" s="1400"/>
      <c r="N21" s="1397"/>
      <c r="O21" s="1401"/>
      <c r="P21" s="1401"/>
    </row>
    <row r="22" spans="2:16" x14ac:dyDescent="0.3">
      <c r="B22" s="1392"/>
      <c r="C22" s="1393" t="s">
        <v>1362</v>
      </c>
      <c r="D22" s="1394"/>
      <c r="E22" s="1395"/>
      <c r="F22" s="1396"/>
      <c r="G22" s="1397"/>
      <c r="H22" s="1398"/>
      <c r="I22" s="1399"/>
      <c r="J22" s="1397"/>
      <c r="K22" s="1398"/>
      <c r="L22" s="1399"/>
      <c r="M22" s="1400"/>
      <c r="N22" s="1397"/>
      <c r="O22" s="1401"/>
      <c r="P22" s="1401"/>
    </row>
    <row r="23" spans="2:16" x14ac:dyDescent="0.3">
      <c r="B23" s="1392"/>
      <c r="C23" s="1393" t="s">
        <v>1362</v>
      </c>
      <c r="D23" s="1394"/>
      <c r="E23" s="1395"/>
      <c r="F23" s="1396"/>
      <c r="G23" s="1397"/>
      <c r="H23" s="1398"/>
      <c r="I23" s="1399"/>
      <c r="J23" s="1397"/>
      <c r="K23" s="1398"/>
      <c r="L23" s="1399"/>
      <c r="M23" s="1400"/>
      <c r="N23" s="1397"/>
      <c r="O23" s="1401"/>
      <c r="P23" s="1401"/>
    </row>
    <row r="24" spans="2:16" x14ac:dyDescent="0.3">
      <c r="B24" s="1402" t="s">
        <v>76</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x14ac:dyDescent="0.3">
      <c r="B25" s="1384" t="s">
        <v>78</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x14ac:dyDescent="0.3">
      <c r="B26" s="1392"/>
      <c r="C26" s="1393" t="s">
        <v>1362</v>
      </c>
      <c r="D26" s="1394"/>
      <c r="E26" s="1395"/>
      <c r="F26" s="1396"/>
      <c r="G26" s="1397"/>
      <c r="H26" s="1398"/>
      <c r="I26" s="1399"/>
      <c r="J26" s="1397"/>
      <c r="K26" s="1398"/>
      <c r="L26" s="1399"/>
      <c r="M26" s="1400"/>
      <c r="N26" s="1409"/>
      <c r="O26" s="1410"/>
      <c r="P26" s="1410"/>
    </row>
    <row r="27" spans="2:16" x14ac:dyDescent="0.3">
      <c r="B27" s="1392"/>
      <c r="C27" s="1393" t="s">
        <v>1362</v>
      </c>
      <c r="D27" s="1394"/>
      <c r="E27" s="1395"/>
      <c r="F27" s="1396"/>
      <c r="G27" s="1397"/>
      <c r="H27" s="1398"/>
      <c r="I27" s="1399"/>
      <c r="J27" s="1397"/>
      <c r="K27" s="1398"/>
      <c r="L27" s="1399"/>
      <c r="M27" s="1400"/>
      <c r="N27" s="1409"/>
      <c r="O27" s="1410"/>
      <c r="P27" s="1410"/>
    </row>
    <row r="28" spans="2:16" x14ac:dyDescent="0.3">
      <c r="B28" s="1392"/>
      <c r="C28" s="1393" t="s">
        <v>1362</v>
      </c>
      <c r="D28" s="1394"/>
      <c r="E28" s="1395"/>
      <c r="F28" s="1396"/>
      <c r="G28" s="1397"/>
      <c r="H28" s="1398"/>
      <c r="I28" s="1399"/>
      <c r="J28" s="1397"/>
      <c r="K28" s="1398"/>
      <c r="L28" s="1399"/>
      <c r="M28" s="1400"/>
      <c r="N28" s="1409"/>
      <c r="O28" s="1410"/>
      <c r="P28" s="1410"/>
    </row>
    <row r="29" spans="2:16" x14ac:dyDescent="0.3">
      <c r="B29" s="1384" t="s">
        <v>86</v>
      </c>
      <c r="C29" s="1385" t="s">
        <v>598</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x14ac:dyDescent="0.3">
      <c r="B30" s="1392"/>
      <c r="C30" s="1393" t="s">
        <v>1362</v>
      </c>
      <c r="D30" s="1394"/>
      <c r="E30" s="1395"/>
      <c r="F30" s="1396"/>
      <c r="G30" s="1397"/>
      <c r="H30" s="1398"/>
      <c r="I30" s="1399"/>
      <c r="J30" s="1397"/>
      <c r="K30" s="1398"/>
      <c r="L30" s="1399"/>
      <c r="M30" s="1400"/>
      <c r="N30" s="1409"/>
      <c r="O30" s="1410"/>
      <c r="P30" s="1410"/>
    </row>
    <row r="31" spans="2:16" x14ac:dyDescent="0.3">
      <c r="B31" s="1392"/>
      <c r="C31" s="1393" t="s">
        <v>1362</v>
      </c>
      <c r="D31" s="1394"/>
      <c r="E31" s="1395"/>
      <c r="F31" s="1396"/>
      <c r="G31" s="1397"/>
      <c r="H31" s="1398"/>
      <c r="I31" s="1399"/>
      <c r="J31" s="1397"/>
      <c r="K31" s="1398"/>
      <c r="L31" s="1399"/>
      <c r="M31" s="1400"/>
      <c r="N31" s="1409"/>
      <c r="O31" s="1410"/>
      <c r="P31" s="1410"/>
    </row>
    <row r="32" spans="2:16" x14ac:dyDescent="0.3">
      <c r="B32" s="1392"/>
      <c r="C32" s="1393" t="s">
        <v>1362</v>
      </c>
      <c r="D32" s="1394"/>
      <c r="E32" s="1395"/>
      <c r="F32" s="1396"/>
      <c r="G32" s="1397"/>
      <c r="H32" s="1398"/>
      <c r="I32" s="1399"/>
      <c r="J32" s="1397"/>
      <c r="K32" s="1398"/>
      <c r="L32" s="1399"/>
      <c r="M32" s="1400"/>
      <c r="N32" s="1409"/>
      <c r="O32" s="1410"/>
      <c r="P32" s="1410"/>
    </row>
    <row r="33" spans="2:16" x14ac:dyDescent="0.3">
      <c r="B33" s="1384" t="s">
        <v>96</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x14ac:dyDescent="0.3">
      <c r="B34" s="1392"/>
      <c r="C34" s="1393" t="s">
        <v>1362</v>
      </c>
      <c r="D34" s="1394"/>
      <c r="E34" s="1395"/>
      <c r="F34" s="1396"/>
      <c r="G34" s="1397"/>
      <c r="H34" s="1398"/>
      <c r="I34" s="1399"/>
      <c r="J34" s="1397"/>
      <c r="K34" s="1398"/>
      <c r="L34" s="1399"/>
      <c r="M34" s="1400"/>
      <c r="N34" s="1409"/>
      <c r="O34" s="1410"/>
      <c r="P34" s="1410"/>
    </row>
    <row r="35" spans="2:16" x14ac:dyDescent="0.3">
      <c r="B35" s="1392"/>
      <c r="C35" s="1393" t="s">
        <v>1362</v>
      </c>
      <c r="D35" s="1394"/>
      <c r="E35" s="1395"/>
      <c r="F35" s="1396"/>
      <c r="G35" s="1397"/>
      <c r="H35" s="1398"/>
      <c r="I35" s="1399"/>
      <c r="J35" s="1397"/>
      <c r="K35" s="1398"/>
      <c r="L35" s="1399"/>
      <c r="M35" s="1400"/>
      <c r="N35" s="1409"/>
      <c r="O35" s="1410"/>
      <c r="P35" s="1410"/>
    </row>
    <row r="36" spans="2:16" x14ac:dyDescent="0.3">
      <c r="B36" s="1392"/>
      <c r="C36" s="1393" t="s">
        <v>1362</v>
      </c>
      <c r="D36" s="1394"/>
      <c r="E36" s="1395"/>
      <c r="F36" s="1396"/>
      <c r="G36" s="1397"/>
      <c r="H36" s="1398"/>
      <c r="I36" s="1399"/>
      <c r="J36" s="1397"/>
      <c r="K36" s="1398"/>
      <c r="L36" s="1399"/>
      <c r="M36" s="1400"/>
      <c r="N36" s="1409"/>
      <c r="O36" s="1410"/>
      <c r="P36" s="1410"/>
    </row>
    <row r="37" spans="2:16" x14ac:dyDescent="0.3">
      <c r="B37" s="1384" t="s">
        <v>599</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x14ac:dyDescent="0.3">
      <c r="B38" s="1392"/>
      <c r="C38" s="1393" t="s">
        <v>1362</v>
      </c>
      <c r="D38" s="1394"/>
      <c r="E38" s="1395"/>
      <c r="F38" s="1396"/>
      <c r="G38" s="1397"/>
      <c r="H38" s="1398"/>
      <c r="I38" s="1399"/>
      <c r="J38" s="1397"/>
      <c r="K38" s="1398"/>
      <c r="L38" s="1399"/>
      <c r="M38" s="1400"/>
      <c r="N38" s="1409"/>
      <c r="O38" s="1410"/>
      <c r="P38" s="1410"/>
    </row>
    <row r="39" spans="2:16" x14ac:dyDescent="0.3">
      <c r="B39" s="1392"/>
      <c r="C39" s="1393" t="s">
        <v>1362</v>
      </c>
      <c r="D39" s="1394"/>
      <c r="E39" s="1395"/>
      <c r="F39" s="1396"/>
      <c r="G39" s="1397"/>
      <c r="H39" s="1398"/>
      <c r="I39" s="1399"/>
      <c r="J39" s="1397"/>
      <c r="K39" s="1398"/>
      <c r="L39" s="1399"/>
      <c r="M39" s="1400"/>
      <c r="N39" s="1409"/>
      <c r="O39" s="1410"/>
      <c r="P39" s="1410"/>
    </row>
    <row r="40" spans="2:16" x14ac:dyDescent="0.3">
      <c r="B40" s="1392"/>
      <c r="C40" s="1393" t="s">
        <v>1362</v>
      </c>
      <c r="D40" s="1394"/>
      <c r="E40" s="1395"/>
      <c r="F40" s="1396"/>
      <c r="G40" s="1397"/>
      <c r="H40" s="1398"/>
      <c r="I40" s="1399"/>
      <c r="J40" s="1397"/>
      <c r="K40" s="1398"/>
      <c r="L40" s="1399"/>
      <c r="M40" s="1400"/>
      <c r="N40" s="1409"/>
      <c r="O40" s="1410"/>
      <c r="P40" s="1410"/>
    </row>
    <row r="41" spans="2:16" x14ac:dyDescent="0.3">
      <c r="B41" s="1384" t="s">
        <v>600</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x14ac:dyDescent="0.3">
      <c r="B42" s="1392"/>
      <c r="C42" s="1393" t="s">
        <v>1362</v>
      </c>
      <c r="D42" s="1394"/>
      <c r="E42" s="1395"/>
      <c r="F42" s="1396"/>
      <c r="G42" s="1397"/>
      <c r="H42" s="1398"/>
      <c r="I42" s="1399"/>
      <c r="J42" s="1397"/>
      <c r="K42" s="1398"/>
      <c r="L42" s="1399"/>
      <c r="M42" s="1400"/>
      <c r="N42" s="1409"/>
      <c r="O42" s="1410"/>
      <c r="P42" s="1410"/>
    </row>
    <row r="43" spans="2:16" x14ac:dyDescent="0.3">
      <c r="B43" s="1392"/>
      <c r="C43" s="1393" t="s">
        <v>1362</v>
      </c>
      <c r="D43" s="1394"/>
      <c r="E43" s="1395"/>
      <c r="F43" s="1396"/>
      <c r="G43" s="1397"/>
      <c r="H43" s="1398"/>
      <c r="I43" s="1399"/>
      <c r="J43" s="1397"/>
      <c r="K43" s="1398"/>
      <c r="L43" s="1399"/>
      <c r="M43" s="1400"/>
      <c r="N43" s="1409"/>
      <c r="O43" s="1410"/>
      <c r="P43" s="1410"/>
    </row>
    <row r="44" spans="2:16" x14ac:dyDescent="0.3">
      <c r="B44" s="1392"/>
      <c r="C44" s="1393" t="s">
        <v>1362</v>
      </c>
      <c r="D44" s="1394"/>
      <c r="E44" s="1395"/>
      <c r="F44" s="1396"/>
      <c r="G44" s="1397"/>
      <c r="H44" s="1398"/>
      <c r="I44" s="1399"/>
      <c r="J44" s="1397"/>
      <c r="K44" s="1398"/>
      <c r="L44" s="1399"/>
      <c r="M44" s="1400"/>
      <c r="N44" s="1409"/>
      <c r="O44" s="1410"/>
      <c r="P44" s="1410"/>
    </row>
    <row r="45" spans="2:16" ht="52.8" x14ac:dyDescent="0.3">
      <c r="B45" s="1384" t="s">
        <v>601</v>
      </c>
      <c r="C45" s="1385" t="s">
        <v>602</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x14ac:dyDescent="0.3">
      <c r="B46" s="1392"/>
      <c r="C46" s="1393" t="s">
        <v>1362</v>
      </c>
      <c r="D46" s="1394"/>
      <c r="E46" s="1395"/>
      <c r="F46" s="1396"/>
      <c r="G46" s="1397"/>
      <c r="H46" s="1398"/>
      <c r="I46" s="1399"/>
      <c r="J46" s="1397"/>
      <c r="K46" s="1398"/>
      <c r="L46" s="1399"/>
      <c r="M46" s="1400"/>
      <c r="N46" s="1409"/>
      <c r="O46" s="1410"/>
      <c r="P46" s="1410"/>
    </row>
    <row r="47" spans="2:16" x14ac:dyDescent="0.3">
      <c r="B47" s="1392"/>
      <c r="C47" s="1393" t="s">
        <v>1362</v>
      </c>
      <c r="D47" s="1394"/>
      <c r="E47" s="1395"/>
      <c r="F47" s="1396"/>
      <c r="G47" s="1397"/>
      <c r="H47" s="1398"/>
      <c r="I47" s="1399"/>
      <c r="J47" s="1397"/>
      <c r="K47" s="1398"/>
      <c r="L47" s="1399"/>
      <c r="M47" s="1400"/>
      <c r="N47" s="1409"/>
      <c r="O47" s="1410"/>
      <c r="P47" s="1410"/>
    </row>
    <row r="48" spans="2:16" x14ac:dyDescent="0.3">
      <c r="B48" s="1392"/>
      <c r="C48" s="1393" t="s">
        <v>1362</v>
      </c>
      <c r="D48" s="1394"/>
      <c r="E48" s="1395"/>
      <c r="F48" s="1396"/>
      <c r="G48" s="1397"/>
      <c r="H48" s="1398"/>
      <c r="I48" s="1399"/>
      <c r="J48" s="1397"/>
      <c r="K48" s="1398"/>
      <c r="L48" s="1399"/>
      <c r="M48" s="1400"/>
      <c r="N48" s="1409"/>
      <c r="O48" s="1410"/>
      <c r="P48" s="1410"/>
    </row>
    <row r="49" spans="2:16" x14ac:dyDescent="0.3">
      <c r="B49" s="1411" t="s">
        <v>104</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6.599999999999994" x14ac:dyDescent="0.3">
      <c r="B50" s="1414" t="s">
        <v>106</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x14ac:dyDescent="0.3">
      <c r="B51" s="1392"/>
      <c r="C51" s="1393" t="s">
        <v>1362</v>
      </c>
      <c r="D51" s="1394"/>
      <c r="E51" s="1395"/>
      <c r="F51" s="1396"/>
      <c r="G51" s="1397"/>
      <c r="H51" s="1398"/>
      <c r="I51" s="1399"/>
      <c r="J51" s="1397"/>
      <c r="K51" s="1398"/>
      <c r="L51" s="1399"/>
      <c r="M51" s="1400"/>
      <c r="N51" s="1409"/>
      <c r="O51" s="1410"/>
      <c r="P51" s="1410"/>
    </row>
    <row r="52" spans="2:16" x14ac:dyDescent="0.3">
      <c r="B52" s="1392"/>
      <c r="C52" s="1393" t="s">
        <v>1362</v>
      </c>
      <c r="D52" s="1394"/>
      <c r="E52" s="1395"/>
      <c r="F52" s="1396"/>
      <c r="G52" s="1397"/>
      <c r="H52" s="1398"/>
      <c r="I52" s="1399"/>
      <c r="J52" s="1397"/>
      <c r="K52" s="1398"/>
      <c r="L52" s="1399"/>
      <c r="M52" s="1400"/>
      <c r="N52" s="1409"/>
      <c r="O52" s="1410"/>
      <c r="P52" s="1410"/>
    </row>
    <row r="53" spans="2:16" x14ac:dyDescent="0.3">
      <c r="B53" s="1392"/>
      <c r="C53" s="1393" t="s">
        <v>1362</v>
      </c>
      <c r="D53" s="1394"/>
      <c r="E53" s="1395"/>
      <c r="F53" s="1396"/>
      <c r="G53" s="1397"/>
      <c r="H53" s="1398"/>
      <c r="I53" s="1399"/>
      <c r="J53" s="1397"/>
      <c r="K53" s="1398"/>
      <c r="L53" s="1399"/>
      <c r="M53" s="1400"/>
      <c r="N53" s="1409"/>
      <c r="O53" s="1410"/>
      <c r="P53" s="1410"/>
    </row>
    <row r="54" spans="2:16" x14ac:dyDescent="0.3">
      <c r="B54" s="1414" t="s">
        <v>108</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x14ac:dyDescent="0.3">
      <c r="B55" s="1392"/>
      <c r="C55" s="1393" t="s">
        <v>1362</v>
      </c>
      <c r="D55" s="1394"/>
      <c r="E55" s="1395"/>
      <c r="F55" s="1396"/>
      <c r="G55" s="1397"/>
      <c r="H55" s="1398"/>
      <c r="I55" s="1399"/>
      <c r="J55" s="1397"/>
      <c r="K55" s="1398"/>
      <c r="L55" s="1399"/>
      <c r="M55" s="1400"/>
      <c r="N55" s="1409"/>
      <c r="O55" s="1410"/>
      <c r="P55" s="1410"/>
    </row>
    <row r="56" spans="2:16" x14ac:dyDescent="0.3">
      <c r="B56" s="1392"/>
      <c r="C56" s="1393" t="s">
        <v>1362</v>
      </c>
      <c r="D56" s="1394"/>
      <c r="E56" s="1395"/>
      <c r="F56" s="1396"/>
      <c r="G56" s="1397"/>
      <c r="H56" s="1398"/>
      <c r="I56" s="1399"/>
      <c r="J56" s="1397"/>
      <c r="K56" s="1398"/>
      <c r="L56" s="1399"/>
      <c r="M56" s="1400"/>
      <c r="N56" s="1409"/>
      <c r="O56" s="1410"/>
      <c r="P56" s="1410"/>
    </row>
    <row r="57" spans="2:16" x14ac:dyDescent="0.3">
      <c r="B57" s="1392"/>
      <c r="C57" s="1393" t="s">
        <v>1362</v>
      </c>
      <c r="D57" s="1394"/>
      <c r="E57" s="1395"/>
      <c r="F57" s="1396"/>
      <c r="G57" s="1397"/>
      <c r="H57" s="1398"/>
      <c r="I57" s="1399"/>
      <c r="J57" s="1397"/>
      <c r="K57" s="1398"/>
      <c r="L57" s="1399"/>
      <c r="M57" s="1400"/>
      <c r="N57" s="1409"/>
      <c r="O57" s="1410"/>
      <c r="P57" s="1410"/>
    </row>
    <row r="58" spans="2:16" x14ac:dyDescent="0.3">
      <c r="B58" s="1411" t="s">
        <v>264</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x14ac:dyDescent="0.3">
      <c r="B59" s="1414" t="s">
        <v>603</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x14ac:dyDescent="0.3">
      <c r="B60" s="1392"/>
      <c r="C60" s="1393" t="s">
        <v>1362</v>
      </c>
      <c r="D60" s="1394"/>
      <c r="E60" s="1395"/>
      <c r="F60" s="1396"/>
      <c r="G60" s="1397"/>
      <c r="H60" s="1398"/>
      <c r="I60" s="1399"/>
      <c r="J60" s="1397"/>
      <c r="K60" s="1398"/>
      <c r="L60" s="1399"/>
      <c r="M60" s="1400"/>
      <c r="N60" s="1397"/>
      <c r="O60" s="1401"/>
      <c r="P60" s="1401"/>
    </row>
    <row r="61" spans="2:16" x14ac:dyDescent="0.3">
      <c r="B61" s="1392"/>
      <c r="C61" s="1393" t="s">
        <v>1362</v>
      </c>
      <c r="D61" s="1394"/>
      <c r="E61" s="1395"/>
      <c r="F61" s="1396"/>
      <c r="G61" s="1397"/>
      <c r="H61" s="1398"/>
      <c r="I61" s="1399"/>
      <c r="J61" s="1397"/>
      <c r="K61" s="1398"/>
      <c r="L61" s="1399"/>
      <c r="M61" s="1400"/>
      <c r="N61" s="1397"/>
      <c r="O61" s="1401"/>
      <c r="P61" s="1401"/>
    </row>
    <row r="62" spans="2:16" x14ac:dyDescent="0.3">
      <c r="B62" s="1392"/>
      <c r="C62" s="1393" t="s">
        <v>1362</v>
      </c>
      <c r="D62" s="1394"/>
      <c r="E62" s="1395"/>
      <c r="F62" s="1396"/>
      <c r="G62" s="1397"/>
      <c r="H62" s="1398"/>
      <c r="I62" s="1399"/>
      <c r="J62" s="1397"/>
      <c r="K62" s="1398"/>
      <c r="L62" s="1399"/>
      <c r="M62" s="1400"/>
      <c r="N62" s="1397"/>
      <c r="O62" s="1401"/>
      <c r="P62" s="1401"/>
    </row>
    <row r="63" spans="2:16" x14ac:dyDescent="0.3">
      <c r="B63" s="1414" t="s">
        <v>604</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x14ac:dyDescent="0.3">
      <c r="B64" s="1392"/>
      <c r="C64" s="1393" t="s">
        <v>1362</v>
      </c>
      <c r="D64" s="1394"/>
      <c r="E64" s="1395"/>
      <c r="F64" s="1396"/>
      <c r="G64" s="1397"/>
      <c r="H64" s="1398"/>
      <c r="I64" s="1399"/>
      <c r="J64" s="1397"/>
      <c r="K64" s="1398"/>
      <c r="L64" s="1399"/>
      <c r="M64" s="1400"/>
      <c r="N64" s="1397"/>
      <c r="O64" s="1401"/>
      <c r="P64" s="1401"/>
    </row>
    <row r="65" spans="2:16" x14ac:dyDescent="0.3">
      <c r="B65" s="1392"/>
      <c r="C65" s="1393" t="s">
        <v>1362</v>
      </c>
      <c r="D65" s="1394"/>
      <c r="E65" s="1395"/>
      <c r="F65" s="1396"/>
      <c r="G65" s="1397"/>
      <c r="H65" s="1398"/>
      <c r="I65" s="1399"/>
      <c r="J65" s="1397"/>
      <c r="K65" s="1398"/>
      <c r="L65" s="1399"/>
      <c r="M65" s="1400"/>
      <c r="N65" s="1397"/>
      <c r="O65" s="1401"/>
      <c r="P65" s="1401"/>
    </row>
    <row r="66" spans="2:16" x14ac:dyDescent="0.3">
      <c r="B66" s="1392"/>
      <c r="C66" s="1393" t="s">
        <v>1362</v>
      </c>
      <c r="D66" s="1394"/>
      <c r="E66" s="1395"/>
      <c r="F66" s="1396"/>
      <c r="G66" s="1397"/>
      <c r="H66" s="1398"/>
      <c r="I66" s="1399"/>
      <c r="J66" s="1397"/>
      <c r="K66" s="1398"/>
      <c r="L66" s="1399"/>
      <c r="M66" s="1400"/>
      <c r="N66" s="1397"/>
      <c r="O66" s="1401"/>
      <c r="P66" s="1401"/>
    </row>
    <row r="67" spans="2:16" ht="30.75" customHeight="1" x14ac:dyDescent="0.3">
      <c r="B67" s="1414" t="s">
        <v>605</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x14ac:dyDescent="0.3">
      <c r="B68" s="1392"/>
      <c r="C68" s="1393" t="s">
        <v>1362</v>
      </c>
      <c r="D68" s="1394"/>
      <c r="E68" s="1395"/>
      <c r="F68" s="1396"/>
      <c r="G68" s="1397"/>
      <c r="H68" s="1398"/>
      <c r="I68" s="1399"/>
      <c r="J68" s="1397"/>
      <c r="K68" s="1398"/>
      <c r="L68" s="1399"/>
      <c r="M68" s="1400"/>
      <c r="N68" s="1397"/>
      <c r="O68" s="1401"/>
      <c r="P68" s="1401"/>
    </row>
    <row r="69" spans="2:16" x14ac:dyDescent="0.3">
      <c r="B69" s="1392"/>
      <c r="C69" s="1393" t="s">
        <v>1362</v>
      </c>
      <c r="D69" s="1394"/>
      <c r="E69" s="1395"/>
      <c r="F69" s="1396"/>
      <c r="G69" s="1397"/>
      <c r="H69" s="1398"/>
      <c r="I69" s="1399"/>
      <c r="J69" s="1397"/>
      <c r="K69" s="1398"/>
      <c r="L69" s="1399"/>
      <c r="M69" s="1400"/>
      <c r="N69" s="1397"/>
      <c r="O69" s="1401"/>
      <c r="P69" s="1401"/>
    </row>
    <row r="70" spans="2:16" x14ac:dyDescent="0.3">
      <c r="B70" s="1392"/>
      <c r="C70" s="1393" t="s">
        <v>1362</v>
      </c>
      <c r="D70" s="1394"/>
      <c r="E70" s="1395"/>
      <c r="F70" s="1396"/>
      <c r="G70" s="1397"/>
      <c r="H70" s="1398"/>
      <c r="I70" s="1399"/>
      <c r="J70" s="1397"/>
      <c r="K70" s="1398"/>
      <c r="L70" s="1399"/>
      <c r="M70" s="1400"/>
      <c r="N70" s="1397"/>
      <c r="O70" s="1401"/>
      <c r="P70" s="1401"/>
    </row>
    <row r="71" spans="2:16" ht="27" x14ac:dyDescent="0.3">
      <c r="B71" s="1414" t="s">
        <v>606</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x14ac:dyDescent="0.3">
      <c r="B72" s="1392"/>
      <c r="C72" s="1393" t="s">
        <v>1362</v>
      </c>
      <c r="D72" s="1394"/>
      <c r="E72" s="1395"/>
      <c r="F72" s="1396"/>
      <c r="G72" s="1397"/>
      <c r="H72" s="1398"/>
      <c r="I72" s="1399"/>
      <c r="J72" s="1397"/>
      <c r="K72" s="1398"/>
      <c r="L72" s="1399"/>
      <c r="M72" s="1400"/>
      <c r="N72" s="1397"/>
      <c r="O72" s="1401"/>
      <c r="P72" s="1401"/>
    </row>
    <row r="73" spans="2:16" x14ac:dyDescent="0.3">
      <c r="B73" s="1392"/>
      <c r="C73" s="1393" t="s">
        <v>1362</v>
      </c>
      <c r="D73" s="1394"/>
      <c r="E73" s="1395"/>
      <c r="F73" s="1396"/>
      <c r="G73" s="1397"/>
      <c r="H73" s="1398"/>
      <c r="I73" s="1399"/>
      <c r="J73" s="1397"/>
      <c r="K73" s="1398"/>
      <c r="L73" s="1399"/>
      <c r="M73" s="1400"/>
      <c r="N73" s="1397"/>
      <c r="O73" s="1401"/>
      <c r="P73" s="1401"/>
    </row>
    <row r="74" spans="2:16" x14ac:dyDescent="0.3">
      <c r="B74" s="1392"/>
      <c r="C74" s="1393" t="s">
        <v>1362</v>
      </c>
      <c r="D74" s="1394"/>
      <c r="E74" s="1395"/>
      <c r="F74" s="1396"/>
      <c r="G74" s="1397"/>
      <c r="H74" s="1398"/>
      <c r="I74" s="1399"/>
      <c r="J74" s="1397"/>
      <c r="K74" s="1398"/>
      <c r="L74" s="1399"/>
      <c r="M74" s="1400"/>
      <c r="N74" s="1397"/>
      <c r="O74" s="1401"/>
      <c r="P74" s="1401"/>
    </row>
    <row r="75" spans="2:16" ht="27" x14ac:dyDescent="0.3">
      <c r="B75" s="1418" t="s">
        <v>607</v>
      </c>
      <c r="C75" s="1419" t="s">
        <v>608</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x14ac:dyDescent="0.3">
      <c r="B76" s="1392"/>
      <c r="C76" s="1393" t="s">
        <v>1362</v>
      </c>
      <c r="D76" s="1394"/>
      <c r="E76" s="1395"/>
      <c r="F76" s="1396"/>
      <c r="G76" s="1397"/>
      <c r="H76" s="1398"/>
      <c r="I76" s="1399"/>
      <c r="J76" s="1397"/>
      <c r="K76" s="1398"/>
      <c r="L76" s="1399"/>
      <c r="M76" s="1400"/>
      <c r="N76" s="1397"/>
      <c r="O76" s="1401"/>
      <c r="P76" s="1401"/>
    </row>
    <row r="77" spans="2:16" x14ac:dyDescent="0.3">
      <c r="B77" s="1392"/>
      <c r="C77" s="1393" t="s">
        <v>1362</v>
      </c>
      <c r="D77" s="1394"/>
      <c r="E77" s="1395"/>
      <c r="F77" s="1396"/>
      <c r="G77" s="1397"/>
      <c r="H77" s="1398"/>
      <c r="I77" s="1399"/>
      <c r="J77" s="1397"/>
      <c r="K77" s="1398"/>
      <c r="L77" s="1399"/>
      <c r="M77" s="1400"/>
      <c r="N77" s="1397"/>
      <c r="O77" s="1401"/>
      <c r="P77" s="1401"/>
    </row>
    <row r="78" spans="2:16" x14ac:dyDescent="0.3">
      <c r="B78" s="1392"/>
      <c r="C78" s="1393" t="s">
        <v>1362</v>
      </c>
      <c r="D78" s="1394"/>
      <c r="E78" s="1395"/>
      <c r="F78" s="1396"/>
      <c r="G78" s="1397"/>
      <c r="H78" s="1398"/>
      <c r="I78" s="1399"/>
      <c r="J78" s="1397"/>
      <c r="K78" s="1398"/>
      <c r="L78" s="1399"/>
      <c r="M78" s="1400"/>
      <c r="N78" s="1397"/>
      <c r="O78" s="1401"/>
      <c r="P78" s="1401"/>
    </row>
    <row r="79" spans="2:16" x14ac:dyDescent="0.3">
      <c r="B79" s="1421" t="s">
        <v>266</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x14ac:dyDescent="0.3">
      <c r="B80" s="1427" t="s">
        <v>268</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x14ac:dyDescent="0.3">
      <c r="B81" s="1392"/>
      <c r="C81" s="1393" t="s">
        <v>1362</v>
      </c>
      <c r="D81" s="1394"/>
      <c r="E81" s="1430"/>
      <c r="F81" s="1431"/>
      <c r="G81" s="1432"/>
      <c r="H81" s="1433"/>
      <c r="I81" s="1434"/>
      <c r="J81" s="1432"/>
      <c r="K81" s="1433"/>
      <c r="L81" s="1434"/>
      <c r="M81" s="1435"/>
      <c r="N81" s="1432"/>
      <c r="O81" s="1436"/>
      <c r="P81" s="1436"/>
    </row>
    <row r="82" spans="2:16" x14ac:dyDescent="0.3">
      <c r="B82" s="1392"/>
      <c r="C82" s="1393" t="s">
        <v>1362</v>
      </c>
      <c r="D82" s="1394"/>
      <c r="E82" s="1430"/>
      <c r="F82" s="1431"/>
      <c r="G82" s="1432"/>
      <c r="H82" s="1433"/>
      <c r="I82" s="1434"/>
      <c r="J82" s="1432"/>
      <c r="K82" s="1433"/>
      <c r="L82" s="1434"/>
      <c r="M82" s="1435"/>
      <c r="N82" s="1432"/>
      <c r="O82" s="1436"/>
      <c r="P82" s="1436"/>
    </row>
    <row r="83" spans="2:16" x14ac:dyDescent="0.3">
      <c r="B83" s="1392"/>
      <c r="C83" s="1393" t="s">
        <v>1362</v>
      </c>
      <c r="D83" s="1394"/>
      <c r="E83" s="1430"/>
      <c r="F83" s="1431"/>
      <c r="G83" s="1437"/>
      <c r="H83" s="1438"/>
      <c r="I83" s="1439"/>
      <c r="J83" s="1437"/>
      <c r="K83" s="1438"/>
      <c r="L83" s="1439"/>
      <c r="M83" s="1440"/>
      <c r="N83" s="1437"/>
      <c r="O83" s="1441"/>
      <c r="P83" s="1441"/>
    </row>
    <row r="84" spans="2:16" ht="27" x14ac:dyDescent="0.3">
      <c r="B84" s="1442" t="s">
        <v>270</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x14ac:dyDescent="0.3">
      <c r="B85" s="1443"/>
      <c r="C85" s="1393" t="s">
        <v>1362</v>
      </c>
      <c r="D85" s="1394"/>
      <c r="E85" s="1444"/>
      <c r="F85" s="1445"/>
      <c r="G85" s="1437"/>
      <c r="H85" s="1438"/>
      <c r="I85" s="1439"/>
      <c r="J85" s="1437"/>
      <c r="K85" s="1438"/>
      <c r="L85" s="1439"/>
      <c r="M85" s="1440"/>
      <c r="N85" s="1437"/>
      <c r="O85" s="1441"/>
      <c r="P85" s="1441"/>
    </row>
    <row r="86" spans="2:16" x14ac:dyDescent="0.3">
      <c r="B86" s="1443"/>
      <c r="C86" s="1393" t="s">
        <v>1362</v>
      </c>
      <c r="D86" s="1394"/>
      <c r="E86" s="1444"/>
      <c r="F86" s="1445"/>
      <c r="G86" s="1437"/>
      <c r="H86" s="1438"/>
      <c r="I86" s="1439"/>
      <c r="J86" s="1437"/>
      <c r="K86" s="1438"/>
      <c r="L86" s="1439"/>
      <c r="M86" s="1440"/>
      <c r="N86" s="1437"/>
      <c r="O86" s="1441"/>
      <c r="P86" s="1441"/>
    </row>
    <row r="87" spans="2:16" x14ac:dyDescent="0.3">
      <c r="B87" s="1443"/>
      <c r="C87" s="1393" t="s">
        <v>1362</v>
      </c>
      <c r="D87" s="1394"/>
      <c r="E87" s="1444"/>
      <c r="F87" s="1445"/>
      <c r="G87" s="1437"/>
      <c r="H87" s="1438"/>
      <c r="I87" s="1439"/>
      <c r="J87" s="1437"/>
      <c r="K87" s="1438"/>
      <c r="L87" s="1439"/>
      <c r="M87" s="1440"/>
      <c r="N87" s="1437"/>
      <c r="O87" s="1441"/>
      <c r="P87" s="1441"/>
    </row>
    <row r="88" spans="2:16" x14ac:dyDescent="0.3">
      <c r="B88" s="1446" t="s">
        <v>274</v>
      </c>
      <c r="C88" s="1412" t="s">
        <v>609</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x14ac:dyDescent="0.3">
      <c r="B89" s="1443"/>
      <c r="C89" s="1393" t="s">
        <v>1362</v>
      </c>
      <c r="D89" s="1394"/>
      <c r="E89" s="1444"/>
      <c r="F89" s="1445"/>
      <c r="G89" s="1437"/>
      <c r="H89" s="1438"/>
      <c r="I89" s="1439"/>
      <c r="J89" s="1437"/>
      <c r="K89" s="1438"/>
      <c r="L89" s="1439"/>
      <c r="M89" s="1440"/>
      <c r="N89" s="1437"/>
      <c r="O89" s="1441"/>
      <c r="P89" s="1441"/>
    </row>
    <row r="90" spans="2:16" x14ac:dyDescent="0.3">
      <c r="B90" s="1392"/>
      <c r="C90" s="1393" t="s">
        <v>1362</v>
      </c>
      <c r="D90" s="1394"/>
      <c r="E90" s="1444"/>
      <c r="F90" s="1445"/>
      <c r="G90" s="1437"/>
      <c r="H90" s="1438"/>
      <c r="I90" s="1439"/>
      <c r="J90" s="1437"/>
      <c r="K90" s="1438"/>
      <c r="L90" s="1439"/>
      <c r="M90" s="1440"/>
      <c r="N90" s="1437"/>
      <c r="O90" s="1441"/>
      <c r="P90" s="1441"/>
    </row>
    <row r="91" spans="2:16" x14ac:dyDescent="0.3">
      <c r="B91" s="1392"/>
      <c r="C91" s="1393" t="s">
        <v>1362</v>
      </c>
      <c r="D91" s="1394"/>
      <c r="E91" s="1444"/>
      <c r="F91" s="1445"/>
      <c r="G91" s="1437"/>
      <c r="H91" s="1438"/>
      <c r="I91" s="1439"/>
      <c r="J91" s="1437"/>
      <c r="K91" s="1438"/>
      <c r="L91" s="1439"/>
      <c r="M91" s="1440"/>
      <c r="N91" s="1437"/>
      <c r="O91" s="1441"/>
      <c r="P91" s="1441"/>
    </row>
    <row r="92" spans="2:16" x14ac:dyDescent="0.3">
      <c r="B92" s="1367" t="s">
        <v>109</v>
      </c>
      <c r="C92" s="1368" t="s">
        <v>621</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x14ac:dyDescent="0.3">
      <c r="B93" s="1375" t="s">
        <v>111</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x14ac:dyDescent="0.3">
      <c r="B94" s="1384" t="s">
        <v>113</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x14ac:dyDescent="0.3">
      <c r="B95" s="1392"/>
      <c r="C95" s="1393" t="s">
        <v>1362</v>
      </c>
      <c r="D95" s="1394"/>
      <c r="E95" s="1395"/>
      <c r="F95" s="1396"/>
      <c r="G95" s="1397"/>
      <c r="H95" s="1398"/>
      <c r="I95" s="1399"/>
      <c r="J95" s="1397"/>
      <c r="K95" s="1398"/>
      <c r="L95" s="1399"/>
      <c r="M95" s="1400"/>
      <c r="N95" s="1397"/>
      <c r="O95" s="1401"/>
      <c r="P95" s="1401"/>
    </row>
    <row r="96" spans="2:16" x14ac:dyDescent="0.3">
      <c r="B96" s="1392"/>
      <c r="C96" s="1393" t="s">
        <v>1362</v>
      </c>
      <c r="D96" s="1394"/>
      <c r="E96" s="1395"/>
      <c r="F96" s="1396"/>
      <c r="G96" s="1397"/>
      <c r="H96" s="1398"/>
      <c r="I96" s="1399"/>
      <c r="J96" s="1397"/>
      <c r="K96" s="1398"/>
      <c r="L96" s="1399"/>
      <c r="M96" s="1400"/>
      <c r="N96" s="1397"/>
      <c r="O96" s="1401"/>
      <c r="P96" s="1401"/>
    </row>
    <row r="97" spans="2:16" x14ac:dyDescent="0.3">
      <c r="B97" s="1392"/>
      <c r="C97" s="1393" t="s">
        <v>1362</v>
      </c>
      <c r="D97" s="1394"/>
      <c r="E97" s="1395"/>
      <c r="F97" s="1396"/>
      <c r="G97" s="1397"/>
      <c r="H97" s="1398"/>
      <c r="I97" s="1399"/>
      <c r="J97" s="1397"/>
      <c r="K97" s="1398"/>
      <c r="L97" s="1399"/>
      <c r="M97" s="1400"/>
      <c r="N97" s="1397"/>
      <c r="O97" s="1401"/>
      <c r="P97" s="1401"/>
    </row>
    <row r="98" spans="2:16" x14ac:dyDescent="0.3">
      <c r="B98" s="1384" t="s">
        <v>115</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x14ac:dyDescent="0.3">
      <c r="B99" s="1392"/>
      <c r="C99" s="1393" t="s">
        <v>1362</v>
      </c>
      <c r="D99" s="1394"/>
      <c r="E99" s="1395"/>
      <c r="F99" s="1396"/>
      <c r="G99" s="1397"/>
      <c r="H99" s="1398"/>
      <c r="I99" s="1399"/>
      <c r="J99" s="1397"/>
      <c r="K99" s="1398"/>
      <c r="L99" s="1399"/>
      <c r="M99" s="1400"/>
      <c r="N99" s="1397"/>
      <c r="O99" s="1401"/>
      <c r="P99" s="1401"/>
    </row>
    <row r="100" spans="2:16" x14ac:dyDescent="0.3">
      <c r="B100" s="1392"/>
      <c r="C100" s="1393" t="s">
        <v>1362</v>
      </c>
      <c r="D100" s="1394"/>
      <c r="E100" s="1395"/>
      <c r="F100" s="1396"/>
      <c r="G100" s="1397"/>
      <c r="H100" s="1398"/>
      <c r="I100" s="1399"/>
      <c r="J100" s="1397"/>
      <c r="K100" s="1398"/>
      <c r="L100" s="1399"/>
      <c r="M100" s="1400"/>
      <c r="N100" s="1397"/>
      <c r="O100" s="1401"/>
      <c r="P100" s="1401"/>
    </row>
    <row r="101" spans="2:16" x14ac:dyDescent="0.3">
      <c r="B101" s="1392"/>
      <c r="C101" s="1393" t="s">
        <v>1362</v>
      </c>
      <c r="D101" s="1394"/>
      <c r="E101" s="1395"/>
      <c r="F101" s="1396"/>
      <c r="G101" s="1397"/>
      <c r="H101" s="1398"/>
      <c r="I101" s="1399"/>
      <c r="J101" s="1397"/>
      <c r="K101" s="1398"/>
      <c r="L101" s="1399"/>
      <c r="M101" s="1400"/>
      <c r="N101" s="1397"/>
      <c r="O101" s="1401"/>
      <c r="P101" s="1401"/>
    </row>
    <row r="102" spans="2:16" x14ac:dyDescent="0.3">
      <c r="B102" s="1384" t="s">
        <v>117</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x14ac:dyDescent="0.3">
      <c r="B103" s="1392"/>
      <c r="C103" s="1393" t="s">
        <v>1362</v>
      </c>
      <c r="D103" s="1394"/>
      <c r="E103" s="1395"/>
      <c r="F103" s="1396"/>
      <c r="G103" s="1397"/>
      <c r="H103" s="1398"/>
      <c r="I103" s="1399"/>
      <c r="J103" s="1397"/>
      <c r="K103" s="1398"/>
      <c r="L103" s="1399"/>
      <c r="M103" s="1400"/>
      <c r="N103" s="1397"/>
      <c r="O103" s="1401"/>
      <c r="P103" s="1401"/>
    </row>
    <row r="104" spans="2:16" x14ac:dyDescent="0.3">
      <c r="B104" s="1392"/>
      <c r="C104" s="1393" t="s">
        <v>1362</v>
      </c>
      <c r="D104" s="1394"/>
      <c r="E104" s="1395"/>
      <c r="F104" s="1396"/>
      <c r="G104" s="1397"/>
      <c r="H104" s="1398"/>
      <c r="I104" s="1399"/>
      <c r="J104" s="1397"/>
      <c r="K104" s="1398"/>
      <c r="L104" s="1399"/>
      <c r="M104" s="1400"/>
      <c r="N104" s="1397"/>
      <c r="O104" s="1401"/>
      <c r="P104" s="1401"/>
    </row>
    <row r="105" spans="2:16" x14ac:dyDescent="0.3">
      <c r="B105" s="1392"/>
      <c r="C105" s="1393" t="s">
        <v>1362</v>
      </c>
      <c r="D105" s="1394"/>
      <c r="E105" s="1395"/>
      <c r="F105" s="1396"/>
      <c r="G105" s="1397"/>
      <c r="H105" s="1398"/>
      <c r="I105" s="1399"/>
      <c r="J105" s="1397"/>
      <c r="K105" s="1398"/>
      <c r="L105" s="1399"/>
      <c r="M105" s="1400"/>
      <c r="N105" s="1397"/>
      <c r="O105" s="1401"/>
      <c r="P105" s="1401"/>
    </row>
    <row r="106" spans="2:16" x14ac:dyDescent="0.3">
      <c r="B106" s="1402" t="s">
        <v>120</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x14ac:dyDescent="0.3">
      <c r="B107" s="1384" t="s">
        <v>122</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x14ac:dyDescent="0.3">
      <c r="B108" s="1392"/>
      <c r="C108" s="1393" t="s">
        <v>1362</v>
      </c>
      <c r="D108" s="1394"/>
      <c r="E108" s="1395"/>
      <c r="F108" s="1396"/>
      <c r="G108" s="1397"/>
      <c r="H108" s="1398"/>
      <c r="I108" s="1399"/>
      <c r="J108" s="1397"/>
      <c r="K108" s="1398"/>
      <c r="L108" s="1399"/>
      <c r="M108" s="1400"/>
      <c r="N108" s="1409"/>
      <c r="O108" s="1410"/>
      <c r="P108" s="1410"/>
    </row>
    <row r="109" spans="2:16" x14ac:dyDescent="0.3">
      <c r="B109" s="1392"/>
      <c r="C109" s="1393" t="s">
        <v>1362</v>
      </c>
      <c r="D109" s="1394"/>
      <c r="E109" s="1395"/>
      <c r="F109" s="1396"/>
      <c r="G109" s="1397"/>
      <c r="H109" s="1398"/>
      <c r="I109" s="1399"/>
      <c r="J109" s="1397"/>
      <c r="K109" s="1398"/>
      <c r="L109" s="1399"/>
      <c r="M109" s="1400"/>
      <c r="N109" s="1409"/>
      <c r="O109" s="1410"/>
      <c r="P109" s="1410"/>
    </row>
    <row r="110" spans="2:16" x14ac:dyDescent="0.3">
      <c r="B110" s="1392"/>
      <c r="C110" s="1393" t="s">
        <v>1362</v>
      </c>
      <c r="D110" s="1394"/>
      <c r="E110" s="1395"/>
      <c r="F110" s="1396"/>
      <c r="G110" s="1397"/>
      <c r="H110" s="1398"/>
      <c r="I110" s="1399"/>
      <c r="J110" s="1397"/>
      <c r="K110" s="1398"/>
      <c r="L110" s="1399"/>
      <c r="M110" s="1400"/>
      <c r="N110" s="1409"/>
      <c r="O110" s="1410"/>
      <c r="P110" s="1410"/>
    </row>
    <row r="111" spans="2:16" x14ac:dyDescent="0.3">
      <c r="B111" s="1384" t="s">
        <v>124</v>
      </c>
      <c r="C111" s="1385" t="s">
        <v>598</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x14ac:dyDescent="0.3">
      <c r="B112" s="1392"/>
      <c r="C112" s="1393" t="s">
        <v>1362</v>
      </c>
      <c r="D112" s="1394"/>
      <c r="E112" s="1395"/>
      <c r="F112" s="1396"/>
      <c r="G112" s="1397"/>
      <c r="H112" s="1398"/>
      <c r="I112" s="1399"/>
      <c r="J112" s="1397"/>
      <c r="K112" s="1398"/>
      <c r="L112" s="1399"/>
      <c r="M112" s="1400"/>
      <c r="N112" s="1409"/>
      <c r="O112" s="1410"/>
      <c r="P112" s="1410"/>
    </row>
    <row r="113" spans="2:16" x14ac:dyDescent="0.3">
      <c r="B113" s="1392"/>
      <c r="C113" s="1393" t="s">
        <v>1362</v>
      </c>
      <c r="D113" s="1394"/>
      <c r="E113" s="1395"/>
      <c r="F113" s="1396"/>
      <c r="G113" s="1397"/>
      <c r="H113" s="1398"/>
      <c r="I113" s="1399"/>
      <c r="J113" s="1397"/>
      <c r="K113" s="1398"/>
      <c r="L113" s="1399"/>
      <c r="M113" s="1400"/>
      <c r="N113" s="1409"/>
      <c r="O113" s="1410"/>
      <c r="P113" s="1410"/>
    </row>
    <row r="114" spans="2:16" x14ac:dyDescent="0.3">
      <c r="B114" s="1392"/>
      <c r="C114" s="1393" t="s">
        <v>1362</v>
      </c>
      <c r="D114" s="1394"/>
      <c r="E114" s="1395"/>
      <c r="F114" s="1396"/>
      <c r="G114" s="1397"/>
      <c r="H114" s="1398"/>
      <c r="I114" s="1399"/>
      <c r="J114" s="1397"/>
      <c r="K114" s="1398"/>
      <c r="L114" s="1399"/>
      <c r="M114" s="1400"/>
      <c r="N114" s="1409"/>
      <c r="O114" s="1410"/>
      <c r="P114" s="1410"/>
    </row>
    <row r="115" spans="2:16" x14ac:dyDescent="0.3">
      <c r="B115" s="1384" t="s">
        <v>125</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x14ac:dyDescent="0.3">
      <c r="B116" s="1392"/>
      <c r="C116" s="1393" t="s">
        <v>1362</v>
      </c>
      <c r="D116" s="1394"/>
      <c r="E116" s="1395"/>
      <c r="F116" s="1396"/>
      <c r="G116" s="1397"/>
      <c r="H116" s="1398"/>
      <c r="I116" s="1399"/>
      <c r="J116" s="1397"/>
      <c r="K116" s="1398"/>
      <c r="L116" s="1399"/>
      <c r="M116" s="1400"/>
      <c r="N116" s="1409"/>
      <c r="O116" s="1410"/>
      <c r="P116" s="1410"/>
    </row>
    <row r="117" spans="2:16" x14ac:dyDescent="0.3">
      <c r="B117" s="1392"/>
      <c r="C117" s="1393" t="s">
        <v>1362</v>
      </c>
      <c r="D117" s="1394"/>
      <c r="E117" s="1395"/>
      <c r="F117" s="1396"/>
      <c r="G117" s="1397"/>
      <c r="H117" s="1398"/>
      <c r="I117" s="1399"/>
      <c r="J117" s="1397"/>
      <c r="K117" s="1398"/>
      <c r="L117" s="1399"/>
      <c r="M117" s="1400"/>
      <c r="N117" s="1409"/>
      <c r="O117" s="1410"/>
      <c r="P117" s="1410"/>
    </row>
    <row r="118" spans="2:16" x14ac:dyDescent="0.3">
      <c r="B118" s="1392"/>
      <c r="C118" s="1393" t="s">
        <v>1362</v>
      </c>
      <c r="D118" s="1394"/>
      <c r="E118" s="1395"/>
      <c r="F118" s="1396"/>
      <c r="G118" s="1397"/>
      <c r="H118" s="1398"/>
      <c r="I118" s="1399"/>
      <c r="J118" s="1397"/>
      <c r="K118" s="1398"/>
      <c r="L118" s="1399"/>
      <c r="M118" s="1400"/>
      <c r="N118" s="1409"/>
      <c r="O118" s="1410"/>
      <c r="P118" s="1410"/>
    </row>
    <row r="119" spans="2:16" x14ac:dyDescent="0.3">
      <c r="B119" s="1384" t="s">
        <v>613</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x14ac:dyDescent="0.3">
      <c r="B120" s="1392"/>
      <c r="C120" s="1393" t="s">
        <v>1362</v>
      </c>
      <c r="D120" s="1394"/>
      <c r="E120" s="1395"/>
      <c r="F120" s="1396"/>
      <c r="G120" s="1397"/>
      <c r="H120" s="1398"/>
      <c r="I120" s="1399"/>
      <c r="J120" s="1397"/>
      <c r="K120" s="1398"/>
      <c r="L120" s="1399"/>
      <c r="M120" s="1400"/>
      <c r="N120" s="1409"/>
      <c r="O120" s="1410"/>
      <c r="P120" s="1410"/>
    </row>
    <row r="121" spans="2:16" x14ac:dyDescent="0.3">
      <c r="B121" s="1392"/>
      <c r="C121" s="1393" t="s">
        <v>1362</v>
      </c>
      <c r="D121" s="1394"/>
      <c r="E121" s="1395"/>
      <c r="F121" s="1396"/>
      <c r="G121" s="1397"/>
      <c r="H121" s="1398"/>
      <c r="I121" s="1399"/>
      <c r="J121" s="1397"/>
      <c r="K121" s="1398"/>
      <c r="L121" s="1399"/>
      <c r="M121" s="1400"/>
      <c r="N121" s="1409"/>
      <c r="O121" s="1410"/>
      <c r="P121" s="1410"/>
    </row>
    <row r="122" spans="2:16" x14ac:dyDescent="0.3">
      <c r="B122" s="1392"/>
      <c r="C122" s="1393" t="s">
        <v>1362</v>
      </c>
      <c r="D122" s="1394"/>
      <c r="E122" s="1395"/>
      <c r="F122" s="1396"/>
      <c r="G122" s="1397"/>
      <c r="H122" s="1398"/>
      <c r="I122" s="1399"/>
      <c r="J122" s="1397"/>
      <c r="K122" s="1398"/>
      <c r="L122" s="1399"/>
      <c r="M122" s="1400"/>
      <c r="N122" s="1409"/>
      <c r="O122" s="1410"/>
      <c r="P122" s="1410"/>
    </row>
    <row r="123" spans="2:16" x14ac:dyDescent="0.3">
      <c r="B123" s="1384" t="s">
        <v>614</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x14ac:dyDescent="0.3">
      <c r="B124" s="1392"/>
      <c r="C124" s="1393" t="s">
        <v>1362</v>
      </c>
      <c r="D124" s="1394"/>
      <c r="E124" s="1395"/>
      <c r="F124" s="1396"/>
      <c r="G124" s="1397"/>
      <c r="H124" s="1398"/>
      <c r="I124" s="1399"/>
      <c r="J124" s="1397"/>
      <c r="K124" s="1398"/>
      <c r="L124" s="1399"/>
      <c r="M124" s="1400"/>
      <c r="N124" s="1409"/>
      <c r="O124" s="1410"/>
      <c r="P124" s="1410"/>
    </row>
    <row r="125" spans="2:16" x14ac:dyDescent="0.3">
      <c r="B125" s="1392"/>
      <c r="C125" s="1393" t="s">
        <v>1362</v>
      </c>
      <c r="D125" s="1394"/>
      <c r="E125" s="1395"/>
      <c r="F125" s="1396"/>
      <c r="G125" s="1397"/>
      <c r="H125" s="1398"/>
      <c r="I125" s="1399"/>
      <c r="J125" s="1397"/>
      <c r="K125" s="1398"/>
      <c r="L125" s="1399"/>
      <c r="M125" s="1400"/>
      <c r="N125" s="1409"/>
      <c r="O125" s="1410"/>
      <c r="P125" s="1410"/>
    </row>
    <row r="126" spans="2:16" x14ac:dyDescent="0.3">
      <c r="B126" s="1392"/>
      <c r="C126" s="1393" t="s">
        <v>1362</v>
      </c>
      <c r="D126" s="1394"/>
      <c r="E126" s="1395"/>
      <c r="F126" s="1396"/>
      <c r="G126" s="1397"/>
      <c r="H126" s="1398"/>
      <c r="I126" s="1399"/>
      <c r="J126" s="1397"/>
      <c r="K126" s="1398"/>
      <c r="L126" s="1399"/>
      <c r="M126" s="1400"/>
      <c r="N126" s="1409"/>
      <c r="O126" s="1410"/>
      <c r="P126" s="1410"/>
    </row>
    <row r="127" spans="2:16" ht="52.8" x14ac:dyDescent="0.3">
      <c r="B127" s="1384" t="s">
        <v>615</v>
      </c>
      <c r="C127" s="1385" t="s">
        <v>602</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x14ac:dyDescent="0.3">
      <c r="B128" s="1392"/>
      <c r="C128" s="1393" t="s">
        <v>1362</v>
      </c>
      <c r="D128" s="1394"/>
      <c r="E128" s="1395"/>
      <c r="F128" s="1396"/>
      <c r="G128" s="1397"/>
      <c r="H128" s="1398"/>
      <c r="I128" s="1399"/>
      <c r="J128" s="1397"/>
      <c r="K128" s="1398"/>
      <c r="L128" s="1399"/>
      <c r="M128" s="1400"/>
      <c r="N128" s="1409"/>
      <c r="O128" s="1410"/>
      <c r="P128" s="1410"/>
    </row>
    <row r="129" spans="2:16" x14ac:dyDescent="0.3">
      <c r="B129" s="1392"/>
      <c r="C129" s="1393" t="s">
        <v>1362</v>
      </c>
      <c r="D129" s="1394"/>
      <c r="E129" s="1395"/>
      <c r="F129" s="1396"/>
      <c r="G129" s="1397"/>
      <c r="H129" s="1398"/>
      <c r="I129" s="1399"/>
      <c r="J129" s="1397"/>
      <c r="K129" s="1398"/>
      <c r="L129" s="1399"/>
      <c r="M129" s="1400"/>
      <c r="N129" s="1409"/>
      <c r="O129" s="1410"/>
      <c r="P129" s="1410"/>
    </row>
    <row r="130" spans="2:16" x14ac:dyDescent="0.3">
      <c r="B130" s="1392"/>
      <c r="C130" s="1393" t="s">
        <v>1362</v>
      </c>
      <c r="D130" s="1394"/>
      <c r="E130" s="1395"/>
      <c r="F130" s="1396"/>
      <c r="G130" s="1397"/>
      <c r="H130" s="1398"/>
      <c r="I130" s="1399"/>
      <c r="J130" s="1397"/>
      <c r="K130" s="1398"/>
      <c r="L130" s="1399"/>
      <c r="M130" s="1400"/>
      <c r="N130" s="1409"/>
      <c r="O130" s="1410"/>
      <c r="P130" s="1410"/>
    </row>
    <row r="131" spans="2:16" x14ac:dyDescent="0.3">
      <c r="B131" s="1411" t="s">
        <v>294</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6.599999999999994" x14ac:dyDescent="0.3">
      <c r="B132" s="1414" t="s">
        <v>296</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x14ac:dyDescent="0.3">
      <c r="B133" s="1392"/>
      <c r="C133" s="1393" t="s">
        <v>1362</v>
      </c>
      <c r="D133" s="1394"/>
      <c r="E133" s="1444"/>
      <c r="F133" s="1445"/>
      <c r="G133" s="1397"/>
      <c r="H133" s="1398"/>
      <c r="I133" s="1399"/>
      <c r="J133" s="1397"/>
      <c r="K133" s="1398"/>
      <c r="L133" s="1399"/>
      <c r="M133" s="1400"/>
      <c r="N133" s="1409"/>
      <c r="O133" s="1410"/>
      <c r="P133" s="1410"/>
    </row>
    <row r="134" spans="2:16" x14ac:dyDescent="0.3">
      <c r="B134" s="1392"/>
      <c r="C134" s="1393" t="s">
        <v>1362</v>
      </c>
      <c r="D134" s="1394"/>
      <c r="E134" s="1395"/>
      <c r="F134" s="1396"/>
      <c r="G134" s="1397"/>
      <c r="H134" s="1398"/>
      <c r="I134" s="1399"/>
      <c r="J134" s="1397"/>
      <c r="K134" s="1398"/>
      <c r="L134" s="1399"/>
      <c r="M134" s="1400"/>
      <c r="N134" s="1409"/>
      <c r="O134" s="1410"/>
      <c r="P134" s="1410"/>
    </row>
    <row r="135" spans="2:16" x14ac:dyDescent="0.3">
      <c r="B135" s="1392"/>
      <c r="C135" s="1393" t="s">
        <v>1362</v>
      </c>
      <c r="D135" s="1394"/>
      <c r="E135" s="1395"/>
      <c r="F135" s="1396"/>
      <c r="G135" s="1397"/>
      <c r="H135" s="1398"/>
      <c r="I135" s="1399"/>
      <c r="J135" s="1397"/>
      <c r="K135" s="1398"/>
      <c r="L135" s="1399"/>
      <c r="M135" s="1400"/>
      <c r="N135" s="1409"/>
      <c r="O135" s="1410"/>
      <c r="P135" s="1410"/>
    </row>
    <row r="136" spans="2:16" x14ac:dyDescent="0.3">
      <c r="B136" s="1414" t="s">
        <v>297</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x14ac:dyDescent="0.3">
      <c r="B137" s="1392"/>
      <c r="C137" s="1393" t="s">
        <v>1362</v>
      </c>
      <c r="D137" s="1394"/>
      <c r="E137" s="1444"/>
      <c r="F137" s="1445"/>
      <c r="G137" s="1397"/>
      <c r="H137" s="1398"/>
      <c r="I137" s="1399"/>
      <c r="J137" s="1397"/>
      <c r="K137" s="1398"/>
      <c r="L137" s="1399"/>
      <c r="M137" s="1400"/>
      <c r="N137" s="1409"/>
      <c r="O137" s="1410"/>
      <c r="P137" s="1410"/>
    </row>
    <row r="138" spans="2:16" x14ac:dyDescent="0.3">
      <c r="B138" s="1392"/>
      <c r="C138" s="1393" t="s">
        <v>1362</v>
      </c>
      <c r="D138" s="1394"/>
      <c r="E138" s="1395"/>
      <c r="F138" s="1396"/>
      <c r="G138" s="1397"/>
      <c r="H138" s="1398"/>
      <c r="I138" s="1399"/>
      <c r="J138" s="1397"/>
      <c r="K138" s="1398"/>
      <c r="L138" s="1399"/>
      <c r="M138" s="1400"/>
      <c r="N138" s="1409"/>
      <c r="O138" s="1410"/>
      <c r="P138" s="1410"/>
    </row>
    <row r="139" spans="2:16" x14ac:dyDescent="0.3">
      <c r="B139" s="1392"/>
      <c r="C139" s="1393" t="s">
        <v>1362</v>
      </c>
      <c r="D139" s="1394"/>
      <c r="E139" s="1395"/>
      <c r="F139" s="1396"/>
      <c r="G139" s="1397"/>
      <c r="H139" s="1398"/>
      <c r="I139" s="1399"/>
      <c r="J139" s="1397"/>
      <c r="K139" s="1398"/>
      <c r="L139" s="1399"/>
      <c r="M139" s="1400"/>
      <c r="N139" s="1409"/>
      <c r="O139" s="1410"/>
      <c r="P139" s="1410"/>
    </row>
    <row r="140" spans="2:16" x14ac:dyDescent="0.3">
      <c r="B140" s="1411" t="s">
        <v>299</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x14ac:dyDescent="0.3">
      <c r="B141" s="1414" t="s">
        <v>300</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x14ac:dyDescent="0.3">
      <c r="B142" s="1392"/>
      <c r="C142" s="1393" t="s">
        <v>1362</v>
      </c>
      <c r="D142" s="1394"/>
      <c r="E142" s="1395"/>
      <c r="F142" s="1396"/>
      <c r="G142" s="1397"/>
      <c r="H142" s="1398"/>
      <c r="I142" s="1399"/>
      <c r="J142" s="1397"/>
      <c r="K142" s="1398"/>
      <c r="L142" s="1399"/>
      <c r="M142" s="1400"/>
      <c r="N142" s="1397"/>
      <c r="O142" s="1401"/>
      <c r="P142" s="1401"/>
    </row>
    <row r="143" spans="2:16" x14ac:dyDescent="0.3">
      <c r="B143" s="1392"/>
      <c r="C143" s="1393" t="s">
        <v>1362</v>
      </c>
      <c r="D143" s="1394"/>
      <c r="E143" s="1395"/>
      <c r="F143" s="1396"/>
      <c r="G143" s="1397"/>
      <c r="H143" s="1398"/>
      <c r="I143" s="1399"/>
      <c r="J143" s="1397"/>
      <c r="K143" s="1398"/>
      <c r="L143" s="1399"/>
      <c r="M143" s="1400"/>
      <c r="N143" s="1397"/>
      <c r="O143" s="1401"/>
      <c r="P143" s="1401"/>
    </row>
    <row r="144" spans="2:16" x14ac:dyDescent="0.3">
      <c r="B144" s="1392"/>
      <c r="C144" s="1393" t="s">
        <v>1362</v>
      </c>
      <c r="D144" s="1394"/>
      <c r="E144" s="1395"/>
      <c r="F144" s="1396"/>
      <c r="G144" s="1397"/>
      <c r="H144" s="1398"/>
      <c r="I144" s="1399"/>
      <c r="J144" s="1397"/>
      <c r="K144" s="1398"/>
      <c r="L144" s="1399"/>
      <c r="M144" s="1400"/>
      <c r="N144" s="1397"/>
      <c r="O144" s="1401"/>
      <c r="P144" s="1401"/>
    </row>
    <row r="145" spans="2:16" x14ac:dyDescent="0.3">
      <c r="B145" s="1414" t="s">
        <v>302</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x14ac:dyDescent="0.3">
      <c r="B146" s="1447"/>
      <c r="C146" s="1393" t="s">
        <v>1362</v>
      </c>
      <c r="D146" s="1394"/>
      <c r="E146" s="1395"/>
      <c r="F146" s="1396"/>
      <c r="G146" s="1397"/>
      <c r="H146" s="1398"/>
      <c r="I146" s="1399"/>
      <c r="J146" s="1397"/>
      <c r="K146" s="1398"/>
      <c r="L146" s="1399"/>
      <c r="M146" s="1400"/>
      <c r="N146" s="1397"/>
      <c r="O146" s="1401"/>
      <c r="P146" s="1401"/>
    </row>
    <row r="147" spans="2:16" x14ac:dyDescent="0.3">
      <c r="B147" s="1447"/>
      <c r="C147" s="1393" t="s">
        <v>1362</v>
      </c>
      <c r="D147" s="1394"/>
      <c r="E147" s="1395"/>
      <c r="F147" s="1396"/>
      <c r="G147" s="1397"/>
      <c r="H147" s="1398"/>
      <c r="I147" s="1399"/>
      <c r="J147" s="1397"/>
      <c r="K147" s="1398"/>
      <c r="L147" s="1399"/>
      <c r="M147" s="1400"/>
      <c r="N147" s="1397"/>
      <c r="O147" s="1401"/>
      <c r="P147" s="1401"/>
    </row>
    <row r="148" spans="2:16" x14ac:dyDescent="0.3">
      <c r="B148" s="1447"/>
      <c r="C148" s="1393" t="s">
        <v>1362</v>
      </c>
      <c r="D148" s="1394"/>
      <c r="E148" s="1395"/>
      <c r="F148" s="1396"/>
      <c r="G148" s="1397"/>
      <c r="H148" s="1398"/>
      <c r="I148" s="1399"/>
      <c r="J148" s="1397"/>
      <c r="K148" s="1398"/>
      <c r="L148" s="1399"/>
      <c r="M148" s="1400"/>
      <c r="N148" s="1397"/>
      <c r="O148" s="1401"/>
      <c r="P148" s="1401"/>
    </row>
    <row r="149" spans="2:16" ht="33" customHeight="1" x14ac:dyDescent="0.3">
      <c r="B149" s="1414" t="s">
        <v>616</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x14ac:dyDescent="0.3">
      <c r="B150" s="1447"/>
      <c r="C150" s="1393" t="s">
        <v>1362</v>
      </c>
      <c r="D150" s="1394"/>
      <c r="E150" s="1395"/>
      <c r="F150" s="1396"/>
      <c r="G150" s="1397"/>
      <c r="H150" s="1398"/>
      <c r="I150" s="1399"/>
      <c r="J150" s="1397"/>
      <c r="K150" s="1398"/>
      <c r="L150" s="1399"/>
      <c r="M150" s="1400"/>
      <c r="N150" s="1397"/>
      <c r="O150" s="1401"/>
      <c r="P150" s="1401"/>
    </row>
    <row r="151" spans="2:16" x14ac:dyDescent="0.3">
      <c r="B151" s="1447"/>
      <c r="C151" s="1393" t="s">
        <v>1362</v>
      </c>
      <c r="D151" s="1394"/>
      <c r="E151" s="1395"/>
      <c r="F151" s="1396"/>
      <c r="G151" s="1397"/>
      <c r="H151" s="1398"/>
      <c r="I151" s="1399"/>
      <c r="J151" s="1397"/>
      <c r="K151" s="1398"/>
      <c r="L151" s="1399"/>
      <c r="M151" s="1400"/>
      <c r="N151" s="1397"/>
      <c r="O151" s="1401"/>
      <c r="P151" s="1401"/>
    </row>
    <row r="152" spans="2:16" x14ac:dyDescent="0.3">
      <c r="B152" s="1447"/>
      <c r="C152" s="1393" t="s">
        <v>1362</v>
      </c>
      <c r="D152" s="1394"/>
      <c r="E152" s="1395"/>
      <c r="F152" s="1396"/>
      <c r="G152" s="1397"/>
      <c r="H152" s="1398"/>
      <c r="I152" s="1399"/>
      <c r="J152" s="1397"/>
      <c r="K152" s="1398"/>
      <c r="L152" s="1399"/>
      <c r="M152" s="1400"/>
      <c r="N152" s="1397"/>
      <c r="O152" s="1401"/>
      <c r="P152" s="1401"/>
    </row>
    <row r="153" spans="2:16" ht="27" x14ac:dyDescent="0.3">
      <c r="B153" s="1414" t="s">
        <v>617</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x14ac:dyDescent="0.3">
      <c r="B154" s="1447"/>
      <c r="C154" s="1393" t="s">
        <v>1362</v>
      </c>
      <c r="D154" s="1394"/>
      <c r="E154" s="1395"/>
      <c r="F154" s="1396"/>
      <c r="G154" s="1397"/>
      <c r="H154" s="1398"/>
      <c r="I154" s="1399"/>
      <c r="J154" s="1397"/>
      <c r="K154" s="1398"/>
      <c r="L154" s="1399"/>
      <c r="M154" s="1400"/>
      <c r="N154" s="1397"/>
      <c r="O154" s="1401"/>
      <c r="P154" s="1401"/>
    </row>
    <row r="155" spans="2:16" x14ac:dyDescent="0.3">
      <c r="B155" s="1447"/>
      <c r="C155" s="1393" t="s">
        <v>1362</v>
      </c>
      <c r="D155" s="1394"/>
      <c r="E155" s="1395"/>
      <c r="F155" s="1396"/>
      <c r="G155" s="1397"/>
      <c r="H155" s="1398"/>
      <c r="I155" s="1399"/>
      <c r="J155" s="1397"/>
      <c r="K155" s="1398"/>
      <c r="L155" s="1399"/>
      <c r="M155" s="1400"/>
      <c r="N155" s="1397"/>
      <c r="O155" s="1401"/>
      <c r="P155" s="1401"/>
    </row>
    <row r="156" spans="2:16" x14ac:dyDescent="0.3">
      <c r="B156" s="1447"/>
      <c r="C156" s="1393" t="s">
        <v>1362</v>
      </c>
      <c r="D156" s="1394"/>
      <c r="E156" s="1395"/>
      <c r="F156" s="1396"/>
      <c r="G156" s="1397"/>
      <c r="H156" s="1398"/>
      <c r="I156" s="1399"/>
      <c r="J156" s="1397"/>
      <c r="K156" s="1398"/>
      <c r="L156" s="1399"/>
      <c r="M156" s="1400"/>
      <c r="N156" s="1397"/>
      <c r="O156" s="1401"/>
      <c r="P156" s="1401"/>
    </row>
    <row r="157" spans="2:16" ht="27" x14ac:dyDescent="0.3">
      <c r="B157" s="1414" t="s">
        <v>618</v>
      </c>
      <c r="C157" s="1419" t="s">
        <v>608</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x14ac:dyDescent="0.3">
      <c r="B158" s="1392"/>
      <c r="C158" s="1393" t="s">
        <v>1362</v>
      </c>
      <c r="D158" s="1394"/>
      <c r="E158" s="1395"/>
      <c r="F158" s="1396"/>
      <c r="G158" s="1397"/>
      <c r="H158" s="1398"/>
      <c r="I158" s="1399"/>
      <c r="J158" s="1397"/>
      <c r="K158" s="1398"/>
      <c r="L158" s="1399"/>
      <c r="M158" s="1400"/>
      <c r="N158" s="1397"/>
      <c r="O158" s="1401"/>
      <c r="P158" s="1401"/>
    </row>
    <row r="159" spans="2:16" x14ac:dyDescent="0.3">
      <c r="B159" s="1392"/>
      <c r="C159" s="1393" t="s">
        <v>1362</v>
      </c>
      <c r="D159" s="1394"/>
      <c r="E159" s="1395"/>
      <c r="F159" s="1396"/>
      <c r="G159" s="1397"/>
      <c r="H159" s="1398"/>
      <c r="I159" s="1399"/>
      <c r="J159" s="1397"/>
      <c r="K159" s="1398"/>
      <c r="L159" s="1399"/>
      <c r="M159" s="1400"/>
      <c r="N159" s="1397"/>
      <c r="O159" s="1401"/>
      <c r="P159" s="1401"/>
    </row>
    <row r="160" spans="2:16" x14ac:dyDescent="0.3">
      <c r="B160" s="1392"/>
      <c r="C160" s="1393" t="s">
        <v>1362</v>
      </c>
      <c r="D160" s="1394"/>
      <c r="E160" s="1395"/>
      <c r="F160" s="1396"/>
      <c r="G160" s="1397"/>
      <c r="H160" s="1398"/>
      <c r="I160" s="1399"/>
      <c r="J160" s="1397"/>
      <c r="K160" s="1398"/>
      <c r="L160" s="1399"/>
      <c r="M160" s="1400"/>
      <c r="N160" s="1397"/>
      <c r="O160" s="1401"/>
      <c r="P160" s="1401"/>
    </row>
    <row r="161" spans="2:16" x14ac:dyDescent="0.3">
      <c r="B161" s="1421" t="s">
        <v>304</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x14ac:dyDescent="0.3">
      <c r="B162" s="1427" t="s">
        <v>306</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x14ac:dyDescent="0.3">
      <c r="B163" s="1392"/>
      <c r="C163" s="1393" t="s">
        <v>1362</v>
      </c>
      <c r="D163" s="1394"/>
      <c r="E163" s="1444"/>
      <c r="F163" s="1445"/>
      <c r="G163" s="1432"/>
      <c r="H163" s="1433"/>
      <c r="I163" s="1434"/>
      <c r="J163" s="1432"/>
      <c r="K163" s="1433"/>
      <c r="L163" s="1434"/>
      <c r="M163" s="1435"/>
      <c r="N163" s="1432"/>
      <c r="O163" s="1436"/>
      <c r="P163" s="1436"/>
    </row>
    <row r="164" spans="2:16" x14ac:dyDescent="0.3">
      <c r="B164" s="1392"/>
      <c r="C164" s="1393" t="s">
        <v>1362</v>
      </c>
      <c r="D164" s="1394"/>
      <c r="E164" s="1430"/>
      <c r="F164" s="1431"/>
      <c r="G164" s="1432"/>
      <c r="H164" s="1433"/>
      <c r="I164" s="1434"/>
      <c r="J164" s="1432"/>
      <c r="K164" s="1433"/>
      <c r="L164" s="1434"/>
      <c r="M164" s="1435"/>
      <c r="N164" s="1432"/>
      <c r="O164" s="1436"/>
      <c r="P164" s="1436"/>
    </row>
    <row r="165" spans="2:16" x14ac:dyDescent="0.3">
      <c r="B165" s="1392"/>
      <c r="C165" s="1393" t="s">
        <v>1362</v>
      </c>
      <c r="D165" s="1394"/>
      <c r="E165" s="1430"/>
      <c r="F165" s="1431"/>
      <c r="G165" s="1432"/>
      <c r="H165" s="1433"/>
      <c r="I165" s="1434"/>
      <c r="J165" s="1432"/>
      <c r="K165" s="1433"/>
      <c r="L165" s="1434"/>
      <c r="M165" s="1435"/>
      <c r="N165" s="1432"/>
      <c r="O165" s="1436"/>
      <c r="P165" s="1436"/>
    </row>
    <row r="166" spans="2:16" ht="27" x14ac:dyDescent="0.3">
      <c r="B166" s="1442" t="s">
        <v>308</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x14ac:dyDescent="0.3">
      <c r="B167" s="1392"/>
      <c r="C167" s="1393" t="s">
        <v>1362</v>
      </c>
      <c r="D167" s="1394"/>
      <c r="E167" s="1444"/>
      <c r="F167" s="1445"/>
      <c r="G167" s="1437"/>
      <c r="H167" s="1438"/>
      <c r="I167" s="1439"/>
      <c r="J167" s="1437"/>
      <c r="K167" s="1438"/>
      <c r="L167" s="1439"/>
      <c r="M167" s="1440"/>
      <c r="N167" s="1437"/>
      <c r="O167" s="1441"/>
      <c r="P167" s="1441"/>
    </row>
    <row r="168" spans="2:16" x14ac:dyDescent="0.3">
      <c r="B168" s="1392"/>
      <c r="C168" s="1393" t="s">
        <v>1362</v>
      </c>
      <c r="D168" s="1394"/>
      <c r="E168" s="1444"/>
      <c r="F168" s="1445"/>
      <c r="G168" s="1437"/>
      <c r="H168" s="1438"/>
      <c r="I168" s="1439"/>
      <c r="J168" s="1437"/>
      <c r="K168" s="1438"/>
      <c r="L168" s="1439"/>
      <c r="M168" s="1440"/>
      <c r="N168" s="1437"/>
      <c r="O168" s="1441"/>
      <c r="P168" s="1441"/>
    </row>
    <row r="169" spans="2:16" x14ac:dyDescent="0.3">
      <c r="B169" s="1392"/>
      <c r="C169" s="1393" t="s">
        <v>1362</v>
      </c>
      <c r="D169" s="1394"/>
      <c r="E169" s="1444"/>
      <c r="F169" s="1445"/>
      <c r="G169" s="1437"/>
      <c r="H169" s="1438"/>
      <c r="I169" s="1439"/>
      <c r="J169" s="1437"/>
      <c r="K169" s="1438"/>
      <c r="L169" s="1439"/>
      <c r="M169" s="1440"/>
      <c r="N169" s="1437"/>
      <c r="O169" s="1441"/>
      <c r="P169" s="1441"/>
    </row>
    <row r="170" spans="2:16" x14ac:dyDescent="0.3">
      <c r="B170" s="1446" t="s">
        <v>310</v>
      </c>
      <c r="C170" s="1449" t="s">
        <v>609</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x14ac:dyDescent="0.3">
      <c r="B171" s="1392"/>
      <c r="C171" s="1393" t="s">
        <v>1362</v>
      </c>
      <c r="D171" s="1394"/>
      <c r="E171" s="1444"/>
      <c r="F171" s="1445"/>
      <c r="G171" s="1437"/>
      <c r="H171" s="1438"/>
      <c r="I171" s="1439"/>
      <c r="J171" s="1437"/>
      <c r="K171" s="1438"/>
      <c r="L171" s="1439"/>
      <c r="M171" s="1440"/>
      <c r="N171" s="1437"/>
      <c r="O171" s="1441"/>
      <c r="P171" s="1441"/>
    </row>
    <row r="172" spans="2:16" x14ac:dyDescent="0.3">
      <c r="B172" s="1392"/>
      <c r="C172" s="1393" t="s">
        <v>1362</v>
      </c>
      <c r="D172" s="1394"/>
      <c r="E172" s="1444"/>
      <c r="F172" s="1445"/>
      <c r="G172" s="1437"/>
      <c r="H172" s="1438"/>
      <c r="I172" s="1439"/>
      <c r="J172" s="1437"/>
      <c r="K172" s="1438"/>
      <c r="L172" s="1439"/>
      <c r="M172" s="1440"/>
      <c r="N172" s="1437"/>
      <c r="O172" s="1441"/>
      <c r="P172" s="1441"/>
    </row>
    <row r="173" spans="2:16" x14ac:dyDescent="0.3">
      <c r="B173" s="1392"/>
      <c r="C173" s="1393" t="s">
        <v>1362</v>
      </c>
      <c r="D173" s="1394"/>
      <c r="E173" s="1444"/>
      <c r="F173" s="1445"/>
      <c r="G173" s="1437"/>
      <c r="H173" s="1438"/>
      <c r="I173" s="1439"/>
      <c r="J173" s="1437"/>
      <c r="K173" s="1438"/>
      <c r="L173" s="1439"/>
      <c r="M173" s="1440"/>
      <c r="N173" s="1437"/>
      <c r="O173" s="1441"/>
      <c r="P173" s="1441"/>
    </row>
    <row r="174" spans="2:16" x14ac:dyDescent="0.3">
      <c r="B174" s="1368" t="s">
        <v>129</v>
      </c>
      <c r="C174" s="1450" t="s">
        <v>661</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x14ac:dyDescent="0.3">
      <c r="B175" s="1375" t="s">
        <v>131</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x14ac:dyDescent="0.3">
      <c r="B176" s="1384" t="s">
        <v>406</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x14ac:dyDescent="0.3">
      <c r="B177" s="1392"/>
      <c r="C177" s="1393" t="s">
        <v>1362</v>
      </c>
      <c r="D177" s="1394"/>
      <c r="E177" s="1395"/>
      <c r="F177" s="1396"/>
      <c r="G177" s="1397"/>
      <c r="H177" s="1398"/>
      <c r="I177" s="1399"/>
      <c r="J177" s="1397"/>
      <c r="K177" s="1398"/>
      <c r="L177" s="1399"/>
      <c r="M177" s="1400"/>
      <c r="N177" s="1397"/>
      <c r="O177" s="1401"/>
      <c r="P177" s="1401"/>
    </row>
    <row r="178" spans="2:16" x14ac:dyDescent="0.3">
      <c r="B178" s="1392"/>
      <c r="C178" s="1393" t="s">
        <v>1362</v>
      </c>
      <c r="D178" s="1394"/>
      <c r="E178" s="1395"/>
      <c r="F178" s="1396"/>
      <c r="G178" s="1397"/>
      <c r="H178" s="1398"/>
      <c r="I178" s="1399"/>
      <c r="J178" s="1397"/>
      <c r="K178" s="1398"/>
      <c r="L178" s="1399"/>
      <c r="M178" s="1400"/>
      <c r="N178" s="1397"/>
      <c r="O178" s="1401"/>
      <c r="P178" s="1401"/>
    </row>
    <row r="179" spans="2:16" x14ac:dyDescent="0.3">
      <c r="B179" s="1392"/>
      <c r="C179" s="1393" t="s">
        <v>1362</v>
      </c>
      <c r="D179" s="1394"/>
      <c r="E179" s="1395"/>
      <c r="F179" s="1396"/>
      <c r="G179" s="1397"/>
      <c r="H179" s="1398"/>
      <c r="I179" s="1399"/>
      <c r="J179" s="1397"/>
      <c r="K179" s="1398"/>
      <c r="L179" s="1399"/>
      <c r="M179" s="1400"/>
      <c r="N179" s="1397"/>
      <c r="O179" s="1401"/>
      <c r="P179" s="1401"/>
    </row>
    <row r="180" spans="2:16" x14ac:dyDescent="0.3">
      <c r="B180" s="1384" t="s">
        <v>407</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x14ac:dyDescent="0.3">
      <c r="B181" s="1392"/>
      <c r="C181" s="1393" t="s">
        <v>1362</v>
      </c>
      <c r="D181" s="1394"/>
      <c r="E181" s="1395"/>
      <c r="F181" s="1396"/>
      <c r="G181" s="1397"/>
      <c r="H181" s="1398"/>
      <c r="I181" s="1399"/>
      <c r="J181" s="1397"/>
      <c r="K181" s="1398"/>
      <c r="L181" s="1399"/>
      <c r="M181" s="1400"/>
      <c r="N181" s="1397"/>
      <c r="O181" s="1401"/>
      <c r="P181" s="1401"/>
    </row>
    <row r="182" spans="2:16" x14ac:dyDescent="0.3">
      <c r="B182" s="1392"/>
      <c r="C182" s="1393" t="s">
        <v>1362</v>
      </c>
      <c r="D182" s="1394"/>
      <c r="E182" s="1395"/>
      <c r="F182" s="1396"/>
      <c r="G182" s="1397"/>
      <c r="H182" s="1398"/>
      <c r="I182" s="1399"/>
      <c r="J182" s="1397"/>
      <c r="K182" s="1398"/>
      <c r="L182" s="1399"/>
      <c r="M182" s="1400"/>
      <c r="N182" s="1397"/>
      <c r="O182" s="1401"/>
      <c r="P182" s="1401"/>
    </row>
    <row r="183" spans="2:16" x14ac:dyDescent="0.3">
      <c r="B183" s="1392"/>
      <c r="C183" s="1393" t="s">
        <v>1362</v>
      </c>
      <c r="D183" s="1394"/>
      <c r="E183" s="1395"/>
      <c r="F183" s="1396"/>
      <c r="G183" s="1397"/>
      <c r="H183" s="1398"/>
      <c r="I183" s="1399"/>
      <c r="J183" s="1397"/>
      <c r="K183" s="1398"/>
      <c r="L183" s="1399"/>
      <c r="M183" s="1400"/>
      <c r="N183" s="1397"/>
      <c r="O183" s="1401"/>
      <c r="P183" s="1401"/>
    </row>
    <row r="184" spans="2:16" x14ac:dyDescent="0.3">
      <c r="B184" s="1384" t="s">
        <v>622</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x14ac:dyDescent="0.3">
      <c r="B185" s="1392"/>
      <c r="C185" s="1393" t="s">
        <v>1362</v>
      </c>
      <c r="D185" s="1394"/>
      <c r="E185" s="1395"/>
      <c r="F185" s="1396"/>
      <c r="G185" s="1397"/>
      <c r="H185" s="1398"/>
      <c r="I185" s="1399"/>
      <c r="J185" s="1397"/>
      <c r="K185" s="1398"/>
      <c r="L185" s="1399"/>
      <c r="M185" s="1400"/>
      <c r="N185" s="1397"/>
      <c r="O185" s="1401"/>
      <c r="P185" s="1401"/>
    </row>
    <row r="186" spans="2:16" x14ac:dyDescent="0.3">
      <c r="B186" s="1392"/>
      <c r="C186" s="1393" t="s">
        <v>1362</v>
      </c>
      <c r="D186" s="1394"/>
      <c r="E186" s="1395"/>
      <c r="F186" s="1396"/>
      <c r="G186" s="1397"/>
      <c r="H186" s="1398"/>
      <c r="I186" s="1399"/>
      <c r="J186" s="1397"/>
      <c r="K186" s="1398"/>
      <c r="L186" s="1399"/>
      <c r="M186" s="1400"/>
      <c r="N186" s="1397"/>
      <c r="O186" s="1401"/>
      <c r="P186" s="1401"/>
    </row>
    <row r="187" spans="2:16" x14ac:dyDescent="0.3">
      <c r="B187" s="1392"/>
      <c r="C187" s="1393" t="s">
        <v>1362</v>
      </c>
      <c r="D187" s="1394"/>
      <c r="E187" s="1395"/>
      <c r="F187" s="1396"/>
      <c r="G187" s="1397"/>
      <c r="H187" s="1398"/>
      <c r="I187" s="1399"/>
      <c r="J187" s="1397"/>
      <c r="K187" s="1398"/>
      <c r="L187" s="1399"/>
      <c r="M187" s="1400"/>
      <c r="N187" s="1397"/>
      <c r="O187" s="1401"/>
      <c r="P187" s="1401"/>
    </row>
    <row r="188" spans="2:16" x14ac:dyDescent="0.3">
      <c r="B188" s="1402" t="s">
        <v>133</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x14ac:dyDescent="0.3">
      <c r="B189" s="1384" t="s">
        <v>135</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x14ac:dyDescent="0.3">
      <c r="B190" s="1392"/>
      <c r="C190" s="1393" t="s">
        <v>1362</v>
      </c>
      <c r="D190" s="1394"/>
      <c r="E190" s="1395"/>
      <c r="F190" s="1396"/>
      <c r="G190" s="1397"/>
      <c r="H190" s="1398"/>
      <c r="I190" s="1399"/>
      <c r="J190" s="1397"/>
      <c r="K190" s="1398"/>
      <c r="L190" s="1399"/>
      <c r="M190" s="1400"/>
      <c r="N190" s="1409"/>
      <c r="O190" s="1410"/>
      <c r="P190" s="1410"/>
    </row>
    <row r="191" spans="2:16" x14ac:dyDescent="0.3">
      <c r="B191" s="1392"/>
      <c r="C191" s="1393" t="s">
        <v>1362</v>
      </c>
      <c r="D191" s="1394"/>
      <c r="E191" s="1395"/>
      <c r="F191" s="1396"/>
      <c r="G191" s="1397"/>
      <c r="H191" s="1398"/>
      <c r="I191" s="1399"/>
      <c r="J191" s="1397"/>
      <c r="K191" s="1398"/>
      <c r="L191" s="1399"/>
      <c r="M191" s="1400"/>
      <c r="N191" s="1409"/>
      <c r="O191" s="1410"/>
      <c r="P191" s="1410"/>
    </row>
    <row r="192" spans="2:16" x14ac:dyDescent="0.3">
      <c r="B192" s="1392"/>
      <c r="C192" s="1393" t="s">
        <v>1362</v>
      </c>
      <c r="D192" s="1394"/>
      <c r="E192" s="1395"/>
      <c r="F192" s="1396"/>
      <c r="G192" s="1397"/>
      <c r="H192" s="1398"/>
      <c r="I192" s="1399"/>
      <c r="J192" s="1397"/>
      <c r="K192" s="1398"/>
      <c r="L192" s="1399"/>
      <c r="M192" s="1400"/>
      <c r="N192" s="1409"/>
      <c r="O192" s="1410"/>
      <c r="P192" s="1410"/>
    </row>
    <row r="193" spans="2:16" x14ac:dyDescent="0.3">
      <c r="B193" s="1384" t="s">
        <v>137</v>
      </c>
      <c r="C193" s="1385" t="s">
        <v>598</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x14ac:dyDescent="0.3">
      <c r="B194" s="1392"/>
      <c r="C194" s="1393" t="s">
        <v>1362</v>
      </c>
      <c r="D194" s="1394"/>
      <c r="E194" s="1395"/>
      <c r="F194" s="1396"/>
      <c r="G194" s="1397"/>
      <c r="H194" s="1398"/>
      <c r="I194" s="1399"/>
      <c r="J194" s="1397"/>
      <c r="K194" s="1398"/>
      <c r="L194" s="1399"/>
      <c r="M194" s="1400"/>
      <c r="N194" s="1409"/>
      <c r="O194" s="1410"/>
      <c r="P194" s="1410"/>
    </row>
    <row r="195" spans="2:16" x14ac:dyDescent="0.3">
      <c r="B195" s="1392"/>
      <c r="C195" s="1393" t="s">
        <v>1362</v>
      </c>
      <c r="D195" s="1394"/>
      <c r="E195" s="1395"/>
      <c r="F195" s="1396"/>
      <c r="G195" s="1397"/>
      <c r="H195" s="1398"/>
      <c r="I195" s="1399"/>
      <c r="J195" s="1397"/>
      <c r="K195" s="1398"/>
      <c r="L195" s="1399"/>
      <c r="M195" s="1400"/>
      <c r="N195" s="1409"/>
      <c r="O195" s="1410"/>
      <c r="P195" s="1410"/>
    </row>
    <row r="196" spans="2:16" x14ac:dyDescent="0.3">
      <c r="B196" s="1392"/>
      <c r="C196" s="1393" t="s">
        <v>1362</v>
      </c>
      <c r="D196" s="1394"/>
      <c r="E196" s="1395"/>
      <c r="F196" s="1396"/>
      <c r="G196" s="1397"/>
      <c r="H196" s="1398"/>
      <c r="I196" s="1399"/>
      <c r="J196" s="1397"/>
      <c r="K196" s="1398"/>
      <c r="L196" s="1399"/>
      <c r="M196" s="1400"/>
      <c r="N196" s="1409"/>
      <c r="O196" s="1410"/>
      <c r="P196" s="1410"/>
    </row>
    <row r="197" spans="2:16" x14ac:dyDescent="0.3">
      <c r="B197" s="1384" t="s">
        <v>139</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x14ac:dyDescent="0.3">
      <c r="B198" s="1392"/>
      <c r="C198" s="1393" t="s">
        <v>1362</v>
      </c>
      <c r="D198" s="1394"/>
      <c r="E198" s="1395"/>
      <c r="F198" s="1396"/>
      <c r="G198" s="1397"/>
      <c r="H198" s="1398"/>
      <c r="I198" s="1399"/>
      <c r="J198" s="1397"/>
      <c r="K198" s="1398"/>
      <c r="L198" s="1399"/>
      <c r="M198" s="1400"/>
      <c r="N198" s="1409"/>
      <c r="O198" s="1410"/>
      <c r="P198" s="1410"/>
    </row>
    <row r="199" spans="2:16" x14ac:dyDescent="0.3">
      <c r="B199" s="1392"/>
      <c r="C199" s="1393" t="s">
        <v>1362</v>
      </c>
      <c r="D199" s="1394"/>
      <c r="E199" s="1395"/>
      <c r="F199" s="1396"/>
      <c r="G199" s="1397"/>
      <c r="H199" s="1398"/>
      <c r="I199" s="1399"/>
      <c r="J199" s="1397"/>
      <c r="K199" s="1398"/>
      <c r="L199" s="1399"/>
      <c r="M199" s="1400"/>
      <c r="N199" s="1409"/>
      <c r="O199" s="1410"/>
      <c r="P199" s="1410"/>
    </row>
    <row r="200" spans="2:16" x14ac:dyDescent="0.3">
      <c r="B200" s="1392"/>
      <c r="C200" s="1393" t="s">
        <v>1362</v>
      </c>
      <c r="D200" s="1394"/>
      <c r="E200" s="1395"/>
      <c r="F200" s="1396"/>
      <c r="G200" s="1397"/>
      <c r="H200" s="1398"/>
      <c r="I200" s="1399"/>
      <c r="J200" s="1397"/>
      <c r="K200" s="1398"/>
      <c r="L200" s="1399"/>
      <c r="M200" s="1400"/>
      <c r="N200" s="1409"/>
      <c r="O200" s="1410"/>
      <c r="P200" s="1410"/>
    </row>
    <row r="201" spans="2:16" x14ac:dyDescent="0.3">
      <c r="B201" s="1384" t="s">
        <v>623</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x14ac:dyDescent="0.3">
      <c r="B202" s="1392"/>
      <c r="C202" s="1393" t="s">
        <v>1362</v>
      </c>
      <c r="D202" s="1394"/>
      <c r="E202" s="1395"/>
      <c r="F202" s="1396"/>
      <c r="G202" s="1397"/>
      <c r="H202" s="1398"/>
      <c r="I202" s="1399"/>
      <c r="J202" s="1397"/>
      <c r="K202" s="1398"/>
      <c r="L202" s="1399"/>
      <c r="M202" s="1400"/>
      <c r="N202" s="1409"/>
      <c r="O202" s="1410"/>
      <c r="P202" s="1410"/>
    </row>
    <row r="203" spans="2:16" x14ac:dyDescent="0.3">
      <c r="B203" s="1392"/>
      <c r="C203" s="1393" t="s">
        <v>1362</v>
      </c>
      <c r="D203" s="1394"/>
      <c r="E203" s="1395"/>
      <c r="F203" s="1396"/>
      <c r="G203" s="1397"/>
      <c r="H203" s="1398"/>
      <c r="I203" s="1399"/>
      <c r="J203" s="1397"/>
      <c r="K203" s="1398"/>
      <c r="L203" s="1399"/>
      <c r="M203" s="1400"/>
      <c r="N203" s="1409"/>
      <c r="O203" s="1410"/>
      <c r="P203" s="1410"/>
    </row>
    <row r="204" spans="2:16" x14ac:dyDescent="0.3">
      <c r="B204" s="1392"/>
      <c r="C204" s="1393" t="s">
        <v>1362</v>
      </c>
      <c r="D204" s="1394"/>
      <c r="E204" s="1395"/>
      <c r="F204" s="1396"/>
      <c r="G204" s="1397"/>
      <c r="H204" s="1398"/>
      <c r="I204" s="1399"/>
      <c r="J204" s="1397"/>
      <c r="K204" s="1398"/>
      <c r="L204" s="1399"/>
      <c r="M204" s="1400"/>
      <c r="N204" s="1409"/>
      <c r="O204" s="1410"/>
      <c r="P204" s="1410"/>
    </row>
    <row r="205" spans="2:16" x14ac:dyDescent="0.3">
      <c r="B205" s="1384" t="s">
        <v>624</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x14ac:dyDescent="0.3">
      <c r="B206" s="1392"/>
      <c r="C206" s="1393" t="s">
        <v>1362</v>
      </c>
      <c r="D206" s="1394"/>
      <c r="E206" s="1395"/>
      <c r="F206" s="1396"/>
      <c r="G206" s="1397"/>
      <c r="H206" s="1398"/>
      <c r="I206" s="1399"/>
      <c r="J206" s="1397"/>
      <c r="K206" s="1398"/>
      <c r="L206" s="1399"/>
      <c r="M206" s="1400"/>
      <c r="N206" s="1409"/>
      <c r="O206" s="1410"/>
      <c r="P206" s="1410"/>
    </row>
    <row r="207" spans="2:16" x14ac:dyDescent="0.3">
      <c r="B207" s="1392"/>
      <c r="C207" s="1393" t="s">
        <v>1362</v>
      </c>
      <c r="D207" s="1394"/>
      <c r="E207" s="1395"/>
      <c r="F207" s="1396"/>
      <c r="G207" s="1397"/>
      <c r="H207" s="1398"/>
      <c r="I207" s="1399"/>
      <c r="J207" s="1397"/>
      <c r="K207" s="1398"/>
      <c r="L207" s="1399"/>
      <c r="M207" s="1400"/>
      <c r="N207" s="1409"/>
      <c r="O207" s="1410"/>
      <c r="P207" s="1410"/>
    </row>
    <row r="208" spans="2:16" x14ac:dyDescent="0.3">
      <c r="B208" s="1392"/>
      <c r="C208" s="1393" t="s">
        <v>1362</v>
      </c>
      <c r="D208" s="1394"/>
      <c r="E208" s="1395"/>
      <c r="F208" s="1396"/>
      <c r="G208" s="1397"/>
      <c r="H208" s="1398"/>
      <c r="I208" s="1399"/>
      <c r="J208" s="1397"/>
      <c r="K208" s="1398"/>
      <c r="L208" s="1399"/>
      <c r="M208" s="1400"/>
      <c r="N208" s="1409"/>
      <c r="O208" s="1410"/>
      <c r="P208" s="1410"/>
    </row>
    <row r="209" spans="2:16" ht="52.8" x14ac:dyDescent="0.3">
      <c r="B209" s="1384" t="s">
        <v>625</v>
      </c>
      <c r="C209" s="1385" t="s">
        <v>602</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x14ac:dyDescent="0.3">
      <c r="B210" s="1392"/>
      <c r="C210" s="1393" t="s">
        <v>1362</v>
      </c>
      <c r="D210" s="1394"/>
      <c r="E210" s="1395"/>
      <c r="F210" s="1396"/>
      <c r="G210" s="1397"/>
      <c r="H210" s="1398"/>
      <c r="I210" s="1399"/>
      <c r="J210" s="1397"/>
      <c r="K210" s="1398"/>
      <c r="L210" s="1399"/>
      <c r="M210" s="1400"/>
      <c r="N210" s="1409"/>
      <c r="O210" s="1410"/>
      <c r="P210" s="1410"/>
    </row>
    <row r="211" spans="2:16" x14ac:dyDescent="0.3">
      <c r="B211" s="1392"/>
      <c r="C211" s="1393" t="s">
        <v>1362</v>
      </c>
      <c r="D211" s="1394"/>
      <c r="E211" s="1395"/>
      <c r="F211" s="1396"/>
      <c r="G211" s="1397"/>
      <c r="H211" s="1398"/>
      <c r="I211" s="1399"/>
      <c r="J211" s="1397"/>
      <c r="K211" s="1398"/>
      <c r="L211" s="1399"/>
      <c r="M211" s="1400"/>
      <c r="N211" s="1409"/>
      <c r="O211" s="1410"/>
      <c r="P211" s="1410"/>
    </row>
    <row r="212" spans="2:16" x14ac:dyDescent="0.3">
      <c r="B212" s="1392"/>
      <c r="C212" s="1393" t="s">
        <v>1362</v>
      </c>
      <c r="D212" s="1394"/>
      <c r="E212" s="1395"/>
      <c r="F212" s="1396"/>
      <c r="G212" s="1397"/>
      <c r="H212" s="1398"/>
      <c r="I212" s="1399"/>
      <c r="J212" s="1397"/>
      <c r="K212" s="1398"/>
      <c r="L212" s="1399"/>
      <c r="M212" s="1400"/>
      <c r="N212" s="1409"/>
      <c r="O212" s="1410"/>
      <c r="P212" s="1410"/>
    </row>
    <row r="213" spans="2:16" x14ac:dyDescent="0.3">
      <c r="B213" s="1411" t="s">
        <v>141</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6.599999999999994" x14ac:dyDescent="0.3">
      <c r="B214" s="1414" t="s">
        <v>408</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x14ac:dyDescent="0.3">
      <c r="B215" s="1392"/>
      <c r="C215" s="1393" t="s">
        <v>1362</v>
      </c>
      <c r="D215" s="1394"/>
      <c r="E215" s="1395"/>
      <c r="F215" s="1396"/>
      <c r="G215" s="1397"/>
      <c r="H215" s="1398"/>
      <c r="I215" s="1399"/>
      <c r="J215" s="1397"/>
      <c r="K215" s="1398"/>
      <c r="L215" s="1399"/>
      <c r="M215" s="1400"/>
      <c r="N215" s="1409"/>
      <c r="O215" s="1410"/>
      <c r="P215" s="1410"/>
    </row>
    <row r="216" spans="2:16" x14ac:dyDescent="0.3">
      <c r="B216" s="1392"/>
      <c r="C216" s="1393" t="s">
        <v>1362</v>
      </c>
      <c r="D216" s="1394"/>
      <c r="E216" s="1395"/>
      <c r="F216" s="1396"/>
      <c r="G216" s="1397"/>
      <c r="H216" s="1398"/>
      <c r="I216" s="1399"/>
      <c r="J216" s="1397"/>
      <c r="K216" s="1398"/>
      <c r="L216" s="1399"/>
      <c r="M216" s="1400"/>
      <c r="N216" s="1409"/>
      <c r="O216" s="1410"/>
      <c r="P216" s="1410"/>
    </row>
    <row r="217" spans="2:16" x14ac:dyDescent="0.3">
      <c r="B217" s="1392"/>
      <c r="C217" s="1393" t="s">
        <v>1362</v>
      </c>
      <c r="D217" s="1394"/>
      <c r="E217" s="1395"/>
      <c r="F217" s="1396"/>
      <c r="G217" s="1397"/>
      <c r="H217" s="1398"/>
      <c r="I217" s="1399"/>
      <c r="J217" s="1397"/>
      <c r="K217" s="1398"/>
      <c r="L217" s="1399"/>
      <c r="M217" s="1400"/>
      <c r="N217" s="1409"/>
      <c r="O217" s="1410"/>
      <c r="P217" s="1410"/>
    </row>
    <row r="218" spans="2:16" x14ac:dyDescent="0.3">
      <c r="B218" s="1414" t="s">
        <v>626</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x14ac:dyDescent="0.3">
      <c r="B219" s="1392"/>
      <c r="C219" s="1393" t="s">
        <v>1362</v>
      </c>
      <c r="D219" s="1394"/>
      <c r="E219" s="1395"/>
      <c r="F219" s="1396"/>
      <c r="G219" s="1397"/>
      <c r="H219" s="1398"/>
      <c r="I219" s="1399"/>
      <c r="J219" s="1397"/>
      <c r="K219" s="1398"/>
      <c r="L219" s="1399"/>
      <c r="M219" s="1400"/>
      <c r="N219" s="1409"/>
      <c r="O219" s="1410"/>
      <c r="P219" s="1410"/>
    </row>
    <row r="220" spans="2:16" x14ac:dyDescent="0.3">
      <c r="B220" s="1392"/>
      <c r="C220" s="1393" t="s">
        <v>1362</v>
      </c>
      <c r="D220" s="1394"/>
      <c r="E220" s="1395"/>
      <c r="F220" s="1396"/>
      <c r="G220" s="1397"/>
      <c r="H220" s="1398"/>
      <c r="I220" s="1399"/>
      <c r="J220" s="1397"/>
      <c r="K220" s="1398"/>
      <c r="L220" s="1399"/>
      <c r="M220" s="1400"/>
      <c r="N220" s="1409"/>
      <c r="O220" s="1410"/>
      <c r="P220" s="1410"/>
    </row>
    <row r="221" spans="2:16" x14ac:dyDescent="0.3">
      <c r="B221" s="1392"/>
      <c r="C221" s="1393" t="s">
        <v>1362</v>
      </c>
      <c r="D221" s="1394"/>
      <c r="E221" s="1395"/>
      <c r="F221" s="1396"/>
      <c r="G221" s="1397"/>
      <c r="H221" s="1398"/>
      <c r="I221" s="1399"/>
      <c r="J221" s="1397"/>
      <c r="K221" s="1398"/>
      <c r="L221" s="1399"/>
      <c r="M221" s="1400"/>
      <c r="N221" s="1409"/>
      <c r="O221" s="1410"/>
      <c r="P221" s="1410"/>
    </row>
    <row r="222" spans="2:16" x14ac:dyDescent="0.3">
      <c r="B222" s="1411" t="s">
        <v>409</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x14ac:dyDescent="0.3">
      <c r="B223" s="1414" t="s">
        <v>410</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x14ac:dyDescent="0.3">
      <c r="B224" s="1392"/>
      <c r="C224" s="1393" t="s">
        <v>1362</v>
      </c>
      <c r="D224" s="1394"/>
      <c r="E224" s="1395"/>
      <c r="F224" s="1396"/>
      <c r="G224" s="1397"/>
      <c r="H224" s="1398"/>
      <c r="I224" s="1399"/>
      <c r="J224" s="1397"/>
      <c r="K224" s="1398"/>
      <c r="L224" s="1399"/>
      <c r="M224" s="1400"/>
      <c r="N224" s="1397"/>
      <c r="O224" s="1401"/>
      <c r="P224" s="1401"/>
    </row>
    <row r="225" spans="2:16" x14ac:dyDescent="0.3">
      <c r="B225" s="1392"/>
      <c r="C225" s="1393" t="s">
        <v>1362</v>
      </c>
      <c r="D225" s="1394"/>
      <c r="E225" s="1395"/>
      <c r="F225" s="1396"/>
      <c r="G225" s="1397"/>
      <c r="H225" s="1398"/>
      <c r="I225" s="1399"/>
      <c r="J225" s="1397"/>
      <c r="K225" s="1398"/>
      <c r="L225" s="1399"/>
      <c r="M225" s="1400"/>
      <c r="N225" s="1397"/>
      <c r="O225" s="1401"/>
      <c r="P225" s="1401"/>
    </row>
    <row r="226" spans="2:16" x14ac:dyDescent="0.3">
      <c r="B226" s="1392"/>
      <c r="C226" s="1393" t="s">
        <v>1362</v>
      </c>
      <c r="D226" s="1394"/>
      <c r="E226" s="1395"/>
      <c r="F226" s="1396"/>
      <c r="G226" s="1397"/>
      <c r="H226" s="1398"/>
      <c r="I226" s="1399"/>
      <c r="J226" s="1397"/>
      <c r="K226" s="1398"/>
      <c r="L226" s="1399"/>
      <c r="M226" s="1400"/>
      <c r="N226" s="1397"/>
      <c r="O226" s="1401"/>
      <c r="P226" s="1401"/>
    </row>
    <row r="227" spans="2:16" x14ac:dyDescent="0.3">
      <c r="B227" s="1414" t="s">
        <v>411</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x14ac:dyDescent="0.3">
      <c r="B228" s="1392"/>
      <c r="C228" s="1393" t="s">
        <v>1362</v>
      </c>
      <c r="D228" s="1394"/>
      <c r="E228" s="1395"/>
      <c r="F228" s="1396"/>
      <c r="G228" s="1397"/>
      <c r="H228" s="1398"/>
      <c r="I228" s="1399"/>
      <c r="J228" s="1397"/>
      <c r="K228" s="1398"/>
      <c r="L228" s="1399"/>
      <c r="M228" s="1400"/>
      <c r="N228" s="1397"/>
      <c r="O228" s="1401"/>
      <c r="P228" s="1401"/>
    </row>
    <row r="229" spans="2:16" x14ac:dyDescent="0.3">
      <c r="B229" s="1392"/>
      <c r="C229" s="1393" t="s">
        <v>1362</v>
      </c>
      <c r="D229" s="1394"/>
      <c r="E229" s="1395"/>
      <c r="F229" s="1396"/>
      <c r="G229" s="1397"/>
      <c r="H229" s="1398"/>
      <c r="I229" s="1399"/>
      <c r="J229" s="1397"/>
      <c r="K229" s="1398"/>
      <c r="L229" s="1399"/>
      <c r="M229" s="1400"/>
      <c r="N229" s="1397"/>
      <c r="O229" s="1401"/>
      <c r="P229" s="1401"/>
    </row>
    <row r="230" spans="2:16" x14ac:dyDescent="0.3">
      <c r="B230" s="1392"/>
      <c r="C230" s="1393" t="s">
        <v>1362</v>
      </c>
      <c r="D230" s="1394"/>
      <c r="E230" s="1395"/>
      <c r="F230" s="1396"/>
      <c r="G230" s="1397"/>
      <c r="H230" s="1398"/>
      <c r="I230" s="1399"/>
      <c r="J230" s="1397"/>
      <c r="K230" s="1398"/>
      <c r="L230" s="1399"/>
      <c r="M230" s="1400"/>
      <c r="N230" s="1397"/>
      <c r="O230" s="1401"/>
      <c r="P230" s="1401"/>
    </row>
    <row r="231" spans="2:16" ht="29.25" customHeight="1" x14ac:dyDescent="0.3">
      <c r="B231" s="1414" t="s">
        <v>412</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x14ac:dyDescent="0.3">
      <c r="B232" s="1392"/>
      <c r="C232" s="1393" t="s">
        <v>1362</v>
      </c>
      <c r="D232" s="1394"/>
      <c r="E232" s="1395"/>
      <c r="F232" s="1396"/>
      <c r="G232" s="1397"/>
      <c r="H232" s="1398"/>
      <c r="I232" s="1399"/>
      <c r="J232" s="1397"/>
      <c r="K232" s="1398"/>
      <c r="L232" s="1399"/>
      <c r="M232" s="1400"/>
      <c r="N232" s="1397"/>
      <c r="O232" s="1401"/>
      <c r="P232" s="1401"/>
    </row>
    <row r="233" spans="2:16" x14ac:dyDescent="0.3">
      <c r="B233" s="1392"/>
      <c r="C233" s="1393" t="s">
        <v>1362</v>
      </c>
      <c r="D233" s="1394"/>
      <c r="E233" s="1395"/>
      <c r="F233" s="1396"/>
      <c r="G233" s="1397"/>
      <c r="H233" s="1398"/>
      <c r="I233" s="1399"/>
      <c r="J233" s="1397"/>
      <c r="K233" s="1398"/>
      <c r="L233" s="1399"/>
      <c r="M233" s="1400"/>
      <c r="N233" s="1397"/>
      <c r="O233" s="1401"/>
      <c r="P233" s="1401"/>
    </row>
    <row r="234" spans="2:16" x14ac:dyDescent="0.3">
      <c r="B234" s="1392"/>
      <c r="C234" s="1393" t="s">
        <v>1362</v>
      </c>
      <c r="D234" s="1394"/>
      <c r="E234" s="1395"/>
      <c r="F234" s="1396"/>
      <c r="G234" s="1397"/>
      <c r="H234" s="1398"/>
      <c r="I234" s="1399"/>
      <c r="J234" s="1397"/>
      <c r="K234" s="1398"/>
      <c r="L234" s="1399"/>
      <c r="M234" s="1400"/>
      <c r="N234" s="1397"/>
      <c r="O234" s="1401"/>
      <c r="P234" s="1401"/>
    </row>
    <row r="235" spans="2:16" ht="27" x14ac:dyDescent="0.3">
      <c r="B235" s="1414" t="s">
        <v>413</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x14ac:dyDescent="0.3">
      <c r="B236" s="1392"/>
      <c r="C236" s="1393" t="s">
        <v>1362</v>
      </c>
      <c r="D236" s="1394"/>
      <c r="E236" s="1395"/>
      <c r="F236" s="1396"/>
      <c r="G236" s="1397"/>
      <c r="H236" s="1398"/>
      <c r="I236" s="1399"/>
      <c r="J236" s="1397"/>
      <c r="K236" s="1398"/>
      <c r="L236" s="1399"/>
      <c r="M236" s="1400"/>
      <c r="N236" s="1397"/>
      <c r="O236" s="1401"/>
      <c r="P236" s="1401"/>
    </row>
    <row r="237" spans="2:16" x14ac:dyDescent="0.3">
      <c r="B237" s="1392"/>
      <c r="C237" s="1393" t="s">
        <v>1362</v>
      </c>
      <c r="D237" s="1394"/>
      <c r="E237" s="1395"/>
      <c r="F237" s="1396"/>
      <c r="G237" s="1397"/>
      <c r="H237" s="1398"/>
      <c r="I237" s="1399"/>
      <c r="J237" s="1397"/>
      <c r="K237" s="1398"/>
      <c r="L237" s="1399"/>
      <c r="M237" s="1400"/>
      <c r="N237" s="1397"/>
      <c r="O237" s="1401"/>
      <c r="P237" s="1401"/>
    </row>
    <row r="238" spans="2:16" x14ac:dyDescent="0.3">
      <c r="B238" s="1392"/>
      <c r="C238" s="1393" t="s">
        <v>1362</v>
      </c>
      <c r="D238" s="1394"/>
      <c r="E238" s="1395"/>
      <c r="F238" s="1396"/>
      <c r="G238" s="1397"/>
      <c r="H238" s="1398"/>
      <c r="I238" s="1399"/>
      <c r="J238" s="1397"/>
      <c r="K238" s="1398"/>
      <c r="L238" s="1399"/>
      <c r="M238" s="1400"/>
      <c r="N238" s="1397"/>
      <c r="O238" s="1401"/>
      <c r="P238" s="1401"/>
    </row>
    <row r="239" spans="2:16" ht="27" x14ac:dyDescent="0.3">
      <c r="B239" s="1414" t="s">
        <v>414</v>
      </c>
      <c r="C239" s="1419" t="s">
        <v>608</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x14ac:dyDescent="0.3">
      <c r="B240" s="1392"/>
      <c r="C240" s="1393" t="s">
        <v>1362</v>
      </c>
      <c r="D240" s="1394"/>
      <c r="E240" s="1395"/>
      <c r="F240" s="1396"/>
      <c r="G240" s="1397"/>
      <c r="H240" s="1398"/>
      <c r="I240" s="1399"/>
      <c r="J240" s="1397"/>
      <c r="K240" s="1398"/>
      <c r="L240" s="1399"/>
      <c r="M240" s="1400"/>
      <c r="N240" s="1397"/>
      <c r="O240" s="1401"/>
      <c r="P240" s="1401"/>
    </row>
    <row r="241" spans="2:16" x14ac:dyDescent="0.3">
      <c r="B241" s="1392"/>
      <c r="C241" s="1393" t="s">
        <v>1362</v>
      </c>
      <c r="D241" s="1394"/>
      <c r="E241" s="1395"/>
      <c r="F241" s="1396"/>
      <c r="G241" s="1397"/>
      <c r="H241" s="1398"/>
      <c r="I241" s="1399"/>
      <c r="J241" s="1397"/>
      <c r="K241" s="1398"/>
      <c r="L241" s="1399"/>
      <c r="M241" s="1400"/>
      <c r="N241" s="1397"/>
      <c r="O241" s="1401"/>
      <c r="P241" s="1401"/>
    </row>
    <row r="242" spans="2:16" x14ac:dyDescent="0.3">
      <c r="B242" s="1392"/>
      <c r="C242" s="1393" t="s">
        <v>1362</v>
      </c>
      <c r="D242" s="1394"/>
      <c r="E242" s="1395"/>
      <c r="F242" s="1396"/>
      <c r="G242" s="1397"/>
      <c r="H242" s="1398"/>
      <c r="I242" s="1399"/>
      <c r="J242" s="1397"/>
      <c r="K242" s="1398"/>
      <c r="L242" s="1399"/>
      <c r="M242" s="1400"/>
      <c r="N242" s="1397"/>
      <c r="O242" s="1401"/>
      <c r="P242" s="1401"/>
    </row>
    <row r="243" spans="2:16" x14ac:dyDescent="0.3">
      <c r="B243" s="1411" t="s">
        <v>415</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x14ac:dyDescent="0.3">
      <c r="B244" s="1414" t="s">
        <v>627</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x14ac:dyDescent="0.3">
      <c r="B245" s="1392"/>
      <c r="C245" s="1393" t="s">
        <v>1362</v>
      </c>
      <c r="D245" s="1394"/>
      <c r="E245" s="1395"/>
      <c r="F245" s="1396"/>
      <c r="G245" s="1432"/>
      <c r="H245" s="1433"/>
      <c r="I245" s="1434"/>
      <c r="J245" s="1432"/>
      <c r="K245" s="1433"/>
      <c r="L245" s="1434"/>
      <c r="M245" s="1435"/>
      <c r="N245" s="1432"/>
      <c r="O245" s="1436"/>
      <c r="P245" s="1436"/>
    </row>
    <row r="246" spans="2:16" x14ac:dyDescent="0.3">
      <c r="B246" s="1392"/>
      <c r="C246" s="1393" t="s">
        <v>1362</v>
      </c>
      <c r="D246" s="1394"/>
      <c r="E246" s="1430"/>
      <c r="F246" s="1431"/>
      <c r="G246" s="1432"/>
      <c r="H246" s="1433"/>
      <c r="I246" s="1434"/>
      <c r="J246" s="1432"/>
      <c r="K246" s="1433"/>
      <c r="L246" s="1434"/>
      <c r="M246" s="1435"/>
      <c r="N246" s="1432"/>
      <c r="O246" s="1436"/>
      <c r="P246" s="1436"/>
    </row>
    <row r="247" spans="2:16" x14ac:dyDescent="0.3">
      <c r="B247" s="1392"/>
      <c r="C247" s="1393" t="s">
        <v>1362</v>
      </c>
      <c r="D247" s="1394"/>
      <c r="E247" s="1430"/>
      <c r="F247" s="1431"/>
      <c r="G247" s="1437"/>
      <c r="H247" s="1438"/>
      <c r="I247" s="1439"/>
      <c r="J247" s="1437"/>
      <c r="K247" s="1438"/>
      <c r="L247" s="1439"/>
      <c r="M247" s="1440"/>
      <c r="N247" s="1437"/>
      <c r="O247" s="1441"/>
      <c r="P247" s="1441"/>
    </row>
    <row r="248" spans="2:16" ht="27" x14ac:dyDescent="0.3">
      <c r="B248" s="1414" t="s">
        <v>628</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x14ac:dyDescent="0.3">
      <c r="B249" s="1392"/>
      <c r="C249" s="1393" t="s">
        <v>1362</v>
      </c>
      <c r="D249" s="1394"/>
      <c r="E249" s="1395"/>
      <c r="F249" s="1396"/>
      <c r="G249" s="1437"/>
      <c r="H249" s="1438"/>
      <c r="I249" s="1439"/>
      <c r="J249" s="1437"/>
      <c r="K249" s="1438"/>
      <c r="L249" s="1439"/>
      <c r="M249" s="1440"/>
      <c r="N249" s="1437"/>
      <c r="O249" s="1441"/>
      <c r="P249" s="1441"/>
    </row>
    <row r="250" spans="2:16" x14ac:dyDescent="0.3">
      <c r="B250" s="1392"/>
      <c r="C250" s="1393" t="s">
        <v>1362</v>
      </c>
      <c r="D250" s="1394"/>
      <c r="E250" s="1444"/>
      <c r="F250" s="1445"/>
      <c r="G250" s="1437"/>
      <c r="H250" s="1438"/>
      <c r="I250" s="1439"/>
      <c r="J250" s="1437"/>
      <c r="K250" s="1438"/>
      <c r="L250" s="1439"/>
      <c r="M250" s="1440"/>
      <c r="N250" s="1437"/>
      <c r="O250" s="1441"/>
      <c r="P250" s="1441"/>
    </row>
    <row r="251" spans="2:16" x14ac:dyDescent="0.3">
      <c r="B251" s="1392"/>
      <c r="C251" s="1393" t="s">
        <v>1362</v>
      </c>
      <c r="D251" s="1394"/>
      <c r="E251" s="1444"/>
      <c r="F251" s="1445"/>
      <c r="G251" s="1437"/>
      <c r="H251" s="1438"/>
      <c r="I251" s="1439"/>
      <c r="J251" s="1437"/>
      <c r="K251" s="1438"/>
      <c r="L251" s="1439"/>
      <c r="M251" s="1440"/>
      <c r="N251" s="1437"/>
      <c r="O251" s="1441"/>
      <c r="P251" s="1441"/>
    </row>
    <row r="252" spans="2:16" x14ac:dyDescent="0.3">
      <c r="B252" s="1411" t="s">
        <v>416</v>
      </c>
      <c r="C252" s="1412" t="s">
        <v>609</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x14ac:dyDescent="0.3">
      <c r="B253" s="1392"/>
      <c r="C253" s="1393" t="s">
        <v>1363</v>
      </c>
      <c r="D253" s="1394"/>
      <c r="E253" s="1451"/>
      <c r="F253" s="1452"/>
      <c r="G253" s="1453"/>
      <c r="H253" s="1454"/>
      <c r="I253" s="1455"/>
      <c r="J253" s="1453"/>
      <c r="K253" s="1454"/>
      <c r="L253" s="1455"/>
      <c r="M253" s="1456"/>
      <c r="N253" s="1453"/>
      <c r="O253" s="1457"/>
      <c r="P253" s="1457"/>
    </row>
    <row r="254" spans="2:16" x14ac:dyDescent="0.3">
      <c r="B254" s="1392"/>
      <c r="C254" s="1393" t="s">
        <v>1363</v>
      </c>
      <c r="D254" s="1394"/>
      <c r="E254" s="1451"/>
      <c r="F254" s="1452"/>
      <c r="G254" s="1453"/>
      <c r="H254" s="1454"/>
      <c r="I254" s="1455"/>
      <c r="J254" s="1453"/>
      <c r="K254" s="1454"/>
      <c r="L254" s="1455"/>
      <c r="M254" s="1456"/>
      <c r="N254" s="1453"/>
      <c r="O254" s="1457"/>
      <c r="P254" s="1457"/>
    </row>
    <row r="255" spans="2:16" x14ac:dyDescent="0.3">
      <c r="B255" s="1458"/>
      <c r="C255" s="1459" t="s">
        <v>1363</v>
      </c>
      <c r="D255" s="1460"/>
      <c r="E255" s="1461"/>
      <c r="F255" s="1462"/>
      <c r="G255" s="1463"/>
      <c r="H255" s="1464"/>
      <c r="I255" s="1465"/>
      <c r="J255" s="1463"/>
      <c r="K255" s="1464"/>
      <c r="L255" s="1465"/>
      <c r="M255" s="1466"/>
      <c r="N255" s="1463"/>
      <c r="O255" s="1467"/>
      <c r="P255" s="1467"/>
    </row>
    <row r="257" spans="2:15" x14ac:dyDescent="0.3">
      <c r="B257" s="1504" t="s">
        <v>1364</v>
      </c>
      <c r="C257" s="1504"/>
      <c r="D257" s="1504"/>
      <c r="E257" s="1504"/>
      <c r="F257" s="1504"/>
      <c r="G257" s="1504"/>
      <c r="H257" s="1504"/>
      <c r="I257" s="1504"/>
      <c r="J257" s="1504"/>
      <c r="K257" s="1504"/>
      <c r="L257" s="1504"/>
      <c r="M257" s="1505"/>
      <c r="N257" s="1505"/>
      <c r="O257" s="1505"/>
    </row>
    <row r="258" spans="2:15" ht="39" customHeight="1" x14ac:dyDescent="0.3">
      <c r="B258" s="1504"/>
      <c r="C258" s="1504"/>
      <c r="D258" s="1504"/>
      <c r="E258" s="1504"/>
      <c r="F258" s="1504"/>
      <c r="G258" s="1504"/>
      <c r="H258" s="1504"/>
      <c r="I258" s="1504"/>
      <c r="J258" s="1504"/>
      <c r="K258" s="1504"/>
      <c r="L258" s="1504"/>
      <c r="M258" s="1505"/>
      <c r="N258" s="1505"/>
      <c r="O258" s="1505"/>
    </row>
    <row r="259" spans="2:15" ht="72" customHeight="1" x14ac:dyDescent="0.3">
      <c r="B259" s="1506" t="s">
        <v>1365</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11"/>
  <sheetViews>
    <sheetView zoomScale="93" zoomScaleNormal="93" workbookViewId="0">
      <selection activeCell="B24" sqref="B24"/>
    </sheetView>
  </sheetViews>
  <sheetFormatPr defaultColWidth="9.109375" defaultRowHeight="13.8" x14ac:dyDescent="0.25"/>
  <cols>
    <col min="1" max="1" width="9.109375" style="35"/>
    <col min="2" max="2" width="6.6640625" style="35" customWidth="1"/>
    <col min="3" max="3" width="71.33203125" style="35" customWidth="1"/>
    <col min="4" max="4" width="22.109375" style="35" customWidth="1"/>
    <col min="5" max="5" width="32" style="35" customWidth="1"/>
    <col min="6" max="6" width="9.109375" style="35"/>
    <col min="7" max="7" width="49.33203125" style="35" customWidth="1"/>
    <col min="8" max="16384" width="9.109375" style="35"/>
  </cols>
  <sheetData>
    <row r="1" spans="1:4" x14ac:dyDescent="0.25">
      <c r="A1" s="36" t="s">
        <v>0</v>
      </c>
      <c r="B1" s="37"/>
      <c r="C1" s="37"/>
      <c r="D1" s="37"/>
    </row>
    <row r="2" spans="1:4" x14ac:dyDescent="0.25">
      <c r="A2" s="36" t="s">
        <v>1</v>
      </c>
      <c r="B2" s="37"/>
      <c r="C2" s="37"/>
      <c r="D2" s="37"/>
    </row>
    <row r="3" spans="1:4" x14ac:dyDescent="0.25">
      <c r="A3" s="37"/>
      <c r="B3" s="37"/>
      <c r="C3" s="37"/>
      <c r="D3" s="37"/>
    </row>
    <row r="4" spans="1:4" x14ac:dyDescent="0.25">
      <c r="A4" s="37"/>
      <c r="B4" s="37"/>
      <c r="C4" s="37"/>
      <c r="D4" s="37"/>
    </row>
    <row r="5" spans="1:4" x14ac:dyDescent="0.25">
      <c r="A5" s="38" t="s">
        <v>58</v>
      </c>
      <c r="B5" s="37"/>
      <c r="C5" s="37"/>
      <c r="D5" s="37"/>
    </row>
    <row r="6" spans="1:4" x14ac:dyDescent="0.25">
      <c r="A6" s="1470" t="s">
        <v>59</v>
      </c>
      <c r="B6" s="1471"/>
      <c r="C6" s="1471"/>
      <c r="D6" s="1471"/>
    </row>
    <row r="7" spans="1:4" x14ac:dyDescent="0.25">
      <c r="A7" s="1471"/>
      <c r="B7" s="1471"/>
      <c r="C7" s="1471"/>
      <c r="D7" s="1471"/>
    </row>
    <row r="8" spans="1:4" x14ac:dyDescent="0.25">
      <c r="A8" s="37"/>
      <c r="B8" s="37"/>
      <c r="C8" s="37"/>
      <c r="D8" s="37"/>
    </row>
    <row r="9" spans="1:4" ht="48.75" customHeight="1" x14ac:dyDescent="0.25">
      <c r="B9" s="1469" t="s">
        <v>60</v>
      </c>
      <c r="C9" s="1469"/>
      <c r="D9" s="1469"/>
    </row>
    <row r="10" spans="1:4" ht="12.6" customHeight="1" x14ac:dyDescent="0.25">
      <c r="B10" s="39"/>
      <c r="C10" s="39"/>
      <c r="D10" s="39"/>
    </row>
    <row r="11" spans="1:4" x14ac:dyDescent="0.25">
      <c r="C11" s="40" t="s">
        <v>61</v>
      </c>
      <c r="D11" s="41"/>
    </row>
  </sheetData>
  <sheetProtection password="F757" sheet="1" objects="1" scenarios="1"/>
  <mergeCells count="3">
    <mergeCell ref="B9:D9"/>
    <mergeCell ref="A6:D6"/>
    <mergeCell ref="A7:D7"/>
  </mergeCells>
  <pageMargins left="0.7" right="0.7"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103"/>
  <sheetViews>
    <sheetView tabSelected="1" topLeftCell="A3" zoomScale="85" zoomScaleNormal="85" workbookViewId="0">
      <selection activeCell="C115" sqref="C115"/>
    </sheetView>
  </sheetViews>
  <sheetFormatPr defaultColWidth="9.109375" defaultRowHeight="13.8" x14ac:dyDescent="0.25"/>
  <cols>
    <col min="1" max="2" width="9.109375" style="42"/>
    <col min="3" max="3" width="67.88671875" style="42" customWidth="1"/>
    <col min="4" max="4" width="22.5546875" style="42" customWidth="1"/>
    <col min="5" max="5" width="20.109375" style="42" customWidth="1"/>
    <col min="6" max="6" width="18.109375" style="42" customWidth="1"/>
    <col min="7" max="7" width="10.5546875" style="43" customWidth="1"/>
    <col min="8" max="8" width="32.109375" style="43" bestFit="1" customWidth="1"/>
    <col min="9" max="9" width="11.33203125" style="42" customWidth="1"/>
    <col min="10" max="16384" width="9.109375" style="42"/>
  </cols>
  <sheetData>
    <row r="1" spans="1:12" x14ac:dyDescent="0.25">
      <c r="A1" s="44" t="s">
        <v>0</v>
      </c>
      <c r="B1" s="45"/>
      <c r="C1" s="45"/>
      <c r="D1" s="45"/>
      <c r="E1" s="45"/>
      <c r="F1" s="45"/>
      <c r="G1" s="46"/>
      <c r="H1" s="46"/>
      <c r="I1" s="45"/>
      <c r="J1" s="45"/>
      <c r="K1" s="45"/>
      <c r="L1" s="45"/>
    </row>
    <row r="2" spans="1:12" x14ac:dyDescent="0.25">
      <c r="A2" s="44" t="s">
        <v>1</v>
      </c>
      <c r="B2" s="45"/>
      <c r="C2" s="45"/>
      <c r="D2" s="45"/>
      <c r="E2" s="45"/>
      <c r="F2" s="45"/>
      <c r="G2" s="46"/>
      <c r="H2" s="46"/>
      <c r="I2" s="45"/>
      <c r="J2" s="45"/>
      <c r="K2" s="45"/>
      <c r="L2" s="45"/>
    </row>
    <row r="3" spans="1:12" x14ac:dyDescent="0.25">
      <c r="A3" s="45"/>
      <c r="B3" s="45"/>
      <c r="C3" s="45"/>
      <c r="D3" s="45"/>
      <c r="E3" s="45"/>
      <c r="F3" s="45"/>
      <c r="G3" s="46"/>
      <c r="H3" s="46"/>
      <c r="I3" s="45"/>
      <c r="J3" s="45"/>
      <c r="K3" s="45"/>
      <c r="L3" s="45"/>
    </row>
    <row r="4" spans="1:12" x14ac:dyDescent="0.25">
      <c r="A4" s="45"/>
      <c r="B4" s="45"/>
      <c r="C4" s="45"/>
      <c r="D4" s="45"/>
      <c r="E4" s="45"/>
      <c r="F4" s="45"/>
      <c r="G4" s="46"/>
      <c r="H4" s="46"/>
      <c r="I4" s="45"/>
      <c r="J4" s="45"/>
      <c r="K4" s="45"/>
      <c r="L4" s="45"/>
    </row>
    <row r="5" spans="1:12" x14ac:dyDescent="0.25">
      <c r="A5" s="47" t="s">
        <v>62</v>
      </c>
      <c r="B5" s="45"/>
      <c r="C5" s="45"/>
      <c r="D5" s="45"/>
      <c r="E5" s="45"/>
      <c r="F5" s="45"/>
      <c r="G5" s="46"/>
      <c r="H5" s="46"/>
      <c r="I5" s="45"/>
      <c r="J5" s="45"/>
      <c r="K5" s="45"/>
      <c r="L5" s="45"/>
    </row>
    <row r="6" spans="1:12" x14ac:dyDescent="0.25">
      <c r="A6" s="45"/>
      <c r="B6" s="45"/>
      <c r="C6" s="45"/>
      <c r="D6" s="45"/>
      <c r="E6" s="45"/>
      <c r="F6" s="45"/>
      <c r="G6" s="46"/>
      <c r="H6" s="46"/>
      <c r="I6" s="45"/>
      <c r="J6" s="45"/>
      <c r="K6" s="45"/>
      <c r="L6" s="45"/>
    </row>
    <row r="8" spans="1:12" ht="19.5" customHeight="1" x14ac:dyDescent="0.25">
      <c r="B8" s="1468" t="s">
        <v>63</v>
      </c>
      <c r="C8" s="1468"/>
      <c r="D8" s="1468"/>
      <c r="E8" s="1468"/>
    </row>
    <row r="9" spans="1:12" x14ac:dyDescent="0.25">
      <c r="B9" s="48" t="s">
        <v>4</v>
      </c>
      <c r="C9" s="49" t="s">
        <v>64</v>
      </c>
      <c r="D9" s="50" t="s">
        <v>65</v>
      </c>
      <c r="E9" s="51" t="s">
        <v>66</v>
      </c>
    </row>
    <row r="10" spans="1:12" x14ac:dyDescent="0.25">
      <c r="B10" s="52" t="s">
        <v>7</v>
      </c>
      <c r="C10" s="53" t="s">
        <v>67</v>
      </c>
      <c r="D10" s="54"/>
      <c r="E10" s="55"/>
    </row>
    <row r="11" spans="1:12" ht="22.8" x14ac:dyDescent="0.25">
      <c r="B11" s="52" t="s">
        <v>68</v>
      </c>
      <c r="C11" s="53" t="s">
        <v>69</v>
      </c>
      <c r="D11" s="56">
        <f>D12+D15+D31</f>
        <v>1182.3964599999999</v>
      </c>
      <c r="E11" s="57"/>
      <c r="I11" s="58"/>
    </row>
    <row r="12" spans="1:12" x14ac:dyDescent="0.25">
      <c r="B12" s="59" t="s">
        <v>70</v>
      </c>
      <c r="C12" s="60" t="s">
        <v>71</v>
      </c>
      <c r="D12" s="61">
        <f>SUM(D13:D14)</f>
        <v>496.49817000000002</v>
      </c>
      <c r="E12" s="62"/>
    </row>
    <row r="13" spans="1:12" x14ac:dyDescent="0.25">
      <c r="B13" s="63" t="s">
        <v>72</v>
      </c>
      <c r="C13" s="64" t="s">
        <v>73</v>
      </c>
      <c r="D13" s="65">
        <v>488.26503000000002</v>
      </c>
      <c r="E13" s="66"/>
    </row>
    <row r="14" spans="1:12" x14ac:dyDescent="0.25">
      <c r="B14" s="67" t="s">
        <v>74</v>
      </c>
      <c r="C14" s="68" t="s">
        <v>75</v>
      </c>
      <c r="D14" s="69">
        <v>8.2331399999999988</v>
      </c>
      <c r="E14" s="70"/>
    </row>
    <row r="15" spans="1:12" x14ac:dyDescent="0.25">
      <c r="B15" s="59" t="s">
        <v>76</v>
      </c>
      <c r="C15" s="60" t="s">
        <v>77</v>
      </c>
      <c r="D15" s="61">
        <f>D16+D20+D26</f>
        <v>685.89828999999997</v>
      </c>
      <c r="E15" s="62"/>
    </row>
    <row r="16" spans="1:12" ht="17.25" customHeight="1" x14ac:dyDescent="0.25">
      <c r="B16" s="71" t="s">
        <v>78</v>
      </c>
      <c r="C16" s="72" t="s">
        <v>79</v>
      </c>
      <c r="D16" s="73">
        <f>SUM(D17:D19)</f>
        <v>363.38356593625497</v>
      </c>
      <c r="E16" s="66"/>
    </row>
    <row r="17" spans="2:12" x14ac:dyDescent="0.25">
      <c r="B17" s="63" t="s">
        <v>80</v>
      </c>
      <c r="C17" s="64" t="s">
        <v>81</v>
      </c>
      <c r="D17" s="65">
        <v>363.38356593625497</v>
      </c>
      <c r="E17" s="66"/>
    </row>
    <row r="18" spans="2:12" x14ac:dyDescent="0.25">
      <c r="B18" s="63" t="s">
        <v>82</v>
      </c>
      <c r="C18" s="64" t="s">
        <v>83</v>
      </c>
      <c r="D18" s="65">
        <v>0</v>
      </c>
      <c r="E18" s="66"/>
    </row>
    <row r="19" spans="2:12" x14ac:dyDescent="0.25">
      <c r="B19" s="63" t="s">
        <v>84</v>
      </c>
      <c r="C19" s="64" t="s">
        <v>75</v>
      </c>
      <c r="D19" s="65">
        <v>0</v>
      </c>
      <c r="E19" s="66"/>
      <c r="L19" s="42" t="s">
        <v>85</v>
      </c>
    </row>
    <row r="20" spans="2:12" x14ac:dyDescent="0.25">
      <c r="B20" s="71" t="s">
        <v>86</v>
      </c>
      <c r="C20" s="72" t="s">
        <v>87</v>
      </c>
      <c r="D20" s="73">
        <f>SUM(D21:D25)</f>
        <v>282.59870390438243</v>
      </c>
      <c r="E20" s="66"/>
    </row>
    <row r="21" spans="2:12" x14ac:dyDescent="0.25">
      <c r="B21" s="63" t="s">
        <v>88</v>
      </c>
      <c r="C21" s="64" t="s">
        <v>89</v>
      </c>
      <c r="D21" s="65">
        <v>282.59870390438243</v>
      </c>
      <c r="E21" s="66"/>
    </row>
    <row r="22" spans="2:12" x14ac:dyDescent="0.25">
      <c r="B22" s="63" t="s">
        <v>90</v>
      </c>
      <c r="C22" s="64" t="s">
        <v>91</v>
      </c>
      <c r="D22" s="65">
        <v>0</v>
      </c>
      <c r="E22" s="66"/>
    </row>
    <row r="23" spans="2:12" x14ac:dyDescent="0.25">
      <c r="B23" s="63" t="s">
        <v>92</v>
      </c>
      <c r="C23" s="64" t="s">
        <v>83</v>
      </c>
      <c r="D23" s="65">
        <v>0</v>
      </c>
      <c r="E23" s="66"/>
    </row>
    <row r="24" spans="2:12" x14ac:dyDescent="0.25">
      <c r="B24" s="63" t="s">
        <v>93</v>
      </c>
      <c r="C24" s="64" t="s">
        <v>75</v>
      </c>
      <c r="D24" s="65">
        <v>0</v>
      </c>
      <c r="E24" s="66"/>
    </row>
    <row r="25" spans="2:12" x14ac:dyDescent="0.25">
      <c r="B25" s="63" t="s">
        <v>94</v>
      </c>
      <c r="C25" s="64" t="s">
        <v>95</v>
      </c>
      <c r="D25" s="65">
        <v>0</v>
      </c>
      <c r="E25" s="66"/>
    </row>
    <row r="26" spans="2:12" x14ac:dyDescent="0.25">
      <c r="B26" s="71" t="s">
        <v>96</v>
      </c>
      <c r="C26" s="72" t="s">
        <v>97</v>
      </c>
      <c r="D26" s="73">
        <f>SUM(D27:D30)</f>
        <v>39.916020159362546</v>
      </c>
      <c r="E26" s="66"/>
    </row>
    <row r="27" spans="2:12" x14ac:dyDescent="0.25">
      <c r="B27" s="63" t="s">
        <v>98</v>
      </c>
      <c r="C27" s="64" t="s">
        <v>99</v>
      </c>
      <c r="D27" s="65">
        <v>39.916020159362546</v>
      </c>
      <c r="E27" s="66"/>
    </row>
    <row r="28" spans="2:12" x14ac:dyDescent="0.25">
      <c r="B28" s="63" t="s">
        <v>100</v>
      </c>
      <c r="C28" s="64" t="s">
        <v>101</v>
      </c>
      <c r="D28" s="65">
        <v>0</v>
      </c>
      <c r="E28" s="66"/>
    </row>
    <row r="29" spans="2:12" x14ac:dyDescent="0.25">
      <c r="B29" s="63" t="s">
        <v>102</v>
      </c>
      <c r="C29" s="68" t="s">
        <v>83</v>
      </c>
      <c r="D29" s="69">
        <v>0</v>
      </c>
      <c r="E29" s="70"/>
    </row>
    <row r="30" spans="2:12" x14ac:dyDescent="0.25">
      <c r="B30" s="67" t="s">
        <v>103</v>
      </c>
      <c r="C30" s="68" t="s">
        <v>75</v>
      </c>
      <c r="D30" s="69">
        <v>0</v>
      </c>
      <c r="E30" s="70"/>
    </row>
    <row r="31" spans="2:12" x14ac:dyDescent="0.25">
      <c r="B31" s="59" t="s">
        <v>104</v>
      </c>
      <c r="C31" s="60" t="s">
        <v>105</v>
      </c>
      <c r="D31" s="74">
        <f>SUM(D32+D33)</f>
        <v>0</v>
      </c>
      <c r="E31" s="62"/>
    </row>
    <row r="32" spans="2:12" ht="24" x14ac:dyDescent="0.25">
      <c r="B32" s="63" t="s">
        <v>106</v>
      </c>
      <c r="C32" s="64" t="s">
        <v>107</v>
      </c>
      <c r="D32" s="65">
        <v>0</v>
      </c>
      <c r="E32" s="66"/>
    </row>
    <row r="33" spans="2:9" x14ac:dyDescent="0.25">
      <c r="B33" s="63" t="s">
        <v>108</v>
      </c>
      <c r="C33" s="68" t="s">
        <v>75</v>
      </c>
      <c r="D33" s="69">
        <v>0</v>
      </c>
      <c r="E33" s="70"/>
    </row>
    <row r="34" spans="2:9" x14ac:dyDescent="0.25">
      <c r="B34" s="59" t="s">
        <v>109</v>
      </c>
      <c r="C34" s="75" t="s">
        <v>110</v>
      </c>
      <c r="D34" s="61">
        <f>D35+D40</f>
        <v>143.46098999999998</v>
      </c>
      <c r="E34" s="62"/>
    </row>
    <row r="35" spans="2:9" x14ac:dyDescent="0.25">
      <c r="B35" s="71" t="s">
        <v>111</v>
      </c>
      <c r="C35" s="72" t="s">
        <v>112</v>
      </c>
      <c r="D35" s="73">
        <f>SUM(D36:D39)</f>
        <v>112.91714999999999</v>
      </c>
      <c r="E35" s="66"/>
    </row>
    <row r="36" spans="2:9" x14ac:dyDescent="0.25">
      <c r="B36" s="63" t="s">
        <v>113</v>
      </c>
      <c r="C36" s="64" t="s">
        <v>114</v>
      </c>
      <c r="D36" s="65">
        <v>112.91714999999999</v>
      </c>
      <c r="E36" s="66"/>
    </row>
    <row r="37" spans="2:9" x14ac:dyDescent="0.25">
      <c r="B37" s="63" t="s">
        <v>115</v>
      </c>
      <c r="C37" s="64" t="s">
        <v>116</v>
      </c>
      <c r="D37" s="65">
        <v>0</v>
      </c>
      <c r="E37" s="66"/>
    </row>
    <row r="38" spans="2:9" x14ac:dyDescent="0.25">
      <c r="B38" s="63" t="s">
        <v>117</v>
      </c>
      <c r="C38" s="64" t="s">
        <v>118</v>
      </c>
      <c r="D38" s="65">
        <v>0</v>
      </c>
      <c r="E38" s="66"/>
    </row>
    <row r="39" spans="2:9" x14ac:dyDescent="0.25">
      <c r="B39" s="63" t="s">
        <v>119</v>
      </c>
      <c r="C39" s="64" t="s">
        <v>75</v>
      </c>
      <c r="D39" s="65">
        <v>0</v>
      </c>
      <c r="E39" s="66"/>
    </row>
    <row r="40" spans="2:9" x14ac:dyDescent="0.25">
      <c r="B40" s="71" t="s">
        <v>120</v>
      </c>
      <c r="C40" s="72" t="s">
        <v>121</v>
      </c>
      <c r="D40" s="73">
        <f>SUM(D41:D43)</f>
        <v>30.543839999999996</v>
      </c>
      <c r="E40" s="66"/>
    </row>
    <row r="41" spans="2:9" x14ac:dyDescent="0.25">
      <c r="B41" s="63" t="s">
        <v>122</v>
      </c>
      <c r="C41" s="64" t="s">
        <v>123</v>
      </c>
      <c r="D41" s="76">
        <v>22.310699999999997</v>
      </c>
      <c r="E41" s="66"/>
    </row>
    <row r="42" spans="2:9" x14ac:dyDescent="0.25">
      <c r="B42" s="67" t="s">
        <v>124</v>
      </c>
      <c r="C42" s="68" t="s">
        <v>75</v>
      </c>
      <c r="D42" s="69">
        <v>8.2331399999999988</v>
      </c>
      <c r="E42" s="70"/>
    </row>
    <row r="43" spans="2:9" x14ac:dyDescent="0.25">
      <c r="B43" s="67" t="s">
        <v>125</v>
      </c>
      <c r="C43" s="68" t="s">
        <v>95</v>
      </c>
      <c r="D43" s="69">
        <v>0</v>
      </c>
      <c r="E43" s="70"/>
    </row>
    <row r="44" spans="2:9" x14ac:dyDescent="0.25">
      <c r="B44" s="77" t="s">
        <v>126</v>
      </c>
      <c r="C44" s="78" t="s">
        <v>127</v>
      </c>
      <c r="D44" s="79">
        <f>D45+D52</f>
        <v>1225.4574127437584</v>
      </c>
      <c r="E44" s="80" t="s">
        <v>128</v>
      </c>
      <c r="F44" s="81"/>
      <c r="I44" s="58"/>
    </row>
    <row r="45" spans="2:9" ht="22.8" x14ac:dyDescent="0.25">
      <c r="B45" s="59" t="s">
        <v>129</v>
      </c>
      <c r="C45" s="75" t="s">
        <v>130</v>
      </c>
      <c r="D45" s="82">
        <f>D46+D47+D51</f>
        <v>1155.10241717945</v>
      </c>
      <c r="E45" s="62" t="s">
        <v>128</v>
      </c>
      <c r="F45" s="81"/>
      <c r="I45" s="58"/>
    </row>
    <row r="46" spans="2:9" x14ac:dyDescent="0.25">
      <c r="B46" s="63" t="s">
        <v>131</v>
      </c>
      <c r="C46" s="83" t="s">
        <v>132</v>
      </c>
      <c r="D46" s="84">
        <f>VAS073_F_Visospaskirsto13IsViso</f>
        <v>441.84150194608821</v>
      </c>
      <c r="E46" s="66" t="s">
        <v>128</v>
      </c>
    </row>
    <row r="47" spans="2:9" x14ac:dyDescent="0.25">
      <c r="B47" s="63" t="s">
        <v>133</v>
      </c>
      <c r="C47" s="83" t="s">
        <v>134</v>
      </c>
      <c r="D47" s="84">
        <f>VAS073_F_Visospaskirsto14IsViso</f>
        <v>705.92600847608605</v>
      </c>
      <c r="E47" s="66" t="s">
        <v>128</v>
      </c>
    </row>
    <row r="48" spans="2:9" s="1" customFormat="1" x14ac:dyDescent="0.25">
      <c r="B48" s="85" t="s">
        <v>135</v>
      </c>
      <c r="C48" s="86" t="s">
        <v>136</v>
      </c>
      <c r="D48" s="87">
        <f>VAS073_F_Visospaskirsto141NuotekuSurinkimas</f>
        <v>339.83746012092865</v>
      </c>
      <c r="E48" s="88" t="s">
        <v>128</v>
      </c>
      <c r="G48" s="89"/>
      <c r="H48" s="89"/>
    </row>
    <row r="49" spans="2:9" s="1" customFormat="1" x14ac:dyDescent="0.25">
      <c r="B49" s="85" t="s">
        <v>137</v>
      </c>
      <c r="C49" s="86" t="s">
        <v>138</v>
      </c>
      <c r="D49" s="87">
        <f>VAS073_F_Visospaskirsto142NuotekuValymas</f>
        <v>312.03188112791821</v>
      </c>
      <c r="E49" s="88" t="s">
        <v>128</v>
      </c>
      <c r="G49" s="89"/>
      <c r="H49" s="89"/>
    </row>
    <row r="50" spans="2:9" s="1" customFormat="1" x14ac:dyDescent="0.25">
      <c r="B50" s="85" t="s">
        <v>139</v>
      </c>
      <c r="C50" s="86" t="s">
        <v>140</v>
      </c>
      <c r="D50" s="87">
        <f>VAS073_F_Visospaskirsto143NuotekuDumblo</f>
        <v>54.056667227239103</v>
      </c>
      <c r="E50" s="88" t="s">
        <v>128</v>
      </c>
      <c r="G50" s="89"/>
      <c r="H50" s="89"/>
    </row>
    <row r="51" spans="2:9" x14ac:dyDescent="0.25">
      <c r="B51" s="67" t="s">
        <v>141</v>
      </c>
      <c r="C51" s="83" t="s">
        <v>142</v>
      </c>
      <c r="D51" s="84">
        <f>VAS073_F_Visospaskirsto15PavirsiniuNuoteku</f>
        <v>7.3349067572755171</v>
      </c>
      <c r="E51" s="66" t="s">
        <v>128</v>
      </c>
    </row>
    <row r="52" spans="2:9" x14ac:dyDescent="0.25">
      <c r="B52" s="59" t="s">
        <v>143</v>
      </c>
      <c r="C52" s="75" t="s">
        <v>144</v>
      </c>
      <c r="D52" s="82">
        <f>SUM(D53:D55)</f>
        <v>70.354995564308354</v>
      </c>
      <c r="E52" s="62" t="s">
        <v>128</v>
      </c>
      <c r="I52" s="58"/>
    </row>
    <row r="53" spans="2:9" x14ac:dyDescent="0.25">
      <c r="B53" s="63" t="s">
        <v>145</v>
      </c>
      <c r="C53" s="83" t="s">
        <v>146</v>
      </c>
      <c r="D53" s="84">
        <f>VAS073_F_Visospaskirsto1Apskaitosveikla1</f>
        <v>44.000219889978901</v>
      </c>
      <c r="E53" s="66" t="s">
        <v>128</v>
      </c>
      <c r="I53" s="58"/>
    </row>
    <row r="54" spans="2:9" x14ac:dyDescent="0.25">
      <c r="B54" s="63" t="s">
        <v>147</v>
      </c>
      <c r="C54" s="83" t="s">
        <v>148</v>
      </c>
      <c r="D54" s="84">
        <f>VAS073_F_Visospaskirsto1Kitareguliuoja1</f>
        <v>0</v>
      </c>
      <c r="E54" s="66" t="s">
        <v>128</v>
      </c>
      <c r="G54" s="90"/>
      <c r="H54" s="90"/>
    </row>
    <row r="55" spans="2:9" x14ac:dyDescent="0.25">
      <c r="B55" s="67" t="s">
        <v>149</v>
      </c>
      <c r="C55" s="91" t="s">
        <v>150</v>
      </c>
      <c r="D55" s="92">
        <f>VAS073_F_Visospaskirsto17KitosVeiklos</f>
        <v>26.35477567432946</v>
      </c>
      <c r="E55" s="70" t="s">
        <v>128</v>
      </c>
    </row>
    <row r="56" spans="2:9" x14ac:dyDescent="0.25">
      <c r="B56" s="59" t="s">
        <v>151</v>
      </c>
      <c r="C56" s="93" t="s">
        <v>152</v>
      </c>
      <c r="D56" s="82">
        <f>SUM(D57:D76)</f>
        <v>21.018677256241858</v>
      </c>
      <c r="E56" s="62"/>
      <c r="I56" s="58"/>
    </row>
    <row r="57" spans="2:9" x14ac:dyDescent="0.25">
      <c r="B57" s="94" t="s">
        <v>153</v>
      </c>
      <c r="C57" s="95" t="s">
        <v>154</v>
      </c>
      <c r="D57" s="96">
        <v>7.4640999999999993</v>
      </c>
      <c r="E57" s="97"/>
    </row>
    <row r="58" spans="2:9" ht="52.8" x14ac:dyDescent="0.25">
      <c r="B58" s="98" t="s">
        <v>155</v>
      </c>
      <c r="C58" s="95" t="s">
        <v>156</v>
      </c>
      <c r="D58" s="96">
        <v>0</v>
      </c>
      <c r="E58" s="97"/>
      <c r="G58" s="90"/>
      <c r="H58" s="90"/>
    </row>
    <row r="59" spans="2:9" x14ac:dyDescent="0.25">
      <c r="B59" s="98" t="s">
        <v>157</v>
      </c>
      <c r="C59" s="95" t="s">
        <v>158</v>
      </c>
      <c r="D59" s="96">
        <v>0</v>
      </c>
      <c r="E59" s="97"/>
    </row>
    <row r="60" spans="2:9" ht="30.75" customHeight="1" x14ac:dyDescent="0.25">
      <c r="B60" s="98" t="s">
        <v>159</v>
      </c>
      <c r="C60" s="95" t="s">
        <v>160</v>
      </c>
      <c r="D60" s="96">
        <v>2.7443300000000002</v>
      </c>
      <c r="E60" s="97"/>
    </row>
    <row r="61" spans="2:9" x14ac:dyDescent="0.25">
      <c r="B61" s="98" t="s">
        <v>161</v>
      </c>
      <c r="C61" s="95" t="s">
        <v>162</v>
      </c>
      <c r="D61" s="96">
        <v>10.41719</v>
      </c>
      <c r="E61" s="97"/>
    </row>
    <row r="62" spans="2:9" ht="52.8" x14ac:dyDescent="0.25">
      <c r="B62" s="98" t="s">
        <v>163</v>
      </c>
      <c r="C62" s="95" t="s">
        <v>164</v>
      </c>
      <c r="D62" s="96">
        <v>0.36</v>
      </c>
      <c r="E62" s="97"/>
    </row>
    <row r="63" spans="2:9" ht="26.4" x14ac:dyDescent="0.25">
      <c r="B63" s="98" t="s">
        <v>165</v>
      </c>
      <c r="C63" s="95" t="s">
        <v>166</v>
      </c>
      <c r="D63" s="96">
        <v>0.48253999999999997</v>
      </c>
      <c r="E63" s="97"/>
    </row>
    <row r="64" spans="2:9" ht="92.4" x14ac:dyDescent="0.25">
      <c r="B64" s="98" t="s">
        <v>167</v>
      </c>
      <c r="C64" s="95" t="s">
        <v>168</v>
      </c>
      <c r="D64" s="96">
        <v>46.793390000000002</v>
      </c>
      <c r="E64" s="99"/>
    </row>
    <row r="65" spans="2:9" x14ac:dyDescent="0.25">
      <c r="B65" s="98" t="s">
        <v>169</v>
      </c>
      <c r="C65" s="95" t="s">
        <v>170</v>
      </c>
      <c r="D65" s="96">
        <v>0</v>
      </c>
      <c r="E65" s="97"/>
    </row>
    <row r="66" spans="2:9" ht="44.25" customHeight="1" x14ac:dyDescent="0.25">
      <c r="B66" s="98" t="s">
        <v>171</v>
      </c>
      <c r="C66" s="95" t="s">
        <v>172</v>
      </c>
      <c r="D66" s="96">
        <v>0</v>
      </c>
      <c r="E66" s="97"/>
      <c r="F66" s="100"/>
      <c r="G66" s="101"/>
      <c r="H66" s="90"/>
    </row>
    <row r="67" spans="2:9" ht="26.4" x14ac:dyDescent="0.25">
      <c r="B67" s="98" t="s">
        <v>173</v>
      </c>
      <c r="C67" s="95" t="s">
        <v>174</v>
      </c>
      <c r="D67" s="96">
        <v>0</v>
      </c>
      <c r="E67" s="97"/>
    </row>
    <row r="68" spans="2:9" ht="26.4" x14ac:dyDescent="0.25">
      <c r="B68" s="98" t="s">
        <v>175</v>
      </c>
      <c r="C68" s="95" t="s">
        <v>176</v>
      </c>
      <c r="D68" s="96">
        <v>0</v>
      </c>
      <c r="E68" s="97"/>
    </row>
    <row r="69" spans="2:9" ht="26.4" x14ac:dyDescent="0.25">
      <c r="B69" s="98" t="s">
        <v>177</v>
      </c>
      <c r="C69" s="95" t="s">
        <v>178</v>
      </c>
      <c r="D69" s="96">
        <v>0</v>
      </c>
      <c r="E69" s="97"/>
    </row>
    <row r="70" spans="2:9" ht="79.2" x14ac:dyDescent="0.25">
      <c r="B70" s="98" t="s">
        <v>179</v>
      </c>
      <c r="C70" s="95" t="s">
        <v>180</v>
      </c>
      <c r="D70" s="96">
        <v>10.964030000000001</v>
      </c>
      <c r="E70" s="97"/>
    </row>
    <row r="71" spans="2:9" ht="66" x14ac:dyDescent="0.25">
      <c r="B71" s="102" t="s">
        <v>181</v>
      </c>
      <c r="C71" s="95" t="s">
        <v>182</v>
      </c>
      <c r="D71" s="96">
        <v>0</v>
      </c>
      <c r="E71" s="103"/>
    </row>
    <row r="72" spans="2:9" ht="39.6" x14ac:dyDescent="0.25">
      <c r="B72" s="102" t="s">
        <v>183</v>
      </c>
      <c r="C72" s="95" t="s">
        <v>184</v>
      </c>
      <c r="D72" s="96">
        <v>0</v>
      </c>
      <c r="E72" s="103"/>
    </row>
    <row r="73" spans="2:9" ht="52.8" x14ac:dyDescent="0.25">
      <c r="B73" s="102" t="s">
        <v>185</v>
      </c>
      <c r="C73" s="95" t="s">
        <v>186</v>
      </c>
      <c r="D73" s="96">
        <v>0</v>
      </c>
      <c r="E73" s="103"/>
    </row>
    <row r="74" spans="2:9" ht="39.6" x14ac:dyDescent="0.25">
      <c r="B74" s="102" t="s">
        <v>187</v>
      </c>
      <c r="C74" s="95" t="s">
        <v>188</v>
      </c>
      <c r="D74" s="96">
        <v>0</v>
      </c>
      <c r="E74" s="103"/>
    </row>
    <row r="75" spans="2:9" x14ac:dyDescent="0.25">
      <c r="B75" s="102" t="s">
        <v>189</v>
      </c>
      <c r="C75" s="95" t="s">
        <v>190</v>
      </c>
      <c r="D75" s="96">
        <v>0</v>
      </c>
      <c r="E75" s="103"/>
    </row>
    <row r="76" spans="2:9" ht="26.4" x14ac:dyDescent="0.25">
      <c r="B76" s="104" t="s">
        <v>191</v>
      </c>
      <c r="C76" s="105" t="s">
        <v>192</v>
      </c>
      <c r="D76" s="106">
        <v>-58.20690274375815</v>
      </c>
      <c r="E76" s="107"/>
    </row>
    <row r="77" spans="2:9" x14ac:dyDescent="0.25">
      <c r="B77" s="108" t="s">
        <v>193</v>
      </c>
      <c r="C77" s="109" t="s">
        <v>194</v>
      </c>
      <c r="D77" s="110">
        <v>0</v>
      </c>
      <c r="E77" s="111"/>
    </row>
    <row r="78" spans="2:9" x14ac:dyDescent="0.25">
      <c r="B78" s="77" t="s">
        <v>195</v>
      </c>
      <c r="C78" s="112" t="s">
        <v>196</v>
      </c>
      <c r="D78" s="113">
        <v>79.381359999999802</v>
      </c>
      <c r="E78" s="80"/>
      <c r="I78" s="58"/>
    </row>
    <row r="79" spans="2:9" ht="22.8" x14ac:dyDescent="0.25">
      <c r="B79" s="114" t="s">
        <v>197</v>
      </c>
      <c r="C79" s="115" t="s">
        <v>198</v>
      </c>
      <c r="D79" s="116">
        <f>D11-D45</f>
        <v>27.294042820549976</v>
      </c>
      <c r="E79" s="117"/>
      <c r="I79" s="58"/>
    </row>
    <row r="80" spans="2:9" x14ac:dyDescent="0.25">
      <c r="B80" s="63" t="s">
        <v>199</v>
      </c>
      <c r="C80" s="83" t="s">
        <v>200</v>
      </c>
      <c r="D80" s="84">
        <f>D12-D46</f>
        <v>54.656668053911801</v>
      </c>
      <c r="E80" s="66"/>
    </row>
    <row r="81" spans="2:9" x14ac:dyDescent="0.25">
      <c r="B81" s="63" t="s">
        <v>201</v>
      </c>
      <c r="C81" s="83" t="s">
        <v>202</v>
      </c>
      <c r="D81" s="84">
        <f>D15-D47</f>
        <v>-20.027718476086079</v>
      </c>
      <c r="E81" s="66"/>
    </row>
    <row r="82" spans="2:9" x14ac:dyDescent="0.25">
      <c r="B82" s="63" t="s">
        <v>203</v>
      </c>
      <c r="C82" s="83" t="s">
        <v>204</v>
      </c>
      <c r="D82" s="84">
        <f>D16-D48</f>
        <v>23.546105815326314</v>
      </c>
      <c r="E82" s="66"/>
    </row>
    <row r="83" spans="2:9" x14ac:dyDescent="0.25">
      <c r="B83" s="63" t="s">
        <v>205</v>
      </c>
      <c r="C83" s="83" t="s">
        <v>206</v>
      </c>
      <c r="D83" s="84">
        <f>D20-D49</f>
        <v>-29.433177223535779</v>
      </c>
      <c r="E83" s="66"/>
    </row>
    <row r="84" spans="2:9" x14ac:dyDescent="0.25">
      <c r="B84" s="63" t="s">
        <v>207</v>
      </c>
      <c r="C84" s="83" t="s">
        <v>208</v>
      </c>
      <c r="D84" s="84">
        <f>D26-D50</f>
        <v>-14.140647067876557</v>
      </c>
      <c r="E84" s="66"/>
    </row>
    <row r="85" spans="2:9" ht="25.95" customHeight="1" x14ac:dyDescent="0.25">
      <c r="B85" s="67" t="s">
        <v>209</v>
      </c>
      <c r="C85" s="83" t="s">
        <v>210</v>
      </c>
      <c r="D85" s="84">
        <f>D31-D51</f>
        <v>-7.3349067572755171</v>
      </c>
      <c r="E85" s="66"/>
    </row>
    <row r="86" spans="2:9" x14ac:dyDescent="0.25">
      <c r="B86" s="59" t="s">
        <v>211</v>
      </c>
      <c r="C86" s="75" t="s">
        <v>212</v>
      </c>
      <c r="D86" s="82">
        <f>D34-D52</f>
        <v>73.105994435691628</v>
      </c>
      <c r="E86" s="62"/>
      <c r="I86" s="58"/>
    </row>
    <row r="87" spans="2:9" x14ac:dyDescent="0.25">
      <c r="B87" s="63" t="s">
        <v>213</v>
      </c>
      <c r="C87" s="83" t="s">
        <v>214</v>
      </c>
      <c r="D87" s="84">
        <f>D36-D53</f>
        <v>68.916930110021099</v>
      </c>
      <c r="E87" s="66"/>
      <c r="I87" s="58"/>
    </row>
    <row r="88" spans="2:9" x14ac:dyDescent="0.25">
      <c r="B88" s="63" t="s">
        <v>215</v>
      </c>
      <c r="C88" s="83" t="s">
        <v>216</v>
      </c>
      <c r="D88" s="84">
        <f>D38+D39-D54</f>
        <v>0</v>
      </c>
      <c r="E88" s="66"/>
    </row>
    <row r="89" spans="2:9" x14ac:dyDescent="0.25">
      <c r="B89" s="67" t="s">
        <v>217</v>
      </c>
      <c r="C89" s="91" t="s">
        <v>218</v>
      </c>
      <c r="D89" s="92">
        <f>IFERROR(D40-D55,"-")</f>
        <v>4.189064325670536</v>
      </c>
      <c r="E89" s="70"/>
    </row>
    <row r="90" spans="2:9" x14ac:dyDescent="0.25">
      <c r="B90" s="118" t="s">
        <v>219</v>
      </c>
      <c r="C90" s="119" t="s">
        <v>220</v>
      </c>
      <c r="D90" s="120">
        <v>0</v>
      </c>
      <c r="E90" s="70"/>
    </row>
    <row r="91" spans="2:9" x14ac:dyDescent="0.25">
      <c r="B91" s="77" t="s">
        <v>221</v>
      </c>
      <c r="C91" s="78" t="s">
        <v>222</v>
      </c>
      <c r="D91" s="113">
        <v>0</v>
      </c>
      <c r="E91" s="80"/>
      <c r="I91" s="58"/>
    </row>
    <row r="92" spans="2:9" x14ac:dyDescent="0.25">
      <c r="B92" s="77" t="s">
        <v>223</v>
      </c>
      <c r="C92" s="78" t="s">
        <v>224</v>
      </c>
      <c r="D92" s="79">
        <f>IFERROR(D78+D90-D91,"0")</f>
        <v>79.381359999999802</v>
      </c>
      <c r="E92" s="80"/>
      <c r="I92" s="58"/>
    </row>
    <row r="93" spans="2:9" ht="22.8" x14ac:dyDescent="0.25">
      <c r="B93" s="114" t="s">
        <v>225</v>
      </c>
      <c r="C93" s="115" t="s">
        <v>226</v>
      </c>
      <c r="D93" s="116">
        <f>IFERROR((D79/D11)*100,"0")</f>
        <v>2.3083664188701967</v>
      </c>
      <c r="E93" s="117"/>
    </row>
    <row r="94" spans="2:9" x14ac:dyDescent="0.25">
      <c r="B94" s="63" t="s">
        <v>227</v>
      </c>
      <c r="C94" s="83" t="s">
        <v>228</v>
      </c>
      <c r="D94" s="84">
        <f>IFERROR((D80/D12)*100,"0")</f>
        <v>11.008432932172097</v>
      </c>
      <c r="E94" s="66"/>
    </row>
    <row r="95" spans="2:9" x14ac:dyDescent="0.25">
      <c r="B95" s="63" t="s">
        <v>229</v>
      </c>
      <c r="C95" s="83" t="s">
        <v>230</v>
      </c>
      <c r="D95" s="84">
        <f>IFERROR((D81/D15)*100,"0")</f>
        <v>-2.9199254128605685</v>
      </c>
      <c r="E95" s="66"/>
    </row>
    <row r="96" spans="2:9" x14ac:dyDescent="0.25">
      <c r="B96" s="63" t="s">
        <v>231</v>
      </c>
      <c r="C96" s="83" t="s">
        <v>232</v>
      </c>
      <c r="D96" s="84">
        <f>IFERROR((D82/D16)*100,"0")</f>
        <v>6.4796837343648033</v>
      </c>
      <c r="E96" s="66"/>
    </row>
    <row r="97" spans="2:5" x14ac:dyDescent="0.25">
      <c r="B97" s="63" t="s">
        <v>233</v>
      </c>
      <c r="C97" s="83" t="s">
        <v>234</v>
      </c>
      <c r="D97" s="84">
        <f>IFERROR((D83/D20)*100,"0")</f>
        <v>-10.415184789203607</v>
      </c>
      <c r="E97" s="66"/>
    </row>
    <row r="98" spans="2:5" x14ac:dyDescent="0.25">
      <c r="B98" s="63" t="s">
        <v>235</v>
      </c>
      <c r="C98" s="83" t="s">
        <v>236</v>
      </c>
      <c r="D98" s="84">
        <f>IFERROR((D84/D26)*100,"0")</f>
        <v>-35.425994403802761</v>
      </c>
      <c r="E98" s="66"/>
    </row>
    <row r="99" spans="2:5" ht="24" x14ac:dyDescent="0.25">
      <c r="B99" s="121" t="s">
        <v>237</v>
      </c>
      <c r="C99" s="122" t="s">
        <v>238</v>
      </c>
      <c r="D99" s="123" t="str">
        <f>IFERROR((D85/D31)*100,"0")</f>
        <v>0</v>
      </c>
      <c r="E99" s="124"/>
    </row>
    <row r="101" spans="2:5" x14ac:dyDescent="0.25">
      <c r="C101" s="89" t="s">
        <v>239</v>
      </c>
    </row>
    <row r="102" spans="2:5" x14ac:dyDescent="0.25">
      <c r="C102" s="89" t="s">
        <v>240</v>
      </c>
    </row>
    <row r="103" spans="2:5" x14ac:dyDescent="0.25">
      <c r="C103" s="89" t="s">
        <v>241</v>
      </c>
    </row>
  </sheetData>
  <sheetProtection password="F757" sheet="1" objects="1" scenarios="1"/>
  <mergeCells count="1">
    <mergeCell ref="B8:E8"/>
  </mergeCells>
  <pageMargins left="0.7" right="0.7" top="0.75" bottom="0.75" header="0.3" footer="0.3"/>
  <pageSetup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248"/>
  <sheetViews>
    <sheetView zoomScale="55" zoomScaleNormal="55" workbookViewId="0">
      <selection activeCell="H26" sqref="H26"/>
    </sheetView>
  </sheetViews>
  <sheetFormatPr defaultColWidth="9.109375" defaultRowHeight="14.4" x14ac:dyDescent="0.3"/>
  <cols>
    <col min="1" max="1" width="9.109375" style="5"/>
    <col min="2" max="2" width="10.6640625" style="5" customWidth="1"/>
    <col min="3" max="3" width="71.109375" style="5" customWidth="1"/>
    <col min="4" max="4" width="13.5546875" style="5" customWidth="1"/>
    <col min="5" max="5" width="13.44140625" style="5" customWidth="1"/>
    <col min="6" max="6" width="16.88671875" style="5" customWidth="1"/>
    <col min="7" max="7" width="16.109375" style="5" customWidth="1"/>
    <col min="8" max="8" width="15.6640625" style="5" customWidth="1"/>
    <col min="9" max="9" width="14" style="5" customWidth="1"/>
    <col min="10" max="11" width="14.5546875" style="5" customWidth="1"/>
    <col min="12" max="12" width="16.5546875" style="5" customWidth="1"/>
    <col min="13" max="13" width="15" style="5" customWidth="1"/>
    <col min="14" max="16" width="17.88671875" style="5" customWidth="1"/>
    <col min="17" max="17" width="23.33203125" style="5" customWidth="1"/>
    <col min="18" max="18" width="12.44140625" style="125" customWidth="1"/>
    <col min="19" max="19" width="5.44140625" style="125" customWidth="1"/>
    <col min="20" max="20" width="9.109375" style="5"/>
    <col min="21" max="21" width="12.6640625" style="5" bestFit="1" customWidth="1"/>
    <col min="22" max="16384" width="9.109375" style="5"/>
  </cols>
  <sheetData>
    <row r="1" spans="1:19" x14ac:dyDescent="0.3">
      <c r="A1" s="6" t="s">
        <v>0</v>
      </c>
      <c r="B1" s="7"/>
      <c r="C1" s="7"/>
      <c r="D1" s="7"/>
      <c r="E1" s="7"/>
      <c r="F1" s="7"/>
      <c r="G1" s="7"/>
      <c r="H1" s="7"/>
      <c r="I1" s="7"/>
      <c r="J1" s="7"/>
      <c r="K1" s="7"/>
      <c r="L1" s="7"/>
      <c r="M1" s="7"/>
      <c r="N1" s="7"/>
      <c r="O1" s="7"/>
      <c r="P1" s="7"/>
      <c r="Q1" s="7"/>
      <c r="R1" s="126"/>
    </row>
    <row r="2" spans="1:19" x14ac:dyDescent="0.3">
      <c r="A2" s="6" t="s">
        <v>1</v>
      </c>
      <c r="B2" s="7"/>
      <c r="C2" s="7"/>
      <c r="D2" s="7"/>
      <c r="E2" s="7"/>
      <c r="F2" s="7"/>
      <c r="G2" s="7"/>
      <c r="H2" s="7"/>
      <c r="I2" s="7"/>
      <c r="J2" s="7"/>
      <c r="K2" s="7"/>
      <c r="L2" s="7"/>
      <c r="M2" s="7"/>
      <c r="N2" s="7"/>
      <c r="O2" s="7"/>
      <c r="P2" s="7"/>
      <c r="Q2" s="7"/>
      <c r="R2" s="126"/>
    </row>
    <row r="3" spans="1:19" x14ac:dyDescent="0.3">
      <c r="A3" s="7"/>
      <c r="B3" s="7"/>
      <c r="C3" s="7"/>
      <c r="D3" s="7"/>
      <c r="E3" s="7"/>
      <c r="F3" s="7"/>
      <c r="G3" s="7"/>
      <c r="H3" s="7"/>
      <c r="I3" s="7"/>
      <c r="J3" s="7"/>
      <c r="K3" s="7"/>
      <c r="L3" s="7"/>
      <c r="M3" s="7"/>
      <c r="N3" s="7"/>
      <c r="O3" s="7"/>
      <c r="P3" s="7"/>
      <c r="Q3" s="7"/>
      <c r="R3" s="126"/>
    </row>
    <row r="4" spans="1:19" x14ac:dyDescent="0.3">
      <c r="A4" s="7"/>
      <c r="B4" s="7"/>
      <c r="C4" s="7"/>
      <c r="D4" s="7"/>
      <c r="E4" s="7"/>
      <c r="F4" s="7"/>
      <c r="G4" s="7"/>
      <c r="H4" s="7"/>
      <c r="I4" s="7"/>
      <c r="J4" s="7"/>
      <c r="K4" s="7"/>
      <c r="L4" s="7"/>
      <c r="M4" s="7"/>
      <c r="N4" s="7"/>
      <c r="O4" s="7"/>
      <c r="P4" s="7"/>
      <c r="Q4" s="7"/>
      <c r="R4" s="126"/>
    </row>
    <row r="5" spans="1:19" x14ac:dyDescent="0.3">
      <c r="A5" s="8" t="s">
        <v>242</v>
      </c>
      <c r="B5" s="7"/>
      <c r="C5" s="7"/>
      <c r="D5" s="7"/>
      <c r="E5" s="7"/>
      <c r="F5" s="7"/>
      <c r="G5" s="7"/>
      <c r="H5" s="7"/>
      <c r="I5" s="7"/>
      <c r="J5" s="7"/>
      <c r="K5" s="7"/>
      <c r="L5" s="7"/>
      <c r="M5" s="7"/>
      <c r="N5" s="7"/>
      <c r="O5" s="7"/>
      <c r="P5" s="7"/>
      <c r="Q5" s="7"/>
      <c r="R5" s="126"/>
    </row>
    <row r="6" spans="1:19" x14ac:dyDescent="0.3">
      <c r="A6" s="7"/>
      <c r="B6" s="7"/>
      <c r="C6" s="7"/>
      <c r="D6" s="7"/>
      <c r="E6" s="7"/>
      <c r="F6" s="7"/>
      <c r="G6" s="7"/>
      <c r="H6" s="7"/>
      <c r="I6" s="7"/>
      <c r="J6" s="7"/>
      <c r="K6" s="7"/>
      <c r="L6" s="7"/>
      <c r="M6" s="7"/>
      <c r="N6" s="7"/>
      <c r="O6" s="7"/>
      <c r="P6" s="7"/>
      <c r="Q6" s="7"/>
      <c r="R6" s="126"/>
    </row>
    <row r="8" spans="1:19" x14ac:dyDescent="0.3">
      <c r="B8" s="1468" t="s">
        <v>243</v>
      </c>
      <c r="C8" s="1468"/>
      <c r="D8" s="1468"/>
      <c r="E8" s="1468"/>
      <c r="F8" s="1468"/>
      <c r="G8" s="1468"/>
      <c r="H8" s="1468"/>
      <c r="I8" s="1468"/>
      <c r="J8" s="1468"/>
      <c r="K8" s="1468"/>
      <c r="L8" s="1468"/>
      <c r="M8" s="1468"/>
      <c r="N8" s="1468"/>
      <c r="O8" s="1468"/>
      <c r="P8" s="1468"/>
      <c r="Q8" s="1468"/>
    </row>
    <row r="9" spans="1:19" ht="124.5" customHeight="1" x14ac:dyDescent="0.3">
      <c r="B9" s="127" t="s">
        <v>4</v>
      </c>
      <c r="C9" s="128" t="s">
        <v>244</v>
      </c>
      <c r="D9" s="128" t="s">
        <v>245</v>
      </c>
      <c r="E9" s="129" t="s">
        <v>246</v>
      </c>
      <c r="F9" s="130" t="s">
        <v>247</v>
      </c>
      <c r="G9" s="131" t="s">
        <v>248</v>
      </c>
      <c r="H9" s="132" t="s">
        <v>249</v>
      </c>
      <c r="I9" s="133" t="s">
        <v>250</v>
      </c>
      <c r="J9" s="130" t="s">
        <v>251</v>
      </c>
      <c r="K9" s="131" t="s">
        <v>252</v>
      </c>
      <c r="L9" s="134" t="s">
        <v>253</v>
      </c>
      <c r="M9" s="129" t="s">
        <v>254</v>
      </c>
      <c r="N9" s="133" t="s">
        <v>255</v>
      </c>
      <c r="O9" s="135" t="s">
        <v>256</v>
      </c>
      <c r="P9" s="136" t="s">
        <v>257</v>
      </c>
      <c r="Q9" s="137" t="s">
        <v>258</v>
      </c>
    </row>
    <row r="10" spans="1:19" ht="28.5" customHeight="1" x14ac:dyDescent="0.3">
      <c r="B10" s="138" t="s">
        <v>68</v>
      </c>
      <c r="C10" s="139" t="s">
        <v>259</v>
      </c>
      <c r="D10" s="140"/>
      <c r="E10" s="141"/>
      <c r="F10" s="142"/>
      <c r="G10" s="143"/>
      <c r="H10" s="144"/>
      <c r="I10" s="141"/>
      <c r="J10" s="142"/>
      <c r="K10" s="143"/>
      <c r="L10" s="143"/>
      <c r="M10" s="141"/>
      <c r="N10" s="145"/>
      <c r="O10" s="146"/>
      <c r="P10" s="144"/>
      <c r="Q10" s="141"/>
    </row>
    <row r="11" spans="1:19" x14ac:dyDescent="0.3">
      <c r="B11" s="147" t="s">
        <v>70</v>
      </c>
      <c r="C11" s="148" t="s">
        <v>260</v>
      </c>
      <c r="D11" s="149">
        <f t="shared" ref="D11:Q12" si="0">D30</f>
        <v>0</v>
      </c>
      <c r="E11" s="150">
        <f t="shared" si="0"/>
        <v>0</v>
      </c>
      <c r="F11" s="151">
        <f t="shared" si="0"/>
        <v>0</v>
      </c>
      <c r="G11" s="152">
        <f t="shared" si="0"/>
        <v>0</v>
      </c>
      <c r="H11" s="153">
        <f t="shared" si="0"/>
        <v>0</v>
      </c>
      <c r="I11" s="150">
        <f t="shared" si="0"/>
        <v>0</v>
      </c>
      <c r="J11" s="151">
        <f t="shared" si="0"/>
        <v>0</v>
      </c>
      <c r="K11" s="152">
        <f t="shared" si="0"/>
        <v>0</v>
      </c>
      <c r="L11" s="152">
        <f t="shared" si="0"/>
        <v>0</v>
      </c>
      <c r="M11" s="150">
        <f t="shared" si="0"/>
        <v>0</v>
      </c>
      <c r="N11" s="154">
        <f t="shared" si="0"/>
        <v>0</v>
      </c>
      <c r="O11" s="152">
        <f t="shared" si="0"/>
        <v>0</v>
      </c>
      <c r="P11" s="152">
        <f t="shared" si="0"/>
        <v>0</v>
      </c>
      <c r="Q11" s="150">
        <f t="shared" si="0"/>
        <v>0</v>
      </c>
    </row>
    <row r="12" spans="1:19" x14ac:dyDescent="0.3">
      <c r="B12" s="155" t="s">
        <v>76</v>
      </c>
      <c r="C12" s="156" t="s">
        <v>261</v>
      </c>
      <c r="D12" s="157">
        <f t="shared" si="0"/>
        <v>0</v>
      </c>
      <c r="E12" s="158">
        <f t="shared" si="0"/>
        <v>0</v>
      </c>
      <c r="F12" s="159">
        <f t="shared" si="0"/>
        <v>0</v>
      </c>
      <c r="G12" s="160">
        <f t="shared" si="0"/>
        <v>0</v>
      </c>
      <c r="H12" s="161">
        <f t="shared" si="0"/>
        <v>0</v>
      </c>
      <c r="I12" s="158">
        <f t="shared" si="0"/>
        <v>0</v>
      </c>
      <c r="J12" s="159">
        <f t="shared" si="0"/>
        <v>0</v>
      </c>
      <c r="K12" s="160">
        <f t="shared" si="0"/>
        <v>0</v>
      </c>
      <c r="L12" s="160">
        <f t="shared" si="0"/>
        <v>0</v>
      </c>
      <c r="M12" s="158">
        <f t="shared" si="0"/>
        <v>0</v>
      </c>
      <c r="N12" s="162">
        <f t="shared" si="0"/>
        <v>0</v>
      </c>
      <c r="O12" s="163">
        <f>O31</f>
        <v>0</v>
      </c>
      <c r="P12" s="161">
        <f t="shared" si="0"/>
        <v>0</v>
      </c>
      <c r="Q12" s="158">
        <f t="shared" si="0"/>
        <v>0</v>
      </c>
    </row>
    <row r="13" spans="1:19" x14ac:dyDescent="0.3">
      <c r="B13" s="155" t="s">
        <v>104</v>
      </c>
      <c r="C13" s="156" t="s">
        <v>262</v>
      </c>
      <c r="D13" s="157">
        <f t="shared" ref="D13:Q13" si="1">D34+D93</f>
        <v>115.62797</v>
      </c>
      <c r="E13" s="158">
        <f t="shared" si="1"/>
        <v>29.15346275414894</v>
      </c>
      <c r="F13" s="159">
        <f t="shared" si="1"/>
        <v>14.454629886351057</v>
      </c>
      <c r="G13" s="160">
        <f t="shared" si="1"/>
        <v>5.5015292774580091</v>
      </c>
      <c r="H13" s="161">
        <f t="shared" si="1"/>
        <v>9.1973035903398745</v>
      </c>
      <c r="I13" s="158">
        <f t="shared" si="1"/>
        <v>85.280885896148789</v>
      </c>
      <c r="J13" s="159">
        <f t="shared" si="1"/>
        <v>23.025313701390221</v>
      </c>
      <c r="K13" s="160">
        <f t="shared" si="1"/>
        <v>60.786043692157506</v>
      </c>
      <c r="L13" s="160">
        <f t="shared" si="1"/>
        <v>1.4695285026010667</v>
      </c>
      <c r="M13" s="158">
        <f t="shared" si="1"/>
        <v>1.5448578292054555E-2</v>
      </c>
      <c r="N13" s="162">
        <f t="shared" si="1"/>
        <v>0.29865892888769657</v>
      </c>
      <c r="O13" s="163">
        <f t="shared" si="1"/>
        <v>0.29865892888769657</v>
      </c>
      <c r="P13" s="161">
        <f t="shared" si="1"/>
        <v>0</v>
      </c>
      <c r="Q13" s="158">
        <f t="shared" si="1"/>
        <v>0.87951384252252385</v>
      </c>
    </row>
    <row r="14" spans="1:19" s="2" customFormat="1" ht="35.25" customHeight="1" x14ac:dyDescent="0.3">
      <c r="B14" s="164" t="s">
        <v>106</v>
      </c>
      <c r="C14" s="165" t="s">
        <v>263</v>
      </c>
      <c r="D14" s="166">
        <f t="shared" ref="D14:Q14" si="2">D35+D94</f>
        <v>110.2994396807202</v>
      </c>
      <c r="E14" s="167">
        <f t="shared" si="2"/>
        <v>28.116077863435031</v>
      </c>
      <c r="F14" s="168">
        <f t="shared" si="2"/>
        <v>13.992679193819416</v>
      </c>
      <c r="G14" s="169">
        <f t="shared" si="2"/>
        <v>5.3176469440943288</v>
      </c>
      <c r="H14" s="170">
        <f t="shared" si="2"/>
        <v>8.8057517255212847</v>
      </c>
      <c r="I14" s="167">
        <f t="shared" si="2"/>
        <v>81.305731817285164</v>
      </c>
      <c r="J14" s="168">
        <f t="shared" si="2"/>
        <v>22.630898975163134</v>
      </c>
      <c r="K14" s="169">
        <f t="shared" si="2"/>
        <v>58.14702670846237</v>
      </c>
      <c r="L14" s="169">
        <f t="shared" si="2"/>
        <v>0.52780613365965401</v>
      </c>
      <c r="M14" s="167">
        <f t="shared" si="2"/>
        <v>0</v>
      </c>
      <c r="N14" s="171">
        <f t="shared" si="2"/>
        <v>0</v>
      </c>
      <c r="O14" s="172">
        <f t="shared" si="2"/>
        <v>0</v>
      </c>
      <c r="P14" s="170">
        <f t="shared" si="2"/>
        <v>0</v>
      </c>
      <c r="Q14" s="167">
        <f t="shared" si="2"/>
        <v>0.87763000000000002</v>
      </c>
      <c r="R14" s="173"/>
      <c r="S14" s="173"/>
    </row>
    <row r="15" spans="1:19" x14ac:dyDescent="0.3">
      <c r="B15" s="155" t="s">
        <v>264</v>
      </c>
      <c r="C15" s="156" t="s">
        <v>265</v>
      </c>
      <c r="D15" s="157">
        <f t="shared" ref="D15:Q15" si="3">D37</f>
        <v>3.1775000000000002</v>
      </c>
      <c r="E15" s="158">
        <f t="shared" si="3"/>
        <v>4.5499999999999999E-2</v>
      </c>
      <c r="F15" s="159">
        <f t="shared" si="3"/>
        <v>0</v>
      </c>
      <c r="G15" s="160">
        <f t="shared" si="3"/>
        <v>4.5499999999999999E-2</v>
      </c>
      <c r="H15" s="161">
        <f t="shared" si="3"/>
        <v>0</v>
      </c>
      <c r="I15" s="158">
        <f t="shared" si="3"/>
        <v>3.1320000000000001</v>
      </c>
      <c r="J15" s="159">
        <f t="shared" si="3"/>
        <v>0</v>
      </c>
      <c r="K15" s="160">
        <f t="shared" si="3"/>
        <v>0</v>
      </c>
      <c r="L15" s="160">
        <f t="shared" si="3"/>
        <v>3.1320000000000001</v>
      </c>
      <c r="M15" s="158">
        <f t="shared" si="3"/>
        <v>0</v>
      </c>
      <c r="N15" s="162">
        <f t="shared" si="3"/>
        <v>0</v>
      </c>
      <c r="O15" s="163">
        <f t="shared" si="3"/>
        <v>0</v>
      </c>
      <c r="P15" s="161">
        <f t="shared" si="3"/>
        <v>0</v>
      </c>
      <c r="Q15" s="158">
        <f t="shared" si="3"/>
        <v>0</v>
      </c>
    </row>
    <row r="16" spans="1:19" x14ac:dyDescent="0.3">
      <c r="B16" s="155" t="s">
        <v>266</v>
      </c>
      <c r="C16" s="156" t="s">
        <v>267</v>
      </c>
      <c r="D16" s="157">
        <f t="shared" ref="D16:Q16" si="4">D45+D101+D198</f>
        <v>40.006799999999998</v>
      </c>
      <c r="E16" s="158">
        <f t="shared" si="4"/>
        <v>12.940861527106534</v>
      </c>
      <c r="F16" s="159">
        <f t="shared" si="4"/>
        <v>2.6854296433319846</v>
      </c>
      <c r="G16" s="160">
        <f t="shared" si="4"/>
        <v>1.562778571429962</v>
      </c>
      <c r="H16" s="161">
        <f t="shared" si="4"/>
        <v>8.6926533123445893</v>
      </c>
      <c r="I16" s="158">
        <f t="shared" si="4"/>
        <v>21.813743430273092</v>
      </c>
      <c r="J16" s="159">
        <f t="shared" si="4"/>
        <v>8.5050125921148769</v>
      </c>
      <c r="K16" s="160">
        <f t="shared" si="4"/>
        <v>12.713506901382543</v>
      </c>
      <c r="L16" s="160">
        <f t="shared" si="4"/>
        <v>0.59522393677567498</v>
      </c>
      <c r="M16" s="158">
        <f t="shared" si="4"/>
        <v>0.45700885065253721</v>
      </c>
      <c r="N16" s="162">
        <f t="shared" si="4"/>
        <v>3.9661445456233393</v>
      </c>
      <c r="O16" s="163">
        <f t="shared" si="4"/>
        <v>3.9661445456233393</v>
      </c>
      <c r="P16" s="161">
        <f t="shared" si="4"/>
        <v>0</v>
      </c>
      <c r="Q16" s="158">
        <f t="shared" si="4"/>
        <v>0.82904164634449728</v>
      </c>
    </row>
    <row r="17" spans="1:22" s="2" customFormat="1" x14ac:dyDescent="0.3">
      <c r="B17" s="174" t="s">
        <v>268</v>
      </c>
      <c r="C17" s="175" t="s">
        <v>269</v>
      </c>
      <c r="D17" s="176">
        <f t="shared" ref="D17:Q17" si="5">D46+D102+D199</f>
        <v>27.586310000000001</v>
      </c>
      <c r="E17" s="177">
        <f t="shared" si="5"/>
        <v>9.8606405698654491</v>
      </c>
      <c r="F17" s="178">
        <f t="shared" si="5"/>
        <v>0.89550634715369726</v>
      </c>
      <c r="G17" s="179">
        <f t="shared" si="5"/>
        <v>0.57664851808793527</v>
      </c>
      <c r="H17" s="180">
        <f t="shared" si="5"/>
        <v>8.3884857046238164</v>
      </c>
      <c r="I17" s="177">
        <f t="shared" si="5"/>
        <v>13.751377157912057</v>
      </c>
      <c r="J17" s="178">
        <f t="shared" si="5"/>
        <v>6.8910278219295282</v>
      </c>
      <c r="K17" s="179">
        <f t="shared" si="5"/>
        <v>6.32188023762252</v>
      </c>
      <c r="L17" s="179">
        <f t="shared" si="5"/>
        <v>0.53846909836000945</v>
      </c>
      <c r="M17" s="177">
        <f t="shared" si="5"/>
        <v>0.44874858525564759</v>
      </c>
      <c r="N17" s="181">
        <f t="shared" si="5"/>
        <v>2.725193337156754</v>
      </c>
      <c r="O17" s="182">
        <f t="shared" si="5"/>
        <v>2.725193337156754</v>
      </c>
      <c r="P17" s="180">
        <f t="shared" si="5"/>
        <v>0</v>
      </c>
      <c r="Q17" s="177">
        <f t="shared" si="5"/>
        <v>0.80035034981009556</v>
      </c>
      <c r="R17" s="173"/>
      <c r="S17" s="173"/>
    </row>
    <row r="18" spans="1:22" s="2" customFormat="1" x14ac:dyDescent="0.3">
      <c r="B18" s="174" t="s">
        <v>270</v>
      </c>
      <c r="C18" s="175" t="s">
        <v>271</v>
      </c>
      <c r="D18" s="176">
        <f t="shared" ref="D18:Q18" si="6">D49+D105+D202</f>
        <v>1.0862700000000001</v>
      </c>
      <c r="E18" s="177">
        <f t="shared" si="6"/>
        <v>3.8509999999999996E-2</v>
      </c>
      <c r="F18" s="178">
        <f t="shared" si="6"/>
        <v>3.8509999999999996E-2</v>
      </c>
      <c r="G18" s="179">
        <f t="shared" si="6"/>
        <v>0</v>
      </c>
      <c r="H18" s="180">
        <f t="shared" si="6"/>
        <v>0</v>
      </c>
      <c r="I18" s="177">
        <f t="shared" si="6"/>
        <v>1.04776</v>
      </c>
      <c r="J18" s="178">
        <f t="shared" si="6"/>
        <v>1.04776</v>
      </c>
      <c r="K18" s="179">
        <f t="shared" si="6"/>
        <v>0</v>
      </c>
      <c r="L18" s="179">
        <f t="shared" si="6"/>
        <v>0</v>
      </c>
      <c r="M18" s="177">
        <f t="shared" si="6"/>
        <v>0</v>
      </c>
      <c r="N18" s="181">
        <f t="shared" si="6"/>
        <v>0</v>
      </c>
      <c r="O18" s="182">
        <f t="shared" si="6"/>
        <v>0</v>
      </c>
      <c r="P18" s="180">
        <f t="shared" si="6"/>
        <v>0</v>
      </c>
      <c r="Q18" s="177">
        <f t="shared" si="6"/>
        <v>0</v>
      </c>
      <c r="R18" s="173"/>
      <c r="S18" s="173"/>
    </row>
    <row r="19" spans="1:22" s="2" customFormat="1" x14ac:dyDescent="0.3">
      <c r="B19" s="183" t="s">
        <v>272</v>
      </c>
      <c r="C19" s="184" t="s">
        <v>273</v>
      </c>
      <c r="D19" s="185">
        <f t="shared" ref="D19:Q19" si="7">D47+D103+D200</f>
        <v>5.4653299999999989</v>
      </c>
      <c r="E19" s="186">
        <f t="shared" si="7"/>
        <v>2.2726609572410861</v>
      </c>
      <c r="F19" s="187">
        <f t="shared" si="7"/>
        <v>0.9823632961782871</v>
      </c>
      <c r="G19" s="188">
        <f t="shared" si="7"/>
        <v>0.98613005334202675</v>
      </c>
      <c r="H19" s="189">
        <f t="shared" si="7"/>
        <v>0.30416760772077256</v>
      </c>
      <c r="I19" s="186">
        <f t="shared" si="7"/>
        <v>3.1061662723610364</v>
      </c>
      <c r="J19" s="187">
        <f t="shared" si="7"/>
        <v>0.56622477018534878</v>
      </c>
      <c r="K19" s="188">
        <f t="shared" si="7"/>
        <v>2.483186663760022</v>
      </c>
      <c r="L19" s="188">
        <f t="shared" si="7"/>
        <v>5.6754838415665559E-2</v>
      </c>
      <c r="M19" s="186">
        <f t="shared" si="7"/>
        <v>8.2602653968895864E-3</v>
      </c>
      <c r="N19" s="190">
        <f t="shared" si="7"/>
        <v>4.9551208466585485E-2</v>
      </c>
      <c r="O19" s="191">
        <f t="shared" si="7"/>
        <v>4.9551208466585485E-2</v>
      </c>
      <c r="P19" s="189">
        <f t="shared" si="7"/>
        <v>0</v>
      </c>
      <c r="Q19" s="186">
        <f t="shared" si="7"/>
        <v>2.8691296534401733E-2</v>
      </c>
      <c r="R19" s="173"/>
      <c r="S19" s="173"/>
    </row>
    <row r="20" spans="1:22" x14ac:dyDescent="0.3">
      <c r="B20" s="155" t="s">
        <v>274</v>
      </c>
      <c r="C20" s="192" t="s">
        <v>275</v>
      </c>
      <c r="D20" s="157">
        <f t="shared" ref="D20:Q20" si="8">D52+D108+D205</f>
        <v>696.55058999999983</v>
      </c>
      <c r="E20" s="158">
        <f t="shared" si="8"/>
        <v>269.77400156273956</v>
      </c>
      <c r="F20" s="159">
        <f t="shared" si="8"/>
        <v>59.775347896403616</v>
      </c>
      <c r="G20" s="160">
        <f t="shared" si="8"/>
        <v>20.860314587235976</v>
      </c>
      <c r="H20" s="161">
        <f t="shared" si="8"/>
        <v>189.13833907909998</v>
      </c>
      <c r="I20" s="158">
        <f t="shared" si="8"/>
        <v>384.85921132941542</v>
      </c>
      <c r="J20" s="159">
        <f t="shared" si="8"/>
        <v>232.9831700881364</v>
      </c>
      <c r="K20" s="160">
        <f t="shared" si="8"/>
        <v>123.43703241980938</v>
      </c>
      <c r="L20" s="160">
        <f t="shared" si="8"/>
        <v>28.439008821469624</v>
      </c>
      <c r="M20" s="158">
        <f t="shared" si="8"/>
        <v>5.7915811888493565</v>
      </c>
      <c r="N20" s="162">
        <f t="shared" si="8"/>
        <v>23.573506965398973</v>
      </c>
      <c r="O20" s="163">
        <f t="shared" si="8"/>
        <v>23.573506965398973</v>
      </c>
      <c r="P20" s="161">
        <f t="shared" si="8"/>
        <v>0</v>
      </c>
      <c r="Q20" s="158">
        <f t="shared" si="8"/>
        <v>12.552288953596669</v>
      </c>
    </row>
    <row r="21" spans="1:22" x14ac:dyDescent="0.3">
      <c r="B21" s="174" t="s">
        <v>276</v>
      </c>
      <c r="C21" s="193" t="s">
        <v>277</v>
      </c>
      <c r="D21" s="176">
        <f t="shared" ref="D21:Q21" si="9">D53+D109+D206</f>
        <v>667.46124000000009</v>
      </c>
      <c r="E21" s="177">
        <f t="shared" si="9"/>
        <v>259.04352544075317</v>
      </c>
      <c r="F21" s="178">
        <f t="shared" si="9"/>
        <v>57.531401381562027</v>
      </c>
      <c r="G21" s="179">
        <f t="shared" si="9"/>
        <v>19.864135928231178</v>
      </c>
      <c r="H21" s="180">
        <f t="shared" si="9"/>
        <v>181.64798813095993</v>
      </c>
      <c r="I21" s="177">
        <f t="shared" si="9"/>
        <v>368.4441622943819</v>
      </c>
      <c r="J21" s="178">
        <f t="shared" si="9"/>
        <v>223.74438003238703</v>
      </c>
      <c r="K21" s="179">
        <f t="shared" si="9"/>
        <v>117.55719192186095</v>
      </c>
      <c r="L21" s="179">
        <f t="shared" si="9"/>
        <v>27.142590340133943</v>
      </c>
      <c r="M21" s="177">
        <f t="shared" si="9"/>
        <v>5.5932557444408815</v>
      </c>
      <c r="N21" s="181">
        <f t="shared" si="9"/>
        <v>22.456225162886721</v>
      </c>
      <c r="O21" s="182">
        <f t="shared" si="9"/>
        <v>22.456225162886721</v>
      </c>
      <c r="P21" s="180">
        <f t="shared" si="9"/>
        <v>0</v>
      </c>
      <c r="Q21" s="177">
        <f t="shared" si="9"/>
        <v>11.924071357537343</v>
      </c>
    </row>
    <row r="22" spans="1:22" x14ac:dyDescent="0.3">
      <c r="A22" s="194"/>
      <c r="B22" s="195" t="s">
        <v>278</v>
      </c>
      <c r="C22" s="196" t="s">
        <v>279</v>
      </c>
      <c r="D22" s="197">
        <f>D32+D33+D47+D69+D71+D75+D77+D78+D79+D81+D87+D88+D103+D122+D124+D128+D131+D132+D134+D140+D141+D200+D219+D221+D225+D227+D228+D229+D231+D238+D239+D130</f>
        <v>56.963670000000008</v>
      </c>
      <c r="E22" s="198">
        <f t="shared" ref="E22:Q22" si="10">E32+E33+E47+E69+E71+E75+E77+E78+E79+E81+E87+E88+E103+E122+E124+E128+E131+E132+E134+E140+E141+E200+E219+E221+E225+E227+E228+E229+E231+E238+E239+E130</f>
        <v>15.088771755151521</v>
      </c>
      <c r="F22" s="199">
        <f t="shared" si="10"/>
        <v>2.4384396757021367</v>
      </c>
      <c r="G22" s="200">
        <f t="shared" si="10"/>
        <v>1.7721451439241123</v>
      </c>
      <c r="H22" s="201">
        <f t="shared" si="10"/>
        <v>10.878186935525276</v>
      </c>
      <c r="I22" s="198">
        <f t="shared" si="10"/>
        <v>39.608073744507415</v>
      </c>
      <c r="J22" s="199">
        <f t="shared" si="10"/>
        <v>12.135075251517913</v>
      </c>
      <c r="K22" s="200">
        <f t="shared" si="10"/>
        <v>26.322116173910878</v>
      </c>
      <c r="L22" s="200">
        <f t="shared" si="10"/>
        <v>1.1508823190786199</v>
      </c>
      <c r="M22" s="198">
        <f t="shared" si="10"/>
        <v>0.20707309880357219</v>
      </c>
      <c r="N22" s="202">
        <f t="shared" si="10"/>
        <v>1.3263382211721453</v>
      </c>
      <c r="O22" s="203">
        <f t="shared" si="10"/>
        <v>1.3263382211721453</v>
      </c>
      <c r="P22" s="201">
        <f t="shared" si="10"/>
        <v>0</v>
      </c>
      <c r="Q22" s="204">
        <f t="shared" si="10"/>
        <v>0.73341318036534553</v>
      </c>
    </row>
    <row r="23" spans="1:22" x14ac:dyDescent="0.3">
      <c r="A23" s="194"/>
      <c r="B23" s="205" t="s">
        <v>280</v>
      </c>
      <c r="C23" s="139" t="s">
        <v>281</v>
      </c>
      <c r="D23" s="206">
        <f t="shared" ref="D23:Q23" si="11">D29+D92+D190</f>
        <v>1225.4574127437579</v>
      </c>
      <c r="E23" s="205">
        <f t="shared" si="11"/>
        <v>441.84150194608821</v>
      </c>
      <c r="F23" s="207">
        <f t="shared" si="11"/>
        <v>116.81249426984944</v>
      </c>
      <c r="G23" s="208">
        <f t="shared" si="11"/>
        <v>46.130113174030846</v>
      </c>
      <c r="H23" s="209">
        <f t="shared" si="11"/>
        <v>278.8988945022079</v>
      </c>
      <c r="I23" s="205">
        <f t="shared" si="11"/>
        <v>705.92600847608605</v>
      </c>
      <c r="J23" s="207">
        <f t="shared" si="11"/>
        <v>339.83746012092865</v>
      </c>
      <c r="K23" s="208">
        <f t="shared" si="11"/>
        <v>312.03188112791821</v>
      </c>
      <c r="L23" s="208">
        <f t="shared" si="11"/>
        <v>54.056667227239103</v>
      </c>
      <c r="M23" s="205">
        <f t="shared" si="11"/>
        <v>7.3349067572755171</v>
      </c>
      <c r="N23" s="210">
        <f t="shared" si="11"/>
        <v>44.000219889978901</v>
      </c>
      <c r="O23" s="211">
        <f t="shared" si="11"/>
        <v>44.000219889978901</v>
      </c>
      <c r="P23" s="209">
        <f t="shared" si="11"/>
        <v>0</v>
      </c>
      <c r="Q23" s="212">
        <f t="shared" si="11"/>
        <v>26.35477567432946</v>
      </c>
      <c r="T23" s="125"/>
      <c r="U23" s="213"/>
      <c r="V23" s="3"/>
    </row>
    <row r="24" spans="1:22" x14ac:dyDescent="0.3">
      <c r="B24" s="214" t="s">
        <v>282</v>
      </c>
      <c r="C24" s="215" t="s">
        <v>283</v>
      </c>
      <c r="D24" s="157">
        <f t="shared" ref="D24:D31" si="12">E24+I24+M24+N24+Q24</f>
        <v>1071.7854730630379</v>
      </c>
      <c r="E24" s="158">
        <f t="shared" ref="E24:Q24" si="13">SUM(E25:E27)</f>
        <v>385.00892408265315</v>
      </c>
      <c r="F24" s="159">
        <f t="shared" si="13"/>
        <v>74.148815076030019</v>
      </c>
      <c r="G24" s="160">
        <f t="shared" si="13"/>
        <v>40.766966229936514</v>
      </c>
      <c r="H24" s="161">
        <f t="shared" si="13"/>
        <v>270.09314277668665</v>
      </c>
      <c r="I24" s="158">
        <f t="shared" si="13"/>
        <v>609.96427665880094</v>
      </c>
      <c r="J24" s="159">
        <f t="shared" si="13"/>
        <v>317.20656114576553</v>
      </c>
      <c r="K24" s="160">
        <f t="shared" si="13"/>
        <v>242.36085441945588</v>
      </c>
      <c r="L24" s="160">
        <f t="shared" si="13"/>
        <v>50.396861093579446</v>
      </c>
      <c r="M24" s="158">
        <f t="shared" si="13"/>
        <v>7.3349067572755171</v>
      </c>
      <c r="N24" s="162">
        <f t="shared" si="13"/>
        <v>44.000219889978901</v>
      </c>
      <c r="O24" s="163">
        <f t="shared" si="13"/>
        <v>44.000219889978901</v>
      </c>
      <c r="P24" s="161">
        <f t="shared" si="13"/>
        <v>0</v>
      </c>
      <c r="Q24" s="214">
        <f t="shared" si="13"/>
        <v>25.47714567432946</v>
      </c>
      <c r="T24" s="125"/>
      <c r="U24" s="125"/>
      <c r="V24" s="216"/>
    </row>
    <row r="25" spans="1:22" x14ac:dyDescent="0.3">
      <c r="B25" s="217" t="s">
        <v>284</v>
      </c>
      <c r="C25" s="218" t="s">
        <v>285</v>
      </c>
      <c r="D25" s="219">
        <f t="shared" si="12"/>
        <v>685.61086394399035</v>
      </c>
      <c r="E25" s="217">
        <f t="shared" ref="E25:E30" si="14">SUM(F25:H25)</f>
        <v>252.76531809125288</v>
      </c>
      <c r="F25" s="220">
        <f>F29-F30-F31-F35-F38-F39-F59-F60-F91</f>
        <v>49.839821687561546</v>
      </c>
      <c r="G25" s="221">
        <f>G29-G30-G31-G35-G38-G39-G59-G60-G91</f>
        <v>26.147169650715195</v>
      </c>
      <c r="H25" s="222">
        <f>H29-H30-H31-H35-H38-H39-H59-H60-H91</f>
        <v>176.77832675297614</v>
      </c>
      <c r="I25" s="217">
        <f t="shared" ref="I25:I57" si="15">SUM(J25:L25)</f>
        <v>376.68716208516992</v>
      </c>
      <c r="J25" s="220">
        <f t="shared" ref="J25:Q25" si="16">J29-J30-J31-J35-J38-J39-J59-J60-J91</f>
        <v>198.29653304837717</v>
      </c>
      <c r="K25" s="221">
        <f t="shared" si="16"/>
        <v>141.09545702984829</v>
      </c>
      <c r="L25" s="221">
        <f t="shared" si="16"/>
        <v>37.295172006944405</v>
      </c>
      <c r="M25" s="217">
        <f t="shared" si="16"/>
        <v>0.38524219999999998</v>
      </c>
      <c r="N25" s="223">
        <f>SUM(O25:P25)</f>
        <v>35.714359999999999</v>
      </c>
      <c r="O25" s="224">
        <f t="shared" si="16"/>
        <v>35.714359999999999</v>
      </c>
      <c r="P25" s="222">
        <f t="shared" si="16"/>
        <v>0</v>
      </c>
      <c r="Q25" s="217">
        <f t="shared" si="16"/>
        <v>20.058781567567568</v>
      </c>
      <c r="T25" s="125"/>
      <c r="U25" s="125"/>
      <c r="V25" s="216"/>
    </row>
    <row r="26" spans="1:22" x14ac:dyDescent="0.3">
      <c r="B26" s="217" t="s">
        <v>286</v>
      </c>
      <c r="C26" s="225" t="s">
        <v>287</v>
      </c>
      <c r="D26" s="226">
        <f t="shared" si="12"/>
        <v>186.88707030047624</v>
      </c>
      <c r="E26" s="227">
        <f t="shared" si="14"/>
        <v>60.655137186780323</v>
      </c>
      <c r="F26" s="228">
        <f>F92-F94-F143</f>
        <v>10.521780150184286</v>
      </c>
      <c r="G26" s="229">
        <f>G92-G94-G143</f>
        <v>7.0395964652512903</v>
      </c>
      <c r="H26" s="230">
        <f>H92-H94-H143</f>
        <v>43.093760571344745</v>
      </c>
      <c r="I26" s="227">
        <f t="shared" si="15"/>
        <v>119.86050041185922</v>
      </c>
      <c r="J26" s="228">
        <f t="shared" ref="J26:Q26" si="17">J92-J94-J143</f>
        <v>59.928714712742185</v>
      </c>
      <c r="K26" s="229">
        <f t="shared" si="17"/>
        <v>56.200877112816443</v>
      </c>
      <c r="L26" s="229">
        <f t="shared" si="17"/>
        <v>3.7309085863005813</v>
      </c>
      <c r="M26" s="227">
        <f t="shared" si="17"/>
        <v>5.5858137197160014</v>
      </c>
      <c r="N26" s="231">
        <f>SUM(O26:P26)</f>
        <v>0.10446935079764449</v>
      </c>
      <c r="O26" s="232">
        <f t="shared" si="17"/>
        <v>0.10446935079764449</v>
      </c>
      <c r="P26" s="230">
        <f t="shared" si="17"/>
        <v>0</v>
      </c>
      <c r="Q26" s="227">
        <f t="shared" si="17"/>
        <v>0.68114963132301432</v>
      </c>
    </row>
    <row r="27" spans="1:22" x14ac:dyDescent="0.3">
      <c r="B27" s="217" t="s">
        <v>288</v>
      </c>
      <c r="C27" s="233" t="s">
        <v>289</v>
      </c>
      <c r="D27" s="234">
        <f t="shared" si="12"/>
        <v>199.28753881857139</v>
      </c>
      <c r="E27" s="235">
        <f t="shared" si="14"/>
        <v>71.588468804619964</v>
      </c>
      <c r="F27" s="236">
        <f>F190</f>
        <v>13.787213238284195</v>
      </c>
      <c r="G27" s="237">
        <f>G190</f>
        <v>7.5802001139700295</v>
      </c>
      <c r="H27" s="238">
        <f>H190</f>
        <v>50.221055452365746</v>
      </c>
      <c r="I27" s="235">
        <f t="shared" si="15"/>
        <v>113.41661416177178</v>
      </c>
      <c r="J27" s="236">
        <f t="shared" ref="J27:Q27" si="18">J190</f>
        <v>58.981313384646178</v>
      </c>
      <c r="K27" s="237">
        <f t="shared" si="18"/>
        <v>45.064520276791136</v>
      </c>
      <c r="L27" s="237">
        <f t="shared" si="18"/>
        <v>9.3707805003344653</v>
      </c>
      <c r="M27" s="235">
        <f t="shared" si="18"/>
        <v>1.363850837559516</v>
      </c>
      <c r="N27" s="239">
        <f>SUM(O27:P27)</f>
        <v>8.1813905391812582</v>
      </c>
      <c r="O27" s="240">
        <f t="shared" si="18"/>
        <v>8.1813905391812582</v>
      </c>
      <c r="P27" s="238">
        <f t="shared" si="18"/>
        <v>0</v>
      </c>
      <c r="Q27" s="235">
        <f t="shared" si="18"/>
        <v>4.7372144754388801</v>
      </c>
    </row>
    <row r="28" spans="1:22" x14ac:dyDescent="0.3">
      <c r="B28" s="214" t="s">
        <v>290</v>
      </c>
      <c r="C28" s="215" t="s">
        <v>291</v>
      </c>
      <c r="D28" s="206">
        <f t="shared" si="12"/>
        <v>153.67193968072019</v>
      </c>
      <c r="E28" s="205">
        <f t="shared" si="14"/>
        <v>56.832577863435027</v>
      </c>
      <c r="F28" s="207">
        <f>F30+F31+F35+F38+F39+F59+F60+F91+F94+F143</f>
        <v>42.663679193819419</v>
      </c>
      <c r="G28" s="208">
        <f>G30+G31+G35+G38+G39+G59+G60+G91+G94+G143</f>
        <v>5.3631469440943285</v>
      </c>
      <c r="H28" s="209">
        <f>H30+H31+H35+H38+H39+H59+H60+H91+H94+H143</f>
        <v>8.8057517255212847</v>
      </c>
      <c r="I28" s="205">
        <f t="shared" si="15"/>
        <v>95.961731817285155</v>
      </c>
      <c r="J28" s="207">
        <f t="shared" ref="J28:Q28" si="19">J30+J31+J35+J38+J39+J59+J60+J91+J94+J143</f>
        <v>22.630898975163134</v>
      </c>
      <c r="K28" s="208">
        <f t="shared" si="19"/>
        <v>69.671026708462364</v>
      </c>
      <c r="L28" s="208">
        <f t="shared" si="19"/>
        <v>3.6598061336596541</v>
      </c>
      <c r="M28" s="205">
        <f t="shared" si="19"/>
        <v>0</v>
      </c>
      <c r="N28" s="210">
        <f>SUM(O28:P28)</f>
        <v>0</v>
      </c>
      <c r="O28" s="211">
        <f t="shared" si="19"/>
        <v>0</v>
      </c>
      <c r="P28" s="209">
        <f t="shared" si="19"/>
        <v>0</v>
      </c>
      <c r="Q28" s="205">
        <f t="shared" si="19"/>
        <v>0.87763000000000002</v>
      </c>
    </row>
    <row r="29" spans="1:22" ht="45" customHeight="1" x14ac:dyDescent="0.3">
      <c r="B29" s="138" t="s">
        <v>109</v>
      </c>
      <c r="C29" s="139" t="s">
        <v>292</v>
      </c>
      <c r="D29" s="241">
        <f t="shared" si="12"/>
        <v>839.28280362471037</v>
      </c>
      <c r="E29" s="138">
        <f t="shared" si="14"/>
        <v>309.59789595468789</v>
      </c>
      <c r="F29" s="242">
        <f>F30+F31+F34+F37+F40+F43+F45+F51+F52+F58+F65+F68+F83+F84</f>
        <v>92.503500881380958</v>
      </c>
      <c r="G29" s="243">
        <f>G30+G31+G34+G37+G40+G43+G45+G51+G52+G58+G65+G68+G83+G84</f>
        <v>31.510316594809524</v>
      </c>
      <c r="H29" s="244">
        <f>H30+H31+H34+H37+H40+H43+H45+H51+H52+H58+H65+H68+H83+H84</f>
        <v>185.58407847849742</v>
      </c>
      <c r="I29" s="138">
        <f t="shared" si="15"/>
        <v>472.64889390245497</v>
      </c>
      <c r="J29" s="242">
        <f t="shared" ref="J29:Q29" si="20">J30+J31+J34+J37+J40+J43+J45+J51+J52+J58+J65+J68+J83+J84</f>
        <v>220.92743202354029</v>
      </c>
      <c r="K29" s="243">
        <f t="shared" si="20"/>
        <v>210.76648373831065</v>
      </c>
      <c r="L29" s="243">
        <f t="shared" si="20"/>
        <v>40.954978140604055</v>
      </c>
      <c r="M29" s="138">
        <f t="shared" si="20"/>
        <v>0.38524219999999998</v>
      </c>
      <c r="N29" s="245">
        <f>SUM(O29:P29)</f>
        <v>35.714359999999999</v>
      </c>
      <c r="O29" s="246">
        <f t="shared" si="20"/>
        <v>35.714359999999999</v>
      </c>
      <c r="P29" s="244">
        <f t="shared" si="20"/>
        <v>0</v>
      </c>
      <c r="Q29" s="138">
        <f t="shared" si="20"/>
        <v>20.936411567567568</v>
      </c>
      <c r="R29" s="247"/>
      <c r="S29" s="247"/>
      <c r="T29" s="216"/>
    </row>
    <row r="30" spans="1:22" x14ac:dyDescent="0.3">
      <c r="B30" s="147" t="s">
        <v>111</v>
      </c>
      <c r="C30" s="148" t="s">
        <v>260</v>
      </c>
      <c r="D30" s="149">
        <f t="shared" si="12"/>
        <v>0</v>
      </c>
      <c r="E30" s="150">
        <f t="shared" si="14"/>
        <v>0</v>
      </c>
      <c r="F30" s="248">
        <v>0</v>
      </c>
      <c r="G30" s="249">
        <v>0</v>
      </c>
      <c r="H30" s="250">
        <v>0</v>
      </c>
      <c r="I30" s="150">
        <f t="shared" si="15"/>
        <v>0</v>
      </c>
      <c r="J30" s="248">
        <v>0</v>
      </c>
      <c r="K30" s="249">
        <v>0</v>
      </c>
      <c r="L30" s="249">
        <v>0</v>
      </c>
      <c r="M30" s="251">
        <v>0</v>
      </c>
      <c r="N30" s="158">
        <f t="shared" ref="N30:N50" si="21">SUM(O30:P30)</f>
        <v>0</v>
      </c>
      <c r="O30" s="252">
        <v>0</v>
      </c>
      <c r="P30" s="250">
        <v>0</v>
      </c>
      <c r="Q30" s="253">
        <v>0</v>
      </c>
    </row>
    <row r="31" spans="1:22" x14ac:dyDescent="0.3">
      <c r="B31" s="155" t="s">
        <v>120</v>
      </c>
      <c r="C31" s="254" t="s">
        <v>261</v>
      </c>
      <c r="D31" s="157">
        <f t="shared" si="12"/>
        <v>0</v>
      </c>
      <c r="E31" s="158">
        <v>0</v>
      </c>
      <c r="F31" s="159">
        <f>SUM(F32:F33)</f>
        <v>0</v>
      </c>
      <c r="G31" s="160">
        <f>SUM(G32:G33)</f>
        <v>0</v>
      </c>
      <c r="H31" s="161">
        <f>SUM(H32:H33)</f>
        <v>0</v>
      </c>
      <c r="I31" s="158">
        <f t="shared" si="15"/>
        <v>0</v>
      </c>
      <c r="J31" s="159">
        <f t="shared" ref="J31:Q31" si="22">SUM(J32:J33)</f>
        <v>0</v>
      </c>
      <c r="K31" s="160">
        <f t="shared" si="22"/>
        <v>0</v>
      </c>
      <c r="L31" s="160">
        <f t="shared" si="22"/>
        <v>0</v>
      </c>
      <c r="M31" s="157">
        <f t="shared" si="22"/>
        <v>0</v>
      </c>
      <c r="N31" s="158">
        <f t="shared" si="21"/>
        <v>0</v>
      </c>
      <c r="O31" s="163">
        <f t="shared" si="22"/>
        <v>0</v>
      </c>
      <c r="P31" s="161">
        <f t="shared" si="22"/>
        <v>0</v>
      </c>
      <c r="Q31" s="158">
        <f t="shared" si="22"/>
        <v>0</v>
      </c>
    </row>
    <row r="32" spans="1:22" x14ac:dyDescent="0.3">
      <c r="B32" s="174" t="s">
        <v>122</v>
      </c>
      <c r="C32" s="175" t="s">
        <v>261</v>
      </c>
      <c r="D32" s="219">
        <f>I32+M32</f>
        <v>0</v>
      </c>
      <c r="E32" s="255">
        <v>0</v>
      </c>
      <c r="F32" s="256">
        <v>0</v>
      </c>
      <c r="G32" s="96">
        <v>0</v>
      </c>
      <c r="H32" s="257">
        <v>0</v>
      </c>
      <c r="I32" s="217">
        <f t="shared" si="15"/>
        <v>0</v>
      </c>
      <c r="J32" s="256">
        <v>0</v>
      </c>
      <c r="K32" s="96">
        <v>0</v>
      </c>
      <c r="L32" s="96">
        <v>0</v>
      </c>
      <c r="M32" s="258">
        <v>0</v>
      </c>
      <c r="N32" s="217">
        <f t="shared" si="21"/>
        <v>0</v>
      </c>
      <c r="O32" s="259">
        <v>0</v>
      </c>
      <c r="P32" s="257">
        <v>0</v>
      </c>
      <c r="Q32" s="255">
        <v>0</v>
      </c>
    </row>
    <row r="33" spans="2:20" x14ac:dyDescent="0.3">
      <c r="B33" s="174" t="s">
        <v>124</v>
      </c>
      <c r="C33" s="175" t="s">
        <v>293</v>
      </c>
      <c r="D33" s="219">
        <f>I33+M33</f>
        <v>0</v>
      </c>
      <c r="E33" s="255">
        <v>0</v>
      </c>
      <c r="F33" s="256">
        <v>0</v>
      </c>
      <c r="G33" s="96">
        <v>0</v>
      </c>
      <c r="H33" s="257">
        <v>0</v>
      </c>
      <c r="I33" s="217">
        <f t="shared" si="15"/>
        <v>0</v>
      </c>
      <c r="J33" s="256">
        <v>0</v>
      </c>
      <c r="K33" s="96">
        <v>0</v>
      </c>
      <c r="L33" s="96">
        <v>0</v>
      </c>
      <c r="M33" s="258">
        <v>0</v>
      </c>
      <c r="N33" s="217">
        <f t="shared" si="21"/>
        <v>0</v>
      </c>
      <c r="O33" s="259">
        <v>0</v>
      </c>
      <c r="P33" s="257">
        <v>0</v>
      </c>
      <c r="Q33" s="255">
        <v>0</v>
      </c>
    </row>
    <row r="34" spans="2:20" x14ac:dyDescent="0.3">
      <c r="B34" s="155" t="s">
        <v>294</v>
      </c>
      <c r="C34" s="254" t="s">
        <v>295</v>
      </c>
      <c r="D34" s="157">
        <f t="shared" ref="D34:D91" si="23">E34+I34+M34+N34+Q34</f>
        <v>115.11110000000001</v>
      </c>
      <c r="E34" s="158">
        <f>E35+E36</f>
        <v>28.985710000000001</v>
      </c>
      <c r="F34" s="159">
        <f>F35+F36</f>
        <v>14.42553</v>
      </c>
      <c r="G34" s="160">
        <f>G35+G36</f>
        <v>5.4820599999999997</v>
      </c>
      <c r="H34" s="161">
        <f>H35+H36</f>
        <v>9.078120000000002</v>
      </c>
      <c r="I34" s="158">
        <f t="shared" si="15"/>
        <v>84.949390000000008</v>
      </c>
      <c r="J34" s="159">
        <f t="shared" ref="J34:Q34" si="24">SUM(J35:J36)</f>
        <v>22.859570000000001</v>
      </c>
      <c r="K34" s="160">
        <f t="shared" si="24"/>
        <v>60.630610000000004</v>
      </c>
      <c r="L34" s="160">
        <f t="shared" si="24"/>
        <v>1.4592100000000001</v>
      </c>
      <c r="M34" s="157">
        <f t="shared" si="24"/>
        <v>0</v>
      </c>
      <c r="N34" s="158">
        <f t="shared" si="21"/>
        <v>0.29837000000000002</v>
      </c>
      <c r="O34" s="163">
        <f t="shared" si="24"/>
        <v>0.29837000000000002</v>
      </c>
      <c r="P34" s="161">
        <f t="shared" si="24"/>
        <v>0</v>
      </c>
      <c r="Q34" s="158">
        <f t="shared" si="24"/>
        <v>0.87763000000000002</v>
      </c>
      <c r="T34" s="216"/>
    </row>
    <row r="35" spans="2:20" ht="33" customHeight="1" x14ac:dyDescent="0.3">
      <c r="B35" s="174" t="s">
        <v>296</v>
      </c>
      <c r="C35" s="175" t="s">
        <v>263</v>
      </c>
      <c r="D35" s="219">
        <f t="shared" si="23"/>
        <v>110.2994396807202</v>
      </c>
      <c r="E35" s="217">
        <f t="shared" ref="E35:E99" si="25">SUM(F35:H35)</f>
        <v>28.116077863435031</v>
      </c>
      <c r="F35" s="256">
        <v>13.992679193819416</v>
      </c>
      <c r="G35" s="96">
        <v>5.3176469440943288</v>
      </c>
      <c r="H35" s="257">
        <v>8.8057517255212847</v>
      </c>
      <c r="I35" s="217">
        <f t="shared" si="15"/>
        <v>81.305731817285164</v>
      </c>
      <c r="J35" s="256">
        <v>22.630898975163134</v>
      </c>
      <c r="K35" s="96">
        <v>58.14702670846237</v>
      </c>
      <c r="L35" s="96">
        <v>0.52780613365965401</v>
      </c>
      <c r="M35" s="258">
        <v>0</v>
      </c>
      <c r="N35" s="217">
        <f t="shared" si="21"/>
        <v>0</v>
      </c>
      <c r="O35" s="259">
        <v>0</v>
      </c>
      <c r="P35" s="257">
        <v>0</v>
      </c>
      <c r="Q35" s="255">
        <v>0.87763000000000002</v>
      </c>
    </row>
    <row r="36" spans="2:20" ht="26.25" customHeight="1" x14ac:dyDescent="0.3">
      <c r="B36" s="174" t="s">
        <v>297</v>
      </c>
      <c r="C36" s="175" t="s">
        <v>298</v>
      </c>
      <c r="D36" s="219">
        <f t="shared" si="23"/>
        <v>4.8116603192798175</v>
      </c>
      <c r="E36" s="217">
        <f t="shared" si="25"/>
        <v>0.86963213656497174</v>
      </c>
      <c r="F36" s="256">
        <v>0.43285080618058369</v>
      </c>
      <c r="G36" s="260">
        <v>0.16441305590567118</v>
      </c>
      <c r="H36" s="261">
        <v>0.27236827447871687</v>
      </c>
      <c r="I36" s="217">
        <f t="shared" si="15"/>
        <v>3.6436581827148458</v>
      </c>
      <c r="J36" s="262">
        <v>0.22867102483686608</v>
      </c>
      <c r="K36" s="260">
        <v>2.4835832915376335</v>
      </c>
      <c r="L36" s="260">
        <v>0.931403866340346</v>
      </c>
      <c r="M36" s="258">
        <v>0</v>
      </c>
      <c r="N36" s="217">
        <f t="shared" si="21"/>
        <v>0.29837000000000002</v>
      </c>
      <c r="O36" s="259">
        <v>0.29837000000000002</v>
      </c>
      <c r="P36" s="257">
        <v>0</v>
      </c>
      <c r="Q36" s="255">
        <v>0</v>
      </c>
    </row>
    <row r="37" spans="2:20" x14ac:dyDescent="0.3">
      <c r="B37" s="155" t="s">
        <v>299</v>
      </c>
      <c r="C37" s="254" t="s">
        <v>265</v>
      </c>
      <c r="D37" s="157">
        <f t="shared" si="23"/>
        <v>3.1775000000000002</v>
      </c>
      <c r="E37" s="158">
        <f t="shared" si="25"/>
        <v>4.5499999999999999E-2</v>
      </c>
      <c r="F37" s="159">
        <f>F38</f>
        <v>0</v>
      </c>
      <c r="G37" s="160">
        <f>G38</f>
        <v>4.5499999999999999E-2</v>
      </c>
      <c r="H37" s="161">
        <f>H38</f>
        <v>0</v>
      </c>
      <c r="I37" s="158">
        <f t="shared" si="15"/>
        <v>3.1320000000000001</v>
      </c>
      <c r="J37" s="159">
        <f t="shared" ref="J37:Q37" si="26">SUM(J38:J39)</f>
        <v>0</v>
      </c>
      <c r="K37" s="160">
        <f t="shared" si="26"/>
        <v>0</v>
      </c>
      <c r="L37" s="160">
        <f t="shared" si="26"/>
        <v>3.1320000000000001</v>
      </c>
      <c r="M37" s="157">
        <f t="shared" si="26"/>
        <v>0</v>
      </c>
      <c r="N37" s="158">
        <f t="shared" si="21"/>
        <v>0</v>
      </c>
      <c r="O37" s="163">
        <f t="shared" si="26"/>
        <v>0</v>
      </c>
      <c r="P37" s="161">
        <f t="shared" si="26"/>
        <v>0</v>
      </c>
      <c r="Q37" s="158">
        <f t="shared" si="26"/>
        <v>0</v>
      </c>
    </row>
    <row r="38" spans="2:20" x14ac:dyDescent="0.3">
      <c r="B38" s="174" t="s">
        <v>300</v>
      </c>
      <c r="C38" s="175" t="s">
        <v>301</v>
      </c>
      <c r="D38" s="219">
        <f t="shared" si="23"/>
        <v>3.1775000000000002</v>
      </c>
      <c r="E38" s="217">
        <f t="shared" si="25"/>
        <v>4.5499999999999999E-2</v>
      </c>
      <c r="F38" s="262">
        <v>0</v>
      </c>
      <c r="G38" s="260">
        <v>4.5499999999999999E-2</v>
      </c>
      <c r="H38" s="261">
        <v>0</v>
      </c>
      <c r="I38" s="217">
        <f t="shared" si="15"/>
        <v>3.1320000000000001</v>
      </c>
      <c r="J38" s="262">
        <v>0</v>
      </c>
      <c r="K38" s="260">
        <v>0</v>
      </c>
      <c r="L38" s="260">
        <v>3.1320000000000001</v>
      </c>
      <c r="M38" s="263">
        <v>0</v>
      </c>
      <c r="N38" s="217">
        <f t="shared" si="21"/>
        <v>0</v>
      </c>
      <c r="O38" s="259">
        <v>0</v>
      </c>
      <c r="P38" s="257">
        <v>0</v>
      </c>
      <c r="Q38" s="255">
        <v>0</v>
      </c>
    </row>
    <row r="39" spans="2:20" x14ac:dyDescent="0.3">
      <c r="B39" s="174" t="s">
        <v>302</v>
      </c>
      <c r="C39" s="175" t="s">
        <v>303</v>
      </c>
      <c r="D39" s="219">
        <f t="shared" si="23"/>
        <v>0</v>
      </c>
      <c r="E39" s="217">
        <f t="shared" si="25"/>
        <v>0</v>
      </c>
      <c r="F39" s="262">
        <v>0</v>
      </c>
      <c r="G39" s="260">
        <v>0</v>
      </c>
      <c r="H39" s="261">
        <v>0</v>
      </c>
      <c r="I39" s="217">
        <f t="shared" si="15"/>
        <v>0</v>
      </c>
      <c r="J39" s="262">
        <v>0</v>
      </c>
      <c r="K39" s="260">
        <v>0</v>
      </c>
      <c r="L39" s="260">
        <v>0</v>
      </c>
      <c r="M39" s="263">
        <v>0</v>
      </c>
      <c r="N39" s="217">
        <f t="shared" si="21"/>
        <v>0</v>
      </c>
      <c r="O39" s="259">
        <v>0</v>
      </c>
      <c r="P39" s="257">
        <v>0</v>
      </c>
      <c r="Q39" s="255">
        <v>0</v>
      </c>
    </row>
    <row r="40" spans="2:20" x14ac:dyDescent="0.3">
      <c r="B40" s="155" t="s">
        <v>304</v>
      </c>
      <c r="C40" s="254" t="s">
        <v>305</v>
      </c>
      <c r="D40" s="157">
        <f t="shared" si="23"/>
        <v>21.287370000000003</v>
      </c>
      <c r="E40" s="158">
        <f t="shared" si="25"/>
        <v>4.0530900000000001</v>
      </c>
      <c r="F40" s="159">
        <f>SUM(F41:F42)</f>
        <v>0.10925</v>
      </c>
      <c r="G40" s="160">
        <f>SUM(G41:G42)</f>
        <v>0.25440999999999997</v>
      </c>
      <c r="H40" s="161">
        <f>SUM(H41:H42)</f>
        <v>3.6894300000000002</v>
      </c>
      <c r="I40" s="158">
        <f t="shared" si="15"/>
        <v>11.851839999999999</v>
      </c>
      <c r="J40" s="159">
        <f t="shared" ref="J40:Q40" si="27">SUM(J41:J42)</f>
        <v>3.3369200000000001</v>
      </c>
      <c r="K40" s="160">
        <f t="shared" si="27"/>
        <v>1.2609300000000001</v>
      </c>
      <c r="L40" s="160">
        <f t="shared" si="27"/>
        <v>7.2539899999999999</v>
      </c>
      <c r="M40" s="157">
        <f t="shared" si="27"/>
        <v>0</v>
      </c>
      <c r="N40" s="158">
        <f t="shared" si="21"/>
        <v>0.60067000000000004</v>
      </c>
      <c r="O40" s="163">
        <f t="shared" si="27"/>
        <v>0.60067000000000004</v>
      </c>
      <c r="P40" s="161">
        <f t="shared" si="27"/>
        <v>0</v>
      </c>
      <c r="Q40" s="158">
        <f t="shared" si="27"/>
        <v>4.7817699999999999</v>
      </c>
    </row>
    <row r="41" spans="2:20" ht="31.5" customHeight="1" x14ac:dyDescent="0.3">
      <c r="B41" s="174" t="s">
        <v>306</v>
      </c>
      <c r="C41" s="175" t="s">
        <v>307</v>
      </c>
      <c r="D41" s="219">
        <f t="shared" si="23"/>
        <v>21.287370000000003</v>
      </c>
      <c r="E41" s="217">
        <f t="shared" si="25"/>
        <v>4.0530900000000001</v>
      </c>
      <c r="F41" s="256">
        <v>0.10925</v>
      </c>
      <c r="G41" s="96">
        <v>0.25440999999999997</v>
      </c>
      <c r="H41" s="257">
        <v>3.6894300000000002</v>
      </c>
      <c r="I41" s="217">
        <f t="shared" si="15"/>
        <v>11.851839999999999</v>
      </c>
      <c r="J41" s="256">
        <v>3.3369200000000001</v>
      </c>
      <c r="K41" s="96">
        <v>1.2609300000000001</v>
      </c>
      <c r="L41" s="96">
        <v>7.2539899999999999</v>
      </c>
      <c r="M41" s="258">
        <v>0</v>
      </c>
      <c r="N41" s="217">
        <f t="shared" si="21"/>
        <v>0.60067000000000004</v>
      </c>
      <c r="O41" s="259">
        <v>0.60067000000000004</v>
      </c>
      <c r="P41" s="257">
        <v>0</v>
      </c>
      <c r="Q41" s="255">
        <v>4.7817699999999999</v>
      </c>
    </row>
    <row r="42" spans="2:20" x14ac:dyDescent="0.3">
      <c r="B42" s="174" t="s">
        <v>308</v>
      </c>
      <c r="C42" s="175" t="s">
        <v>309</v>
      </c>
      <c r="D42" s="219">
        <f t="shared" si="23"/>
        <v>0</v>
      </c>
      <c r="E42" s="217">
        <f t="shared" si="25"/>
        <v>0</v>
      </c>
      <c r="F42" s="256">
        <v>0</v>
      </c>
      <c r="G42" s="96">
        <v>0</v>
      </c>
      <c r="H42" s="257">
        <v>0</v>
      </c>
      <c r="I42" s="217">
        <f t="shared" si="15"/>
        <v>0</v>
      </c>
      <c r="J42" s="256">
        <v>0</v>
      </c>
      <c r="K42" s="96">
        <v>0</v>
      </c>
      <c r="L42" s="96">
        <v>0</v>
      </c>
      <c r="M42" s="258">
        <v>0</v>
      </c>
      <c r="N42" s="217">
        <f t="shared" si="21"/>
        <v>0</v>
      </c>
      <c r="O42" s="259">
        <v>0</v>
      </c>
      <c r="P42" s="257">
        <v>0</v>
      </c>
      <c r="Q42" s="255">
        <v>0</v>
      </c>
    </row>
    <row r="43" spans="2:20" x14ac:dyDescent="0.3">
      <c r="B43" s="155" t="s">
        <v>310</v>
      </c>
      <c r="C43" s="254" t="s">
        <v>311</v>
      </c>
      <c r="D43" s="157">
        <f t="shared" si="23"/>
        <v>2.3405100000000001</v>
      </c>
      <c r="E43" s="158">
        <f t="shared" si="25"/>
        <v>0</v>
      </c>
      <c r="F43" s="159">
        <f>F44</f>
        <v>0</v>
      </c>
      <c r="G43" s="160">
        <f>G44</f>
        <v>0</v>
      </c>
      <c r="H43" s="161">
        <f>H44</f>
        <v>0</v>
      </c>
      <c r="I43" s="158">
        <f t="shared" si="15"/>
        <v>2.3405100000000001</v>
      </c>
      <c r="J43" s="159">
        <f t="shared" ref="J43:Q43" si="28">J44</f>
        <v>2.3405100000000001</v>
      </c>
      <c r="K43" s="160">
        <f t="shared" si="28"/>
        <v>0</v>
      </c>
      <c r="L43" s="160">
        <f t="shared" si="28"/>
        <v>0</v>
      </c>
      <c r="M43" s="157">
        <f t="shared" si="28"/>
        <v>0</v>
      </c>
      <c r="N43" s="158">
        <f t="shared" si="21"/>
        <v>0</v>
      </c>
      <c r="O43" s="163">
        <f t="shared" si="28"/>
        <v>0</v>
      </c>
      <c r="P43" s="161">
        <f t="shared" si="28"/>
        <v>0</v>
      </c>
      <c r="Q43" s="158">
        <f t="shared" si="28"/>
        <v>0</v>
      </c>
    </row>
    <row r="44" spans="2:20" x14ac:dyDescent="0.3">
      <c r="B44" s="174" t="s">
        <v>312</v>
      </c>
      <c r="C44" s="175" t="s">
        <v>313</v>
      </c>
      <c r="D44" s="219">
        <f t="shared" si="23"/>
        <v>2.3405100000000001</v>
      </c>
      <c r="E44" s="217">
        <f t="shared" si="25"/>
        <v>0</v>
      </c>
      <c r="F44" s="256">
        <v>0</v>
      </c>
      <c r="G44" s="96">
        <v>0</v>
      </c>
      <c r="H44" s="257">
        <v>0</v>
      </c>
      <c r="I44" s="217">
        <f t="shared" si="15"/>
        <v>2.3405100000000001</v>
      </c>
      <c r="J44" s="256">
        <v>2.3405100000000001</v>
      </c>
      <c r="K44" s="96">
        <v>0</v>
      </c>
      <c r="L44" s="96">
        <v>0</v>
      </c>
      <c r="M44" s="258">
        <v>0</v>
      </c>
      <c r="N44" s="217">
        <f t="shared" si="21"/>
        <v>0</v>
      </c>
      <c r="O44" s="259">
        <v>0</v>
      </c>
      <c r="P44" s="257">
        <v>0</v>
      </c>
      <c r="Q44" s="255">
        <v>0</v>
      </c>
    </row>
    <row r="45" spans="2:20" x14ac:dyDescent="0.3">
      <c r="B45" s="155" t="s">
        <v>314</v>
      </c>
      <c r="C45" s="254" t="s">
        <v>315</v>
      </c>
      <c r="D45" s="157">
        <f t="shared" si="23"/>
        <v>27.057110000000002</v>
      </c>
      <c r="E45" s="158">
        <f t="shared" si="25"/>
        <v>8.6652100000000001</v>
      </c>
      <c r="F45" s="159">
        <f>SUM(F46:F50)</f>
        <v>1.9293200000000001</v>
      </c>
      <c r="G45" s="160">
        <f>SUM(G46:G50)</f>
        <v>1.07422</v>
      </c>
      <c r="H45" s="161">
        <f>SUM(H46:H50)</f>
        <v>5.66167</v>
      </c>
      <c r="I45" s="158">
        <f t="shared" si="15"/>
        <v>13.660060000000001</v>
      </c>
      <c r="J45" s="159">
        <f t="shared" ref="J45:Q45" si="29">SUM(J46:J50)</f>
        <v>4.404320000000002</v>
      </c>
      <c r="K45" s="160">
        <f t="shared" si="29"/>
        <v>8.9758300000000002</v>
      </c>
      <c r="L45" s="160">
        <f t="shared" si="29"/>
        <v>0.27990999999999988</v>
      </c>
      <c r="M45" s="157">
        <f t="shared" si="29"/>
        <v>0.11833</v>
      </c>
      <c r="N45" s="158">
        <f t="shared" si="21"/>
        <v>3.8739099999999995</v>
      </c>
      <c r="O45" s="163">
        <f t="shared" si="29"/>
        <v>3.8739099999999995</v>
      </c>
      <c r="P45" s="161">
        <f t="shared" si="29"/>
        <v>0</v>
      </c>
      <c r="Q45" s="158">
        <f t="shared" si="29"/>
        <v>0.73960000000000004</v>
      </c>
    </row>
    <row r="46" spans="2:20" x14ac:dyDescent="0.3">
      <c r="B46" s="174" t="s">
        <v>316</v>
      </c>
      <c r="C46" s="175" t="s">
        <v>269</v>
      </c>
      <c r="D46" s="219">
        <f t="shared" si="23"/>
        <v>15.843620000000001</v>
      </c>
      <c r="E46" s="217">
        <f t="shared" si="25"/>
        <v>6.0185699999999995</v>
      </c>
      <c r="F46" s="256">
        <v>0.22289999999999988</v>
      </c>
      <c r="G46" s="96">
        <v>0.13400000000000001</v>
      </c>
      <c r="H46" s="257">
        <v>5.66167</v>
      </c>
      <c r="I46" s="217">
        <f t="shared" si="15"/>
        <v>6.2846100000000016</v>
      </c>
      <c r="J46" s="256">
        <v>3.1475600000000021</v>
      </c>
      <c r="K46" s="96">
        <v>2.8571399999999998</v>
      </c>
      <c r="L46" s="96">
        <v>0.27990999999999988</v>
      </c>
      <c r="M46" s="258">
        <v>0.11833</v>
      </c>
      <c r="N46" s="217">
        <f t="shared" si="21"/>
        <v>2.6825099999999997</v>
      </c>
      <c r="O46" s="259">
        <v>2.6825099999999997</v>
      </c>
      <c r="P46" s="257">
        <v>0</v>
      </c>
      <c r="Q46" s="255">
        <v>0.73960000000000004</v>
      </c>
    </row>
    <row r="47" spans="2:20" x14ac:dyDescent="0.3">
      <c r="B47" s="174" t="s">
        <v>317</v>
      </c>
      <c r="C47" s="175" t="s">
        <v>273</v>
      </c>
      <c r="D47" s="219">
        <f t="shared" si="23"/>
        <v>4.2583299999999991</v>
      </c>
      <c r="E47" s="217">
        <f t="shared" si="25"/>
        <v>1.83908</v>
      </c>
      <c r="F47" s="256">
        <v>0.8988600000000001</v>
      </c>
      <c r="G47" s="96">
        <v>0.94022000000000006</v>
      </c>
      <c r="H47" s="257">
        <v>0</v>
      </c>
      <c r="I47" s="217">
        <f t="shared" si="15"/>
        <v>2.4192499999999995</v>
      </c>
      <c r="J47" s="256">
        <v>0.20899999999999999</v>
      </c>
      <c r="K47" s="96">
        <v>2.2102499999999994</v>
      </c>
      <c r="L47" s="96">
        <v>0</v>
      </c>
      <c r="M47" s="258">
        <v>0</v>
      </c>
      <c r="N47" s="217">
        <f t="shared" si="21"/>
        <v>0</v>
      </c>
      <c r="O47" s="259">
        <v>0</v>
      </c>
      <c r="P47" s="257">
        <v>0</v>
      </c>
      <c r="Q47" s="255">
        <v>0</v>
      </c>
    </row>
    <row r="48" spans="2:20" x14ac:dyDescent="0.3">
      <c r="B48" s="174" t="s">
        <v>318</v>
      </c>
      <c r="C48" s="264" t="s">
        <v>319</v>
      </c>
      <c r="D48" s="219">
        <f t="shared" si="23"/>
        <v>1.2964</v>
      </c>
      <c r="E48" s="217">
        <f t="shared" si="25"/>
        <v>0</v>
      </c>
      <c r="F48" s="256">
        <v>0</v>
      </c>
      <c r="G48" s="96">
        <v>0</v>
      </c>
      <c r="H48" s="257">
        <v>0</v>
      </c>
      <c r="I48" s="217">
        <f t="shared" si="15"/>
        <v>0.105</v>
      </c>
      <c r="J48" s="256">
        <v>0</v>
      </c>
      <c r="K48" s="96">
        <v>0.105</v>
      </c>
      <c r="L48" s="96">
        <v>0</v>
      </c>
      <c r="M48" s="258">
        <v>0</v>
      </c>
      <c r="N48" s="217">
        <f t="shared" si="21"/>
        <v>1.1914</v>
      </c>
      <c r="O48" s="259">
        <v>1.1914</v>
      </c>
      <c r="P48" s="257">
        <v>0</v>
      </c>
      <c r="Q48" s="255">
        <v>0</v>
      </c>
    </row>
    <row r="49" spans="2:17" x14ac:dyDescent="0.3">
      <c r="B49" s="174" t="s">
        <v>320</v>
      </c>
      <c r="C49" s="265" t="s">
        <v>271</v>
      </c>
      <c r="D49" s="219">
        <f t="shared" si="23"/>
        <v>1.0862700000000001</v>
      </c>
      <c r="E49" s="217">
        <f t="shared" si="25"/>
        <v>3.8509999999999996E-2</v>
      </c>
      <c r="F49" s="256">
        <v>3.8509999999999996E-2</v>
      </c>
      <c r="G49" s="96">
        <v>0</v>
      </c>
      <c r="H49" s="257">
        <v>0</v>
      </c>
      <c r="I49" s="217">
        <f t="shared" si="15"/>
        <v>1.04776</v>
      </c>
      <c r="J49" s="256">
        <v>1.04776</v>
      </c>
      <c r="K49" s="96">
        <v>0</v>
      </c>
      <c r="L49" s="96">
        <v>0</v>
      </c>
      <c r="M49" s="258">
        <v>0</v>
      </c>
      <c r="N49" s="217">
        <f t="shared" si="21"/>
        <v>0</v>
      </c>
      <c r="O49" s="259">
        <v>0</v>
      </c>
      <c r="P49" s="257">
        <v>0</v>
      </c>
      <c r="Q49" s="255">
        <v>0</v>
      </c>
    </row>
    <row r="50" spans="2:17" ht="29.25" customHeight="1" x14ac:dyDescent="0.3">
      <c r="B50" s="174" t="s">
        <v>321</v>
      </c>
      <c r="C50" s="265" t="s">
        <v>322</v>
      </c>
      <c r="D50" s="219">
        <f t="shared" si="23"/>
        <v>4.5724900000000002</v>
      </c>
      <c r="E50" s="217">
        <f t="shared" si="25"/>
        <v>0.7690499999999999</v>
      </c>
      <c r="F50" s="256">
        <v>0.7690499999999999</v>
      </c>
      <c r="G50" s="96">
        <v>0</v>
      </c>
      <c r="H50" s="257">
        <v>0</v>
      </c>
      <c r="I50" s="217">
        <f t="shared" si="15"/>
        <v>3.8034400000000002</v>
      </c>
      <c r="J50" s="256">
        <v>0</v>
      </c>
      <c r="K50" s="96">
        <v>3.8034400000000002</v>
      </c>
      <c r="L50" s="96">
        <v>0</v>
      </c>
      <c r="M50" s="258">
        <v>0</v>
      </c>
      <c r="N50" s="217">
        <f t="shared" si="21"/>
        <v>0</v>
      </c>
      <c r="O50" s="259">
        <v>0</v>
      </c>
      <c r="P50" s="257">
        <v>0</v>
      </c>
      <c r="Q50" s="255">
        <v>0</v>
      </c>
    </row>
    <row r="51" spans="2:17" x14ac:dyDescent="0.3">
      <c r="B51" s="155" t="s">
        <v>323</v>
      </c>
      <c r="C51" s="254" t="s">
        <v>324</v>
      </c>
      <c r="D51" s="157">
        <f t="shared" si="23"/>
        <v>185.04414362471047</v>
      </c>
      <c r="E51" s="158">
        <f t="shared" si="25"/>
        <v>61.725085076190496</v>
      </c>
      <c r="F51" s="266">
        <v>5.5128789523809516</v>
      </c>
      <c r="G51" s="267">
        <v>15.576008523809524</v>
      </c>
      <c r="H51" s="268">
        <v>40.636197600000017</v>
      </c>
      <c r="I51" s="158">
        <f t="shared" si="15"/>
        <v>117.27880478095241</v>
      </c>
      <c r="J51" s="266">
        <v>39.977016447619064</v>
      </c>
      <c r="K51" s="267">
        <v>66.881094904761923</v>
      </c>
      <c r="L51" s="267">
        <v>10.420693428571429</v>
      </c>
      <c r="M51" s="269">
        <v>0.26691219999999999</v>
      </c>
      <c r="N51" s="158">
        <f>SUM(O51:P51)</f>
        <v>0</v>
      </c>
      <c r="O51" s="270">
        <v>0</v>
      </c>
      <c r="P51" s="271">
        <v>0</v>
      </c>
      <c r="Q51" s="272">
        <v>5.7733415675675674</v>
      </c>
    </row>
    <row r="52" spans="2:17" x14ac:dyDescent="0.3">
      <c r="B52" s="155" t="s">
        <v>325</v>
      </c>
      <c r="C52" s="254" t="s">
        <v>326</v>
      </c>
      <c r="D52" s="157">
        <f t="shared" si="23"/>
        <v>385.24970999999994</v>
      </c>
      <c r="E52" s="158">
        <f t="shared" si="25"/>
        <v>163.45538999999999</v>
      </c>
      <c r="F52" s="159">
        <f>SUM(F53:F57)</f>
        <v>40.285371929000007</v>
      </c>
      <c r="G52" s="160">
        <f>SUM(G53:G57)</f>
        <v>9.0781180710000005</v>
      </c>
      <c r="H52" s="161">
        <f>SUM(H53:H57)</f>
        <v>114.0919</v>
      </c>
      <c r="I52" s="158">
        <f t="shared" si="15"/>
        <v>196.21758999999997</v>
      </c>
      <c r="J52" s="159">
        <f t="shared" ref="J52:Q52" si="30">SUM(J53:J57)</f>
        <v>136.92507999999998</v>
      </c>
      <c r="K52" s="160">
        <f t="shared" si="30"/>
        <v>41.192630000000008</v>
      </c>
      <c r="L52" s="160">
        <f t="shared" si="30"/>
        <v>18.099879999999999</v>
      </c>
      <c r="M52" s="157">
        <f t="shared" si="30"/>
        <v>0</v>
      </c>
      <c r="N52" s="158">
        <f>SUM(O52:P52)</f>
        <v>17.226889999999997</v>
      </c>
      <c r="O52" s="163">
        <f t="shared" si="30"/>
        <v>17.226889999999997</v>
      </c>
      <c r="P52" s="161">
        <f t="shared" si="30"/>
        <v>0</v>
      </c>
      <c r="Q52" s="158">
        <f t="shared" si="30"/>
        <v>8.3498400000000004</v>
      </c>
    </row>
    <row r="53" spans="2:17" x14ac:dyDescent="0.3">
      <c r="B53" s="273" t="s">
        <v>327</v>
      </c>
      <c r="C53" s="274" t="s">
        <v>328</v>
      </c>
      <c r="D53" s="219">
        <f t="shared" si="23"/>
        <v>378.21940000000001</v>
      </c>
      <c r="E53" s="217">
        <f t="shared" si="25"/>
        <v>160.57776000000001</v>
      </c>
      <c r="F53" s="256">
        <v>39.541050000000006</v>
      </c>
      <c r="G53" s="96">
        <v>8.9202300000000001</v>
      </c>
      <c r="H53" s="257">
        <v>112.11648</v>
      </c>
      <c r="I53" s="217">
        <f t="shared" si="15"/>
        <v>192.50504000000001</v>
      </c>
      <c r="J53" s="256">
        <v>134.26568</v>
      </c>
      <c r="K53" s="96">
        <v>40.454260000000005</v>
      </c>
      <c r="L53" s="96">
        <v>17.7851</v>
      </c>
      <c r="M53" s="258">
        <v>0</v>
      </c>
      <c r="N53" s="217">
        <f>SUM(O53:P53)</f>
        <v>16.931979999999996</v>
      </c>
      <c r="O53" s="259">
        <v>16.931979999999996</v>
      </c>
      <c r="P53" s="257">
        <v>0</v>
      </c>
      <c r="Q53" s="255">
        <v>8.2046200000000002</v>
      </c>
    </row>
    <row r="54" spans="2:17" x14ac:dyDescent="0.3">
      <c r="B54" s="273" t="s">
        <v>329</v>
      </c>
      <c r="C54" s="274" t="s">
        <v>330</v>
      </c>
      <c r="D54" s="219">
        <f t="shared" si="23"/>
        <v>6.7439999999999998</v>
      </c>
      <c r="E54" s="217">
        <f t="shared" si="25"/>
        <v>2.8776300000000004</v>
      </c>
      <c r="F54" s="256">
        <v>0.74432192900000005</v>
      </c>
      <c r="G54" s="96">
        <v>0.15788807099999999</v>
      </c>
      <c r="H54" s="257">
        <v>1.9754200000000002</v>
      </c>
      <c r="I54" s="217">
        <f t="shared" si="15"/>
        <v>3.42624</v>
      </c>
      <c r="J54" s="256">
        <v>2.3730900000000004</v>
      </c>
      <c r="K54" s="96">
        <v>0.73836999999999997</v>
      </c>
      <c r="L54" s="96">
        <v>0.31477999999999995</v>
      </c>
      <c r="M54" s="258">
        <v>0</v>
      </c>
      <c r="N54" s="217">
        <f t="shared" ref="N54:N57" si="31">SUM(O54:P54)</f>
        <v>0.29490999999999984</v>
      </c>
      <c r="O54" s="259">
        <v>0.29490999999999984</v>
      </c>
      <c r="P54" s="257">
        <v>0</v>
      </c>
      <c r="Q54" s="255">
        <v>0.14521999999999999</v>
      </c>
    </row>
    <row r="55" spans="2:17" x14ac:dyDescent="0.3">
      <c r="B55" s="273" t="s">
        <v>331</v>
      </c>
      <c r="C55" s="274" t="s">
        <v>332</v>
      </c>
      <c r="D55" s="219">
        <f t="shared" si="23"/>
        <v>0.28631000000000001</v>
      </c>
      <c r="E55" s="217">
        <f t="shared" si="25"/>
        <v>0</v>
      </c>
      <c r="F55" s="256">
        <v>0</v>
      </c>
      <c r="G55" s="96">
        <v>0</v>
      </c>
      <c r="H55" s="257">
        <v>0</v>
      </c>
      <c r="I55" s="217">
        <f t="shared" si="15"/>
        <v>0.28631000000000001</v>
      </c>
      <c r="J55" s="256">
        <v>0.28631000000000001</v>
      </c>
      <c r="K55" s="96">
        <v>0</v>
      </c>
      <c r="L55" s="96">
        <v>0</v>
      </c>
      <c r="M55" s="258">
        <v>0</v>
      </c>
      <c r="N55" s="217">
        <f t="shared" si="31"/>
        <v>0</v>
      </c>
      <c r="O55" s="259">
        <v>0</v>
      </c>
      <c r="P55" s="257">
        <v>0</v>
      </c>
      <c r="Q55" s="255">
        <v>0</v>
      </c>
    </row>
    <row r="56" spans="2:17" x14ac:dyDescent="0.3">
      <c r="B56" s="273" t="s">
        <v>333</v>
      </c>
      <c r="C56" s="264" t="s">
        <v>334</v>
      </c>
      <c r="D56" s="219">
        <f>E56+I56+M56+N56+Q56</f>
        <v>0</v>
      </c>
      <c r="E56" s="217">
        <f t="shared" si="25"/>
        <v>0</v>
      </c>
      <c r="F56" s="256">
        <v>0</v>
      </c>
      <c r="G56" s="96">
        <v>0</v>
      </c>
      <c r="H56" s="257">
        <v>0</v>
      </c>
      <c r="I56" s="217">
        <f t="shared" si="15"/>
        <v>0</v>
      </c>
      <c r="J56" s="256">
        <v>0</v>
      </c>
      <c r="K56" s="96">
        <v>0</v>
      </c>
      <c r="L56" s="96">
        <v>0</v>
      </c>
      <c r="M56" s="258">
        <v>0</v>
      </c>
      <c r="N56" s="217">
        <f t="shared" si="31"/>
        <v>0</v>
      </c>
      <c r="O56" s="259">
        <v>0</v>
      </c>
      <c r="P56" s="257">
        <v>0</v>
      </c>
      <c r="Q56" s="255">
        <v>0</v>
      </c>
    </row>
    <row r="57" spans="2:17" x14ac:dyDescent="0.3">
      <c r="B57" s="273" t="s">
        <v>335</v>
      </c>
      <c r="C57" s="264" t="s">
        <v>336</v>
      </c>
      <c r="D57" s="219">
        <f>E57+I57+M57+N57+Q57</f>
        <v>0</v>
      </c>
      <c r="E57" s="217">
        <f t="shared" si="25"/>
        <v>0</v>
      </c>
      <c r="F57" s="256">
        <v>0</v>
      </c>
      <c r="G57" s="96">
        <v>0</v>
      </c>
      <c r="H57" s="257">
        <v>0</v>
      </c>
      <c r="I57" s="217">
        <f t="shared" si="15"/>
        <v>0</v>
      </c>
      <c r="J57" s="256">
        <v>0</v>
      </c>
      <c r="K57" s="96">
        <v>0</v>
      </c>
      <c r="L57" s="96">
        <v>0</v>
      </c>
      <c r="M57" s="258">
        <v>0</v>
      </c>
      <c r="N57" s="217">
        <f t="shared" si="31"/>
        <v>0</v>
      </c>
      <c r="O57" s="259">
        <v>0</v>
      </c>
      <c r="P57" s="257">
        <v>0</v>
      </c>
      <c r="Q57" s="255">
        <v>0</v>
      </c>
    </row>
    <row r="58" spans="2:17" x14ac:dyDescent="0.3">
      <c r="B58" s="155" t="s">
        <v>337</v>
      </c>
      <c r="C58" s="254" t="s">
        <v>338</v>
      </c>
      <c r="D58" s="157">
        <f t="shared" si="23"/>
        <v>43.467680000000001</v>
      </c>
      <c r="E58" s="158">
        <f t="shared" si="25"/>
        <v>30.010230878497428</v>
      </c>
      <c r="F58" s="159">
        <f>SUM(F59:F64)</f>
        <v>28.670999999999999</v>
      </c>
      <c r="G58" s="160">
        <f>SUM(G59:G64)</f>
        <v>0</v>
      </c>
      <c r="H58" s="161">
        <f>SUM(H59:H64)</f>
        <v>1.3392308784974285</v>
      </c>
      <c r="I58" s="158">
        <f t="shared" ref="I58:I123" si="32">SUM(J58:L58)</f>
        <v>13.45744912150257</v>
      </c>
      <c r="J58" s="159">
        <f t="shared" ref="J58:Q58" si="33">SUM(J59:J64)</f>
        <v>0.9899355759212376</v>
      </c>
      <c r="K58" s="160">
        <f t="shared" si="33"/>
        <v>12.367718833548706</v>
      </c>
      <c r="L58" s="160">
        <f t="shared" si="33"/>
        <v>9.9794712032627131E-2</v>
      </c>
      <c r="M58" s="157">
        <f t="shared" si="33"/>
        <v>0</v>
      </c>
      <c r="N58" s="158">
        <f>SUM(O58:P58)</f>
        <v>0</v>
      </c>
      <c r="O58" s="163">
        <f t="shared" si="33"/>
        <v>0</v>
      </c>
      <c r="P58" s="161">
        <f t="shared" si="33"/>
        <v>0</v>
      </c>
      <c r="Q58" s="158">
        <f t="shared" si="33"/>
        <v>0</v>
      </c>
    </row>
    <row r="59" spans="2:17" x14ac:dyDescent="0.3">
      <c r="B59" s="273" t="s">
        <v>339</v>
      </c>
      <c r="C59" s="274" t="s">
        <v>340</v>
      </c>
      <c r="D59" s="176">
        <f t="shared" si="23"/>
        <v>28.670999999999999</v>
      </c>
      <c r="E59" s="217">
        <f t="shared" si="25"/>
        <v>28.670999999999999</v>
      </c>
      <c r="F59" s="262">
        <v>28.670999999999999</v>
      </c>
      <c r="G59" s="260">
        <v>0</v>
      </c>
      <c r="H59" s="261">
        <v>0</v>
      </c>
      <c r="I59" s="217">
        <f t="shared" si="32"/>
        <v>0</v>
      </c>
      <c r="J59" s="262">
        <v>0</v>
      </c>
      <c r="K59" s="260">
        <v>0</v>
      </c>
      <c r="L59" s="260">
        <v>0</v>
      </c>
      <c r="M59" s="263">
        <v>0</v>
      </c>
      <c r="N59" s="217">
        <f>SUM(O59:P59)</f>
        <v>0</v>
      </c>
      <c r="O59" s="259">
        <v>0</v>
      </c>
      <c r="P59" s="257">
        <v>0</v>
      </c>
      <c r="Q59" s="275">
        <v>0</v>
      </c>
    </row>
    <row r="60" spans="2:17" x14ac:dyDescent="0.3">
      <c r="B60" s="273" t="s">
        <v>341</v>
      </c>
      <c r="C60" s="274" t="s">
        <v>342</v>
      </c>
      <c r="D60" s="176">
        <f t="shared" si="23"/>
        <v>11.523999999999999</v>
      </c>
      <c r="E60" s="217">
        <f t="shared" si="25"/>
        <v>0</v>
      </c>
      <c r="F60" s="262">
        <v>0</v>
      </c>
      <c r="G60" s="260">
        <v>0</v>
      </c>
      <c r="H60" s="261">
        <v>0</v>
      </c>
      <c r="I60" s="217">
        <f t="shared" si="32"/>
        <v>11.523999999999999</v>
      </c>
      <c r="J60" s="262">
        <v>0</v>
      </c>
      <c r="K60" s="260">
        <v>11.523999999999999</v>
      </c>
      <c r="L60" s="260">
        <v>0</v>
      </c>
      <c r="M60" s="263">
        <v>0</v>
      </c>
      <c r="N60" s="217">
        <f t="shared" ref="N60:N64" si="34">SUM(O60:P60)</f>
        <v>0</v>
      </c>
      <c r="O60" s="259">
        <v>0</v>
      </c>
      <c r="P60" s="257">
        <v>0</v>
      </c>
      <c r="Q60" s="275">
        <v>0</v>
      </c>
    </row>
    <row r="61" spans="2:17" x14ac:dyDescent="0.3">
      <c r="B61" s="273" t="s">
        <v>343</v>
      </c>
      <c r="C61" s="274" t="s">
        <v>344</v>
      </c>
      <c r="D61" s="176">
        <f t="shared" si="23"/>
        <v>0.11899999999999999</v>
      </c>
      <c r="E61" s="217">
        <f t="shared" si="25"/>
        <v>0</v>
      </c>
      <c r="F61" s="262">
        <v>0</v>
      </c>
      <c r="G61" s="260">
        <v>0</v>
      </c>
      <c r="H61" s="261">
        <v>0</v>
      </c>
      <c r="I61" s="217">
        <f t="shared" si="32"/>
        <v>0.11899999999999999</v>
      </c>
      <c r="J61" s="262">
        <v>0.11899999999999999</v>
      </c>
      <c r="K61" s="260">
        <v>0</v>
      </c>
      <c r="L61" s="260">
        <v>0</v>
      </c>
      <c r="M61" s="263">
        <v>0</v>
      </c>
      <c r="N61" s="217">
        <f t="shared" si="34"/>
        <v>0</v>
      </c>
      <c r="O61" s="259">
        <v>0</v>
      </c>
      <c r="P61" s="257">
        <v>0</v>
      </c>
      <c r="Q61" s="275">
        <v>0</v>
      </c>
    </row>
    <row r="62" spans="2:17" x14ac:dyDescent="0.3">
      <c r="B62" s="273" t="s">
        <v>345</v>
      </c>
      <c r="C62" s="274" t="s">
        <v>346</v>
      </c>
      <c r="D62" s="176">
        <f t="shared" si="23"/>
        <v>0</v>
      </c>
      <c r="E62" s="217">
        <f t="shared" si="25"/>
        <v>0</v>
      </c>
      <c r="F62" s="262">
        <v>0</v>
      </c>
      <c r="G62" s="260">
        <v>0</v>
      </c>
      <c r="H62" s="261">
        <v>0</v>
      </c>
      <c r="I62" s="217">
        <f t="shared" si="32"/>
        <v>0</v>
      </c>
      <c r="J62" s="262">
        <v>0</v>
      </c>
      <c r="K62" s="260">
        <v>0</v>
      </c>
      <c r="L62" s="260">
        <v>0</v>
      </c>
      <c r="M62" s="263">
        <v>0</v>
      </c>
      <c r="N62" s="217">
        <f t="shared" si="34"/>
        <v>0</v>
      </c>
      <c r="O62" s="259">
        <v>0</v>
      </c>
      <c r="P62" s="257">
        <v>0</v>
      </c>
      <c r="Q62" s="275">
        <v>0</v>
      </c>
    </row>
    <row r="63" spans="2:17" x14ac:dyDescent="0.3">
      <c r="B63" s="276" t="s">
        <v>347</v>
      </c>
      <c r="C63" s="264" t="s">
        <v>348</v>
      </c>
      <c r="D63" s="176">
        <f t="shared" si="23"/>
        <v>0</v>
      </c>
      <c r="E63" s="217">
        <f t="shared" si="25"/>
        <v>0</v>
      </c>
      <c r="F63" s="277">
        <v>0</v>
      </c>
      <c r="G63" s="278">
        <v>0</v>
      </c>
      <c r="H63" s="279">
        <v>0</v>
      </c>
      <c r="I63" s="217">
        <f t="shared" si="32"/>
        <v>0</v>
      </c>
      <c r="J63" s="277">
        <v>0</v>
      </c>
      <c r="K63" s="278">
        <v>0</v>
      </c>
      <c r="L63" s="278">
        <v>0</v>
      </c>
      <c r="M63" s="280">
        <v>0</v>
      </c>
      <c r="N63" s="217">
        <f t="shared" si="34"/>
        <v>0</v>
      </c>
      <c r="O63" s="281">
        <v>0</v>
      </c>
      <c r="P63" s="282">
        <v>0</v>
      </c>
      <c r="Q63" s="283">
        <v>0</v>
      </c>
    </row>
    <row r="64" spans="2:17" x14ac:dyDescent="0.3">
      <c r="B64" s="276" t="s">
        <v>349</v>
      </c>
      <c r="C64" s="264" t="s">
        <v>350</v>
      </c>
      <c r="D64" s="185">
        <f t="shared" si="23"/>
        <v>3.1536800000000005</v>
      </c>
      <c r="E64" s="227">
        <f t="shared" si="25"/>
        <v>1.3392308784974285</v>
      </c>
      <c r="F64" s="277">
        <v>0</v>
      </c>
      <c r="G64" s="278">
        <v>0</v>
      </c>
      <c r="H64" s="279">
        <v>1.3392308784974285</v>
      </c>
      <c r="I64" s="227">
        <f t="shared" si="32"/>
        <v>1.8144491215025718</v>
      </c>
      <c r="J64" s="277">
        <v>0.8709355759212376</v>
      </c>
      <c r="K64" s="278">
        <v>0.8437188335487068</v>
      </c>
      <c r="L64" s="278">
        <v>9.9794712032627131E-2</v>
      </c>
      <c r="M64" s="280">
        <v>0</v>
      </c>
      <c r="N64" s="217">
        <f t="shared" si="34"/>
        <v>0</v>
      </c>
      <c r="O64" s="281">
        <v>0</v>
      </c>
      <c r="P64" s="282">
        <v>0</v>
      </c>
      <c r="Q64" s="283">
        <v>0</v>
      </c>
    </row>
    <row r="65" spans="2:17" x14ac:dyDescent="0.3">
      <c r="B65" s="155" t="s">
        <v>351</v>
      </c>
      <c r="C65" s="254" t="s">
        <v>352</v>
      </c>
      <c r="D65" s="157">
        <f t="shared" si="23"/>
        <v>0</v>
      </c>
      <c r="E65" s="158">
        <f t="shared" si="25"/>
        <v>0</v>
      </c>
      <c r="F65" s="159">
        <f>F66+F67</f>
        <v>0</v>
      </c>
      <c r="G65" s="160">
        <f>G66+G67</f>
        <v>0</v>
      </c>
      <c r="H65" s="161">
        <f>H66+H67</f>
        <v>0</v>
      </c>
      <c r="I65" s="158">
        <f t="shared" si="32"/>
        <v>0</v>
      </c>
      <c r="J65" s="159">
        <f t="shared" ref="J65:Q65" si="35">J66+J67</f>
        <v>0</v>
      </c>
      <c r="K65" s="160">
        <f t="shared" si="35"/>
        <v>0</v>
      </c>
      <c r="L65" s="160">
        <f t="shared" si="35"/>
        <v>0</v>
      </c>
      <c r="M65" s="157">
        <f t="shared" si="35"/>
        <v>0</v>
      </c>
      <c r="N65" s="158">
        <f>SUM(O65:P65)</f>
        <v>0</v>
      </c>
      <c r="O65" s="163">
        <f t="shared" si="35"/>
        <v>0</v>
      </c>
      <c r="P65" s="161">
        <f t="shared" si="35"/>
        <v>0</v>
      </c>
      <c r="Q65" s="158">
        <f t="shared" si="35"/>
        <v>0</v>
      </c>
    </row>
    <row r="66" spans="2:17" x14ac:dyDescent="0.3">
      <c r="B66" s="273" t="s">
        <v>353</v>
      </c>
      <c r="C66" s="274" t="s">
        <v>354</v>
      </c>
      <c r="D66" s="176">
        <f t="shared" si="23"/>
        <v>0</v>
      </c>
      <c r="E66" s="177">
        <f t="shared" si="25"/>
        <v>0</v>
      </c>
      <c r="F66" s="284">
        <v>0</v>
      </c>
      <c r="G66" s="285">
        <v>0</v>
      </c>
      <c r="H66" s="286">
        <v>0</v>
      </c>
      <c r="I66" s="177">
        <f t="shared" si="32"/>
        <v>0</v>
      </c>
      <c r="J66" s="284">
        <v>0</v>
      </c>
      <c r="K66" s="285">
        <v>0</v>
      </c>
      <c r="L66" s="285">
        <v>0</v>
      </c>
      <c r="M66" s="287">
        <v>0</v>
      </c>
      <c r="N66" s="177">
        <f>SUM(O66:P66)</f>
        <v>0</v>
      </c>
      <c r="O66" s="288">
        <v>0</v>
      </c>
      <c r="P66" s="286">
        <v>0</v>
      </c>
      <c r="Q66" s="289">
        <v>0</v>
      </c>
    </row>
    <row r="67" spans="2:17" x14ac:dyDescent="0.3">
      <c r="B67" s="276" t="s">
        <v>355</v>
      </c>
      <c r="C67" s="264" t="s">
        <v>356</v>
      </c>
      <c r="D67" s="185">
        <f t="shared" si="23"/>
        <v>0</v>
      </c>
      <c r="E67" s="186">
        <f t="shared" si="25"/>
        <v>0</v>
      </c>
      <c r="F67" s="290">
        <v>0</v>
      </c>
      <c r="G67" s="291">
        <v>0</v>
      </c>
      <c r="H67" s="292">
        <v>0</v>
      </c>
      <c r="I67" s="186">
        <f t="shared" si="32"/>
        <v>0</v>
      </c>
      <c r="J67" s="290">
        <v>0</v>
      </c>
      <c r="K67" s="291">
        <v>0</v>
      </c>
      <c r="L67" s="291">
        <v>0</v>
      </c>
      <c r="M67" s="293">
        <v>0</v>
      </c>
      <c r="N67" s="177">
        <f>SUM(O67:P67)</f>
        <v>0</v>
      </c>
      <c r="O67" s="294">
        <v>0</v>
      </c>
      <c r="P67" s="292">
        <v>0</v>
      </c>
      <c r="Q67" s="295">
        <v>0</v>
      </c>
    </row>
    <row r="68" spans="2:17" x14ac:dyDescent="0.3">
      <c r="B68" s="155" t="s">
        <v>357</v>
      </c>
      <c r="C68" s="254" t="s">
        <v>358</v>
      </c>
      <c r="D68" s="157">
        <f t="shared" si="23"/>
        <v>2.75976</v>
      </c>
      <c r="E68" s="158">
        <f t="shared" si="25"/>
        <v>1.0364900000000001</v>
      </c>
      <c r="F68" s="159">
        <f>SUM(F69:F82)</f>
        <v>0.30675000000000002</v>
      </c>
      <c r="G68" s="160">
        <f>SUM(G69:G82)</f>
        <v>0</v>
      </c>
      <c r="H68" s="161">
        <f>SUM(H69:H82)</f>
        <v>0.72974000000000006</v>
      </c>
      <c r="I68" s="158">
        <f t="shared" si="32"/>
        <v>1.6666300000000001</v>
      </c>
      <c r="J68" s="159">
        <f t="shared" ref="J68:Q68" si="36">SUM(J69:J82)</f>
        <v>1.1843300000000001</v>
      </c>
      <c r="K68" s="160">
        <f t="shared" si="36"/>
        <v>0.48230000000000001</v>
      </c>
      <c r="L68" s="160">
        <f t="shared" si="36"/>
        <v>0</v>
      </c>
      <c r="M68" s="157">
        <f t="shared" si="36"/>
        <v>0</v>
      </c>
      <c r="N68" s="158">
        <f>SUM(O68:P68)</f>
        <v>2.8319999999999994E-2</v>
      </c>
      <c r="O68" s="163">
        <f t="shared" si="36"/>
        <v>2.8319999999999994E-2</v>
      </c>
      <c r="P68" s="161">
        <f t="shared" si="36"/>
        <v>0</v>
      </c>
      <c r="Q68" s="158">
        <f t="shared" si="36"/>
        <v>2.8320000000000001E-2</v>
      </c>
    </row>
    <row r="69" spans="2:17" x14ac:dyDescent="0.3">
      <c r="B69" s="273" t="s">
        <v>359</v>
      </c>
      <c r="C69" s="274" t="s">
        <v>360</v>
      </c>
      <c r="D69" s="176">
        <f t="shared" si="23"/>
        <v>0</v>
      </c>
      <c r="E69" s="177">
        <f t="shared" si="25"/>
        <v>0</v>
      </c>
      <c r="F69" s="284">
        <v>0</v>
      </c>
      <c r="G69" s="285">
        <v>0</v>
      </c>
      <c r="H69" s="286">
        <v>0</v>
      </c>
      <c r="I69" s="177">
        <f t="shared" si="32"/>
        <v>0</v>
      </c>
      <c r="J69" s="284">
        <v>0</v>
      </c>
      <c r="K69" s="285">
        <v>0</v>
      </c>
      <c r="L69" s="285">
        <v>0</v>
      </c>
      <c r="M69" s="287">
        <v>0</v>
      </c>
      <c r="N69" s="177">
        <f>SUM(O69:P69)</f>
        <v>0</v>
      </c>
      <c r="O69" s="296">
        <v>0</v>
      </c>
      <c r="P69" s="297">
        <v>0</v>
      </c>
      <c r="Q69" s="289">
        <v>0</v>
      </c>
    </row>
    <row r="70" spans="2:17" x14ac:dyDescent="0.3">
      <c r="B70" s="273" t="s">
        <v>361</v>
      </c>
      <c r="C70" s="274" t="s">
        <v>362</v>
      </c>
      <c r="D70" s="176">
        <f t="shared" si="23"/>
        <v>0</v>
      </c>
      <c r="E70" s="177">
        <f t="shared" si="25"/>
        <v>0</v>
      </c>
      <c r="F70" s="284">
        <v>0</v>
      </c>
      <c r="G70" s="285">
        <v>0</v>
      </c>
      <c r="H70" s="286">
        <v>0</v>
      </c>
      <c r="I70" s="177">
        <f t="shared" si="32"/>
        <v>0</v>
      </c>
      <c r="J70" s="284">
        <v>0</v>
      </c>
      <c r="K70" s="285">
        <v>0</v>
      </c>
      <c r="L70" s="285">
        <v>0</v>
      </c>
      <c r="M70" s="287">
        <v>0</v>
      </c>
      <c r="N70" s="177">
        <f t="shared" ref="N70:N82" si="37">SUM(O70:P70)</f>
        <v>0</v>
      </c>
      <c r="O70" s="296">
        <v>0</v>
      </c>
      <c r="P70" s="297">
        <v>0</v>
      </c>
      <c r="Q70" s="289">
        <v>0</v>
      </c>
    </row>
    <row r="71" spans="2:17" x14ac:dyDescent="0.3">
      <c r="B71" s="273" t="s">
        <v>363</v>
      </c>
      <c r="C71" s="274" t="s">
        <v>364</v>
      </c>
      <c r="D71" s="176">
        <f t="shared" si="23"/>
        <v>0</v>
      </c>
      <c r="E71" s="177">
        <f t="shared" si="25"/>
        <v>0</v>
      </c>
      <c r="F71" s="284">
        <v>0</v>
      </c>
      <c r="G71" s="285">
        <v>0</v>
      </c>
      <c r="H71" s="286">
        <v>0</v>
      </c>
      <c r="I71" s="177">
        <f t="shared" si="32"/>
        <v>0</v>
      </c>
      <c r="J71" s="284">
        <v>0</v>
      </c>
      <c r="K71" s="285">
        <v>0</v>
      </c>
      <c r="L71" s="285">
        <v>0</v>
      </c>
      <c r="M71" s="287">
        <v>0</v>
      </c>
      <c r="N71" s="177">
        <f t="shared" si="37"/>
        <v>0</v>
      </c>
      <c r="O71" s="296">
        <v>0</v>
      </c>
      <c r="P71" s="297">
        <v>0</v>
      </c>
      <c r="Q71" s="289">
        <v>0</v>
      </c>
    </row>
    <row r="72" spans="2:17" x14ac:dyDescent="0.3">
      <c r="B72" s="273" t="s">
        <v>365</v>
      </c>
      <c r="C72" s="274" t="s">
        <v>366</v>
      </c>
      <c r="D72" s="176">
        <f t="shared" si="23"/>
        <v>1.7647599999999999</v>
      </c>
      <c r="E72" s="177">
        <f t="shared" si="25"/>
        <v>0.51149</v>
      </c>
      <c r="F72" s="284">
        <v>0.30675000000000002</v>
      </c>
      <c r="G72" s="285">
        <v>0</v>
      </c>
      <c r="H72" s="286">
        <v>0.20474000000000001</v>
      </c>
      <c r="I72" s="177">
        <f t="shared" si="32"/>
        <v>1.1966300000000001</v>
      </c>
      <c r="J72" s="284">
        <v>0.71433000000000002</v>
      </c>
      <c r="K72" s="285">
        <v>0.48230000000000001</v>
      </c>
      <c r="L72" s="285">
        <v>0</v>
      </c>
      <c r="M72" s="287">
        <v>0</v>
      </c>
      <c r="N72" s="177">
        <f t="shared" si="37"/>
        <v>2.8319999999999994E-2</v>
      </c>
      <c r="O72" s="296">
        <v>2.8319999999999994E-2</v>
      </c>
      <c r="P72" s="297">
        <v>0</v>
      </c>
      <c r="Q72" s="289">
        <v>2.8320000000000001E-2</v>
      </c>
    </row>
    <row r="73" spans="2:17" x14ac:dyDescent="0.3">
      <c r="B73" s="273" t="s">
        <v>367</v>
      </c>
      <c r="C73" s="274" t="s">
        <v>368</v>
      </c>
      <c r="D73" s="176">
        <f t="shared" si="23"/>
        <v>0</v>
      </c>
      <c r="E73" s="177">
        <f t="shared" si="25"/>
        <v>0</v>
      </c>
      <c r="F73" s="284">
        <v>0</v>
      </c>
      <c r="G73" s="285">
        <v>0</v>
      </c>
      <c r="H73" s="286">
        <v>0</v>
      </c>
      <c r="I73" s="177">
        <f t="shared" si="32"/>
        <v>0</v>
      </c>
      <c r="J73" s="284">
        <v>0</v>
      </c>
      <c r="K73" s="285">
        <v>0</v>
      </c>
      <c r="L73" s="285">
        <v>0</v>
      </c>
      <c r="M73" s="287">
        <v>0</v>
      </c>
      <c r="N73" s="177">
        <f t="shared" si="37"/>
        <v>0</v>
      </c>
      <c r="O73" s="296">
        <v>0</v>
      </c>
      <c r="P73" s="297">
        <v>0</v>
      </c>
      <c r="Q73" s="289">
        <v>0</v>
      </c>
    </row>
    <row r="74" spans="2:17" x14ac:dyDescent="0.3">
      <c r="B74" s="273" t="s">
        <v>369</v>
      </c>
      <c r="C74" s="274" t="s">
        <v>370</v>
      </c>
      <c r="D74" s="176">
        <f t="shared" si="23"/>
        <v>0</v>
      </c>
      <c r="E74" s="177">
        <f t="shared" si="25"/>
        <v>0</v>
      </c>
      <c r="F74" s="284">
        <v>0</v>
      </c>
      <c r="G74" s="285">
        <v>0</v>
      </c>
      <c r="H74" s="286">
        <v>0</v>
      </c>
      <c r="I74" s="177">
        <f t="shared" si="32"/>
        <v>0</v>
      </c>
      <c r="J74" s="284">
        <v>0</v>
      </c>
      <c r="K74" s="285">
        <v>0</v>
      </c>
      <c r="L74" s="285">
        <v>0</v>
      </c>
      <c r="M74" s="287">
        <v>0</v>
      </c>
      <c r="N74" s="177">
        <f t="shared" si="37"/>
        <v>0</v>
      </c>
      <c r="O74" s="296">
        <v>0</v>
      </c>
      <c r="P74" s="297">
        <v>0</v>
      </c>
      <c r="Q74" s="289">
        <v>0</v>
      </c>
    </row>
    <row r="75" spans="2:17" x14ac:dyDescent="0.3">
      <c r="B75" s="273" t="s">
        <v>371</v>
      </c>
      <c r="C75" s="274" t="s">
        <v>372</v>
      </c>
      <c r="D75" s="176">
        <f t="shared" si="23"/>
        <v>0</v>
      </c>
      <c r="E75" s="177">
        <f t="shared" si="25"/>
        <v>0</v>
      </c>
      <c r="F75" s="284">
        <v>0</v>
      </c>
      <c r="G75" s="285">
        <v>0</v>
      </c>
      <c r="H75" s="286">
        <v>0</v>
      </c>
      <c r="I75" s="177">
        <f t="shared" si="32"/>
        <v>0</v>
      </c>
      <c r="J75" s="284">
        <v>0</v>
      </c>
      <c r="K75" s="285">
        <v>0</v>
      </c>
      <c r="L75" s="285">
        <v>0</v>
      </c>
      <c r="M75" s="287">
        <v>0</v>
      </c>
      <c r="N75" s="177">
        <f t="shared" si="37"/>
        <v>0</v>
      </c>
      <c r="O75" s="296">
        <v>0</v>
      </c>
      <c r="P75" s="297">
        <v>0</v>
      </c>
      <c r="Q75" s="289">
        <v>0</v>
      </c>
    </row>
    <row r="76" spans="2:17" x14ac:dyDescent="0.3">
      <c r="B76" s="273" t="s">
        <v>373</v>
      </c>
      <c r="C76" s="274" t="s">
        <v>374</v>
      </c>
      <c r="D76" s="176">
        <f t="shared" si="23"/>
        <v>0</v>
      </c>
      <c r="E76" s="177">
        <f t="shared" si="25"/>
        <v>0</v>
      </c>
      <c r="F76" s="284">
        <v>0</v>
      </c>
      <c r="G76" s="285">
        <v>0</v>
      </c>
      <c r="H76" s="286">
        <v>0</v>
      </c>
      <c r="I76" s="177">
        <f t="shared" si="32"/>
        <v>0</v>
      </c>
      <c r="J76" s="284">
        <v>0</v>
      </c>
      <c r="K76" s="285">
        <v>0</v>
      </c>
      <c r="L76" s="285">
        <v>0</v>
      </c>
      <c r="M76" s="287">
        <v>0</v>
      </c>
      <c r="N76" s="177">
        <f t="shared" si="37"/>
        <v>0</v>
      </c>
      <c r="O76" s="296">
        <v>0</v>
      </c>
      <c r="P76" s="297">
        <v>0</v>
      </c>
      <c r="Q76" s="289">
        <v>0</v>
      </c>
    </row>
    <row r="77" spans="2:17" x14ac:dyDescent="0.3">
      <c r="B77" s="273" t="s">
        <v>375</v>
      </c>
      <c r="C77" s="274" t="s">
        <v>376</v>
      </c>
      <c r="D77" s="176">
        <f t="shared" si="23"/>
        <v>0</v>
      </c>
      <c r="E77" s="177">
        <f t="shared" si="25"/>
        <v>0</v>
      </c>
      <c r="F77" s="284">
        <v>0</v>
      </c>
      <c r="G77" s="285">
        <v>0</v>
      </c>
      <c r="H77" s="286">
        <v>0</v>
      </c>
      <c r="I77" s="177">
        <f t="shared" si="32"/>
        <v>0</v>
      </c>
      <c r="J77" s="284">
        <v>0</v>
      </c>
      <c r="K77" s="285">
        <v>0</v>
      </c>
      <c r="L77" s="285">
        <v>0</v>
      </c>
      <c r="M77" s="287">
        <v>0</v>
      </c>
      <c r="N77" s="177">
        <f t="shared" si="37"/>
        <v>0</v>
      </c>
      <c r="O77" s="296">
        <v>0</v>
      </c>
      <c r="P77" s="297">
        <v>0</v>
      </c>
      <c r="Q77" s="289">
        <v>0</v>
      </c>
    </row>
    <row r="78" spans="2:17" x14ac:dyDescent="0.3">
      <c r="B78" s="273" t="s">
        <v>377</v>
      </c>
      <c r="C78" s="274" t="s">
        <v>378</v>
      </c>
      <c r="D78" s="176">
        <f t="shared" si="23"/>
        <v>0</v>
      </c>
      <c r="E78" s="177">
        <f t="shared" si="25"/>
        <v>0</v>
      </c>
      <c r="F78" s="284">
        <v>0</v>
      </c>
      <c r="G78" s="285">
        <v>0</v>
      </c>
      <c r="H78" s="286">
        <v>0</v>
      </c>
      <c r="I78" s="177">
        <f t="shared" si="32"/>
        <v>0</v>
      </c>
      <c r="J78" s="284">
        <v>0</v>
      </c>
      <c r="K78" s="285">
        <v>0</v>
      </c>
      <c r="L78" s="285">
        <v>0</v>
      </c>
      <c r="M78" s="287">
        <v>0</v>
      </c>
      <c r="N78" s="177">
        <f t="shared" si="37"/>
        <v>0</v>
      </c>
      <c r="O78" s="296">
        <v>0</v>
      </c>
      <c r="P78" s="297">
        <v>0</v>
      </c>
      <c r="Q78" s="289">
        <v>0</v>
      </c>
    </row>
    <row r="79" spans="2:17" x14ac:dyDescent="0.3">
      <c r="B79" s="273" t="s">
        <v>379</v>
      </c>
      <c r="C79" s="274" t="s">
        <v>380</v>
      </c>
      <c r="D79" s="176">
        <f t="shared" si="23"/>
        <v>0</v>
      </c>
      <c r="E79" s="177">
        <f t="shared" si="25"/>
        <v>0</v>
      </c>
      <c r="F79" s="284">
        <v>0</v>
      </c>
      <c r="G79" s="285">
        <v>0</v>
      </c>
      <c r="H79" s="286">
        <v>0</v>
      </c>
      <c r="I79" s="177">
        <f t="shared" si="32"/>
        <v>0</v>
      </c>
      <c r="J79" s="284">
        <v>0</v>
      </c>
      <c r="K79" s="285">
        <v>0</v>
      </c>
      <c r="L79" s="285">
        <v>0</v>
      </c>
      <c r="M79" s="287">
        <v>0</v>
      </c>
      <c r="N79" s="177">
        <f t="shared" si="37"/>
        <v>0</v>
      </c>
      <c r="O79" s="296">
        <v>0</v>
      </c>
      <c r="P79" s="297">
        <v>0</v>
      </c>
      <c r="Q79" s="289">
        <v>0</v>
      </c>
    </row>
    <row r="80" spans="2:17" x14ac:dyDescent="0.3">
      <c r="B80" s="273" t="s">
        <v>381</v>
      </c>
      <c r="C80" s="274" t="s">
        <v>382</v>
      </c>
      <c r="D80" s="176">
        <f t="shared" si="23"/>
        <v>0</v>
      </c>
      <c r="E80" s="177">
        <f t="shared" si="25"/>
        <v>0</v>
      </c>
      <c r="F80" s="284">
        <v>0</v>
      </c>
      <c r="G80" s="285">
        <v>0</v>
      </c>
      <c r="H80" s="286">
        <v>0</v>
      </c>
      <c r="I80" s="177">
        <f t="shared" si="32"/>
        <v>0</v>
      </c>
      <c r="J80" s="284">
        <v>0</v>
      </c>
      <c r="K80" s="285">
        <v>0</v>
      </c>
      <c r="L80" s="285">
        <v>0</v>
      </c>
      <c r="M80" s="287">
        <v>0</v>
      </c>
      <c r="N80" s="177">
        <f t="shared" si="37"/>
        <v>0</v>
      </c>
      <c r="O80" s="296">
        <v>0</v>
      </c>
      <c r="P80" s="297">
        <v>0</v>
      </c>
      <c r="Q80" s="289">
        <v>0</v>
      </c>
    </row>
    <row r="81" spans="1:20" x14ac:dyDescent="0.3">
      <c r="B81" s="273" t="s">
        <v>383</v>
      </c>
      <c r="C81" s="274" t="s">
        <v>384</v>
      </c>
      <c r="D81" s="176">
        <f t="shared" si="23"/>
        <v>0</v>
      </c>
      <c r="E81" s="177">
        <f t="shared" si="25"/>
        <v>0</v>
      </c>
      <c r="F81" s="284">
        <v>0</v>
      </c>
      <c r="G81" s="285">
        <v>0</v>
      </c>
      <c r="H81" s="286">
        <v>0</v>
      </c>
      <c r="I81" s="177">
        <f t="shared" si="32"/>
        <v>0</v>
      </c>
      <c r="J81" s="284">
        <v>0</v>
      </c>
      <c r="K81" s="285">
        <v>0</v>
      </c>
      <c r="L81" s="285">
        <v>0</v>
      </c>
      <c r="M81" s="287">
        <v>0</v>
      </c>
      <c r="N81" s="177">
        <f t="shared" si="37"/>
        <v>0</v>
      </c>
      <c r="O81" s="296">
        <v>0</v>
      </c>
      <c r="P81" s="297">
        <v>0</v>
      </c>
      <c r="Q81" s="289">
        <v>0</v>
      </c>
    </row>
    <row r="82" spans="1:20" x14ac:dyDescent="0.3">
      <c r="B82" s="298" t="s">
        <v>385</v>
      </c>
      <c r="C82" s="299" t="s">
        <v>386</v>
      </c>
      <c r="D82" s="300">
        <f t="shared" si="23"/>
        <v>0.995</v>
      </c>
      <c r="E82" s="301">
        <f t="shared" si="25"/>
        <v>0.52500000000000002</v>
      </c>
      <c r="F82" s="302">
        <v>0</v>
      </c>
      <c r="G82" s="303">
        <v>0</v>
      </c>
      <c r="H82" s="304">
        <v>0.52500000000000002</v>
      </c>
      <c r="I82" s="301">
        <f t="shared" si="32"/>
        <v>0.47</v>
      </c>
      <c r="J82" s="302">
        <v>0.47</v>
      </c>
      <c r="K82" s="303">
        <v>0</v>
      </c>
      <c r="L82" s="303">
        <v>0</v>
      </c>
      <c r="M82" s="305">
        <v>0</v>
      </c>
      <c r="N82" s="177">
        <f t="shared" si="37"/>
        <v>0</v>
      </c>
      <c r="O82" s="306">
        <v>0</v>
      </c>
      <c r="P82" s="307">
        <v>0</v>
      </c>
      <c r="Q82" s="308">
        <v>0</v>
      </c>
    </row>
    <row r="83" spans="1:20" x14ac:dyDescent="0.3">
      <c r="B83" s="309" t="s">
        <v>387</v>
      </c>
      <c r="C83" s="310" t="s">
        <v>388</v>
      </c>
      <c r="D83" s="311">
        <f t="shared" si="23"/>
        <v>0</v>
      </c>
      <c r="E83" s="312">
        <f t="shared" si="25"/>
        <v>0</v>
      </c>
      <c r="F83" s="313">
        <v>0</v>
      </c>
      <c r="G83" s="314">
        <v>0</v>
      </c>
      <c r="H83" s="315">
        <v>0</v>
      </c>
      <c r="I83" s="312">
        <f t="shared" si="32"/>
        <v>0</v>
      </c>
      <c r="J83" s="313">
        <v>0</v>
      </c>
      <c r="K83" s="314">
        <v>0</v>
      </c>
      <c r="L83" s="314">
        <v>0</v>
      </c>
      <c r="M83" s="316">
        <v>0</v>
      </c>
      <c r="N83" s="312">
        <f>SUM(O83:P83)</f>
        <v>0</v>
      </c>
      <c r="O83" s="317">
        <v>0</v>
      </c>
      <c r="P83" s="318">
        <v>0</v>
      </c>
      <c r="Q83" s="319">
        <v>0</v>
      </c>
    </row>
    <row r="84" spans="1:20" x14ac:dyDescent="0.3">
      <c r="A84" s="320"/>
      <c r="B84" s="155" t="s">
        <v>389</v>
      </c>
      <c r="C84" s="215" t="s">
        <v>390</v>
      </c>
      <c r="D84" s="157">
        <f t="shared" si="23"/>
        <v>53.78792</v>
      </c>
      <c r="E84" s="158">
        <f t="shared" si="25"/>
        <v>11.62119</v>
      </c>
      <c r="F84" s="159">
        <f>SUM(F85:F91)</f>
        <v>1.2634000000000001</v>
      </c>
      <c r="G84" s="160">
        <f>SUM(G85:G91)</f>
        <v>0</v>
      </c>
      <c r="H84" s="161">
        <f>SUM(H85:H91)</f>
        <v>10.35779</v>
      </c>
      <c r="I84" s="158">
        <f t="shared" si="32"/>
        <v>28.094619999999999</v>
      </c>
      <c r="J84" s="159">
        <f t="shared" ref="J84:Q84" si="38">SUM(J85:J91)</f>
        <v>8.9097499999999989</v>
      </c>
      <c r="K84" s="160">
        <f t="shared" si="38"/>
        <v>18.975370000000002</v>
      </c>
      <c r="L84" s="160">
        <f t="shared" si="38"/>
        <v>0.20949999999999999</v>
      </c>
      <c r="M84" s="157">
        <f t="shared" si="38"/>
        <v>0</v>
      </c>
      <c r="N84" s="158">
        <f>SUM(O84:P84)</f>
        <v>13.686200000000001</v>
      </c>
      <c r="O84" s="163">
        <f t="shared" si="38"/>
        <v>13.686200000000001</v>
      </c>
      <c r="P84" s="161">
        <f t="shared" si="38"/>
        <v>0</v>
      </c>
      <c r="Q84" s="158">
        <f t="shared" si="38"/>
        <v>0.38590999999999998</v>
      </c>
    </row>
    <row r="85" spans="1:20" x14ac:dyDescent="0.3">
      <c r="A85" s="320"/>
      <c r="B85" s="321" t="s">
        <v>391</v>
      </c>
      <c r="C85" s="322" t="s">
        <v>392</v>
      </c>
      <c r="D85" s="323">
        <f t="shared" si="23"/>
        <v>2.5416199999999995</v>
      </c>
      <c r="E85" s="324">
        <f t="shared" si="25"/>
        <v>2.2211999999999996</v>
      </c>
      <c r="F85" s="325">
        <v>0.13519999999999999</v>
      </c>
      <c r="G85" s="326">
        <v>0</v>
      </c>
      <c r="H85" s="327">
        <v>2.0859999999999999</v>
      </c>
      <c r="I85" s="324">
        <f t="shared" si="32"/>
        <v>0.32042000000000004</v>
      </c>
      <c r="J85" s="325">
        <v>0.32042000000000004</v>
      </c>
      <c r="K85" s="326">
        <v>0</v>
      </c>
      <c r="L85" s="326">
        <v>0</v>
      </c>
      <c r="M85" s="328">
        <v>0</v>
      </c>
      <c r="N85" s="324">
        <f>SUM(O85:P85)</f>
        <v>0</v>
      </c>
      <c r="O85" s="329">
        <v>0</v>
      </c>
      <c r="P85" s="330">
        <v>0</v>
      </c>
      <c r="Q85" s="331">
        <v>0</v>
      </c>
    </row>
    <row r="86" spans="1:20" x14ac:dyDescent="0.3">
      <c r="A86" s="320"/>
      <c r="B86" s="321" t="s">
        <v>393</v>
      </c>
      <c r="C86" s="322" t="s">
        <v>394</v>
      </c>
      <c r="D86" s="323">
        <f t="shared" si="23"/>
        <v>0.52600000000000002</v>
      </c>
      <c r="E86" s="324">
        <f t="shared" si="25"/>
        <v>0.182</v>
      </c>
      <c r="F86" s="325">
        <v>0</v>
      </c>
      <c r="G86" s="326">
        <v>0</v>
      </c>
      <c r="H86" s="327">
        <v>0.182</v>
      </c>
      <c r="I86" s="324">
        <f t="shared" si="32"/>
        <v>0.12100000000000001</v>
      </c>
      <c r="J86" s="325">
        <v>0.1</v>
      </c>
      <c r="K86" s="326">
        <v>0</v>
      </c>
      <c r="L86" s="326">
        <v>2.1000000000000001E-2</v>
      </c>
      <c r="M86" s="328">
        <v>0</v>
      </c>
      <c r="N86" s="324">
        <f t="shared" ref="N86:N91" si="39">SUM(O86:P86)</f>
        <v>0.1</v>
      </c>
      <c r="O86" s="329">
        <v>0.1</v>
      </c>
      <c r="P86" s="330">
        <v>0</v>
      </c>
      <c r="Q86" s="331">
        <v>0.123</v>
      </c>
    </row>
    <row r="87" spans="1:20" x14ac:dyDescent="0.3">
      <c r="A87" s="320"/>
      <c r="B87" s="332" t="s">
        <v>395</v>
      </c>
      <c r="C87" s="333" t="s">
        <v>396</v>
      </c>
      <c r="D87" s="323">
        <f t="shared" si="23"/>
        <v>20.265740000000001</v>
      </c>
      <c r="E87" s="217">
        <f t="shared" si="25"/>
        <v>3.2626599999999999</v>
      </c>
      <c r="F87" s="325">
        <v>0</v>
      </c>
      <c r="G87" s="326">
        <v>0</v>
      </c>
      <c r="H87" s="327">
        <v>3.2626599999999999</v>
      </c>
      <c r="I87" s="217">
        <f t="shared" si="32"/>
        <v>17.003080000000001</v>
      </c>
      <c r="J87" s="325">
        <v>0</v>
      </c>
      <c r="K87" s="326">
        <v>17.003080000000001</v>
      </c>
      <c r="L87" s="326">
        <v>0</v>
      </c>
      <c r="M87" s="328">
        <v>0</v>
      </c>
      <c r="N87" s="324">
        <f t="shared" si="39"/>
        <v>0</v>
      </c>
      <c r="O87" s="329">
        <v>0</v>
      </c>
      <c r="P87" s="330">
        <v>0</v>
      </c>
      <c r="Q87" s="331">
        <v>0</v>
      </c>
    </row>
    <row r="88" spans="1:20" x14ac:dyDescent="0.3">
      <c r="A88" s="320"/>
      <c r="B88" s="334" t="s">
        <v>397</v>
      </c>
      <c r="C88" s="335" t="s">
        <v>398</v>
      </c>
      <c r="D88" s="323">
        <f t="shared" si="23"/>
        <v>10.543760000000002</v>
      </c>
      <c r="E88" s="227">
        <f t="shared" si="25"/>
        <v>2.2076500000000001</v>
      </c>
      <c r="F88" s="325">
        <v>5.6759999999999998E-2</v>
      </c>
      <c r="G88" s="326">
        <v>0</v>
      </c>
      <c r="H88" s="327">
        <v>2.15089</v>
      </c>
      <c r="I88" s="227">
        <f t="shared" si="32"/>
        <v>7.5452000000000012</v>
      </c>
      <c r="J88" s="325">
        <v>5.3844100000000008</v>
      </c>
      <c r="K88" s="326">
        <v>1.9722899999999999</v>
      </c>
      <c r="L88" s="326">
        <v>0.1885</v>
      </c>
      <c r="M88" s="328">
        <v>0</v>
      </c>
      <c r="N88" s="324">
        <f t="shared" si="39"/>
        <v>0.52800000000000002</v>
      </c>
      <c r="O88" s="329">
        <v>0.52800000000000002</v>
      </c>
      <c r="P88" s="330">
        <v>0</v>
      </c>
      <c r="Q88" s="331">
        <v>0.26290999999999998</v>
      </c>
    </row>
    <row r="89" spans="1:20" x14ac:dyDescent="0.3">
      <c r="A89" s="320"/>
      <c r="B89" s="334" t="s">
        <v>399</v>
      </c>
      <c r="C89" s="225" t="s">
        <v>400</v>
      </c>
      <c r="D89" s="323">
        <f t="shared" si="23"/>
        <v>6.5725999999999978</v>
      </c>
      <c r="E89" s="227">
        <f t="shared" si="25"/>
        <v>3.4676800000000001</v>
      </c>
      <c r="F89" s="325">
        <v>0.79144000000000003</v>
      </c>
      <c r="G89" s="326">
        <v>0</v>
      </c>
      <c r="H89" s="327">
        <v>2.67624</v>
      </c>
      <c r="I89" s="227">
        <f t="shared" si="32"/>
        <v>3.1049199999999981</v>
      </c>
      <c r="J89" s="325">
        <v>3.1049199999999981</v>
      </c>
      <c r="K89" s="326">
        <v>0</v>
      </c>
      <c r="L89" s="326">
        <v>0</v>
      </c>
      <c r="M89" s="328">
        <v>0</v>
      </c>
      <c r="N89" s="324">
        <f t="shared" si="39"/>
        <v>0</v>
      </c>
      <c r="O89" s="329">
        <v>0</v>
      </c>
      <c r="P89" s="330">
        <v>0</v>
      </c>
      <c r="Q89" s="331">
        <v>0</v>
      </c>
    </row>
    <row r="90" spans="1:20" x14ac:dyDescent="0.3">
      <c r="A90" s="320"/>
      <c r="B90" s="334" t="s">
        <v>401</v>
      </c>
      <c r="C90" s="225" t="s">
        <v>402</v>
      </c>
      <c r="D90" s="323">
        <f t="shared" si="23"/>
        <v>13.338200000000001</v>
      </c>
      <c r="E90" s="227">
        <f t="shared" si="25"/>
        <v>0.28000000000000003</v>
      </c>
      <c r="F90" s="325">
        <v>0.28000000000000003</v>
      </c>
      <c r="G90" s="326">
        <v>0</v>
      </c>
      <c r="H90" s="327">
        <v>0</v>
      </c>
      <c r="I90" s="227">
        <f t="shared" si="32"/>
        <v>0</v>
      </c>
      <c r="J90" s="325">
        <v>0</v>
      </c>
      <c r="K90" s="326">
        <v>0</v>
      </c>
      <c r="L90" s="326">
        <v>0</v>
      </c>
      <c r="M90" s="328">
        <v>0</v>
      </c>
      <c r="N90" s="324">
        <f t="shared" si="39"/>
        <v>13.058200000000001</v>
      </c>
      <c r="O90" s="329">
        <v>13.058200000000001</v>
      </c>
      <c r="P90" s="330">
        <v>0</v>
      </c>
      <c r="Q90" s="331">
        <v>0</v>
      </c>
    </row>
    <row r="91" spans="1:20" x14ac:dyDescent="0.3">
      <c r="A91" s="320"/>
      <c r="B91" s="334" t="s">
        <v>403</v>
      </c>
      <c r="C91" s="225" t="s">
        <v>404</v>
      </c>
      <c r="D91" s="323">
        <f t="shared" si="23"/>
        <v>0</v>
      </c>
      <c r="E91" s="227">
        <f t="shared" si="25"/>
        <v>0</v>
      </c>
      <c r="F91" s="336">
        <v>0</v>
      </c>
      <c r="G91" s="337">
        <v>0</v>
      </c>
      <c r="H91" s="282">
        <v>0</v>
      </c>
      <c r="I91" s="227">
        <f t="shared" si="32"/>
        <v>0</v>
      </c>
      <c r="J91" s="336">
        <v>0</v>
      </c>
      <c r="K91" s="337">
        <v>0</v>
      </c>
      <c r="L91" s="337">
        <v>0</v>
      </c>
      <c r="M91" s="338">
        <v>0</v>
      </c>
      <c r="N91" s="324">
        <f t="shared" si="39"/>
        <v>0</v>
      </c>
      <c r="O91" s="339">
        <v>0</v>
      </c>
      <c r="P91" s="279">
        <v>0</v>
      </c>
      <c r="Q91" s="340">
        <v>0</v>
      </c>
    </row>
    <row r="92" spans="1:20" ht="42" customHeight="1" x14ac:dyDescent="0.3">
      <c r="A92" s="320"/>
      <c r="B92" s="138" t="s">
        <v>129</v>
      </c>
      <c r="C92" s="139" t="s">
        <v>405</v>
      </c>
      <c r="D92" s="341">
        <f>D93+D96+D99+D101+D107+D108+D114+D118+D121+D136+D137</f>
        <v>186.88707030047615</v>
      </c>
      <c r="E92" s="138">
        <f t="shared" si="25"/>
        <v>60.655137186780323</v>
      </c>
      <c r="F92" s="242">
        <f>F93+F96+F99+F101+F107+F108+F114+F118+F121+F136+F137</f>
        <v>10.521780150184286</v>
      </c>
      <c r="G92" s="243">
        <f>G93+G96+G99+G101+G107+G108+G114+G118+G121+G136+G137</f>
        <v>7.0395964652512903</v>
      </c>
      <c r="H92" s="244">
        <f>H93+H96+H99+H101+H107+H108+H114+H118+H121+H136+H137</f>
        <v>43.093760571344745</v>
      </c>
      <c r="I92" s="138">
        <f t="shared" si="32"/>
        <v>119.86050041185922</v>
      </c>
      <c r="J92" s="242">
        <f t="shared" ref="J92:Q92" si="40">J93+J96+J99+J101+J107+J108+J114+J118+J121+J136+J137</f>
        <v>59.928714712742185</v>
      </c>
      <c r="K92" s="243">
        <f t="shared" si="40"/>
        <v>56.200877112816443</v>
      </c>
      <c r="L92" s="243">
        <f t="shared" si="40"/>
        <v>3.7309085863005813</v>
      </c>
      <c r="M92" s="241">
        <f t="shared" si="40"/>
        <v>5.5858137197160014</v>
      </c>
      <c r="N92" s="138">
        <f t="shared" ref="N92:N102" si="41">SUM(O92:P92)</f>
        <v>0.10446935079764449</v>
      </c>
      <c r="O92" s="246">
        <f t="shared" si="40"/>
        <v>0.10446935079764449</v>
      </c>
      <c r="P92" s="244">
        <f t="shared" si="40"/>
        <v>0</v>
      </c>
      <c r="Q92" s="138">
        <f t="shared" si="40"/>
        <v>0.68114963132301432</v>
      </c>
      <c r="R92" s="342"/>
      <c r="S92" s="343"/>
    </row>
    <row r="93" spans="1:20" x14ac:dyDescent="0.3">
      <c r="B93" s="147" t="s">
        <v>131</v>
      </c>
      <c r="C93" s="344" t="s">
        <v>295</v>
      </c>
      <c r="D93" s="345">
        <f>D94+D95</f>
        <v>0.51687000000000005</v>
      </c>
      <c r="E93" s="346">
        <f t="shared" si="25"/>
        <v>0.16775275414893842</v>
      </c>
      <c r="F93" s="347">
        <f>F94+F95</f>
        <v>2.9099886351056439E-2</v>
      </c>
      <c r="G93" s="348">
        <f>G94+G95</f>
        <v>1.9469277458009165E-2</v>
      </c>
      <c r="H93" s="349">
        <f>H94+H95</f>
        <v>0.11918359033987282</v>
      </c>
      <c r="I93" s="346">
        <f t="shared" si="32"/>
        <v>0.33149589614878677</v>
      </c>
      <c r="J93" s="347">
        <f t="shared" ref="J93:Q93" si="42">J94+J95</f>
        <v>0.16574370139021932</v>
      </c>
      <c r="K93" s="348">
        <f t="shared" si="42"/>
        <v>0.15543369215750086</v>
      </c>
      <c r="L93" s="348">
        <f t="shared" si="42"/>
        <v>1.031850260106661E-2</v>
      </c>
      <c r="M93" s="350">
        <f t="shared" si="42"/>
        <v>1.5448578292054555E-2</v>
      </c>
      <c r="N93" s="346">
        <f t="shared" si="41"/>
        <v>2.889288876965232E-4</v>
      </c>
      <c r="O93" s="351">
        <f t="shared" si="42"/>
        <v>2.889288876965232E-4</v>
      </c>
      <c r="P93" s="349">
        <f t="shared" si="42"/>
        <v>0</v>
      </c>
      <c r="Q93" s="346">
        <f t="shared" si="42"/>
        <v>1.8838425225237712E-3</v>
      </c>
      <c r="R93" s="342"/>
      <c r="S93" s="343"/>
      <c r="T93" s="216"/>
    </row>
    <row r="94" spans="1:20" ht="32.25" customHeight="1" x14ac:dyDescent="0.3">
      <c r="B94" s="174" t="s">
        <v>406</v>
      </c>
      <c r="C94" s="175" t="s">
        <v>263</v>
      </c>
      <c r="D94" s="352">
        <v>0</v>
      </c>
      <c r="E94" s="217">
        <f t="shared" si="25"/>
        <v>0</v>
      </c>
      <c r="F94" s="220">
        <f>IFERROR($D$94*F146/100, 0)</f>
        <v>0</v>
      </c>
      <c r="G94" s="221">
        <f>IFERROR($D$94*G146/100, 0)</f>
        <v>0</v>
      </c>
      <c r="H94" s="222">
        <f>IFERROR($D$94*H146/100, 0)</f>
        <v>0</v>
      </c>
      <c r="I94" s="217">
        <f t="shared" si="32"/>
        <v>0</v>
      </c>
      <c r="J94" s="220">
        <f t="shared" ref="J94:Q94" si="43">IFERROR($D$94*J146/100, 0)</f>
        <v>0</v>
      </c>
      <c r="K94" s="221">
        <f t="shared" si="43"/>
        <v>0</v>
      </c>
      <c r="L94" s="221">
        <f t="shared" si="43"/>
        <v>0</v>
      </c>
      <c r="M94" s="219">
        <f t="shared" si="43"/>
        <v>0</v>
      </c>
      <c r="N94" s="217">
        <f t="shared" si="41"/>
        <v>0</v>
      </c>
      <c r="O94" s="224">
        <f t="shared" ref="O94:P94" si="44">IFERROR($D$94*O146/100, 0)</f>
        <v>0</v>
      </c>
      <c r="P94" s="222">
        <f t="shared" si="44"/>
        <v>0</v>
      </c>
      <c r="Q94" s="217">
        <f t="shared" si="43"/>
        <v>0</v>
      </c>
      <c r="R94" s="353"/>
      <c r="S94" s="354"/>
    </row>
    <row r="95" spans="1:20" ht="27" customHeight="1" x14ac:dyDescent="0.3">
      <c r="B95" s="174" t="s">
        <v>407</v>
      </c>
      <c r="C95" s="175" t="s">
        <v>298</v>
      </c>
      <c r="D95" s="352">
        <v>0.51687000000000005</v>
      </c>
      <c r="E95" s="217">
        <f t="shared" si="25"/>
        <v>0.16775275414893842</v>
      </c>
      <c r="F95" s="220">
        <f>IFERROR($D$95*F147/100, 0)</f>
        <v>2.9099886351056439E-2</v>
      </c>
      <c r="G95" s="221">
        <f>IFERROR($D$95*G147/100, 0)</f>
        <v>1.9469277458009165E-2</v>
      </c>
      <c r="H95" s="222">
        <f>IFERROR($D$95*H147/100, 0)</f>
        <v>0.11918359033987282</v>
      </c>
      <c r="I95" s="217">
        <f t="shared" si="32"/>
        <v>0.33149589614878677</v>
      </c>
      <c r="J95" s="220">
        <f t="shared" ref="J95:Q95" si="45">IFERROR($D$95*J147/100, 0)</f>
        <v>0.16574370139021932</v>
      </c>
      <c r="K95" s="221">
        <f t="shared" si="45"/>
        <v>0.15543369215750086</v>
      </c>
      <c r="L95" s="221">
        <f t="shared" si="45"/>
        <v>1.031850260106661E-2</v>
      </c>
      <c r="M95" s="219">
        <f t="shared" si="45"/>
        <v>1.5448578292054555E-2</v>
      </c>
      <c r="N95" s="217">
        <f t="shared" si="41"/>
        <v>2.889288876965232E-4</v>
      </c>
      <c r="O95" s="224">
        <f t="shared" ref="O95:P95" si="46">IFERROR($D$95*O147/100, 0)</f>
        <v>2.889288876965232E-4</v>
      </c>
      <c r="P95" s="222">
        <f t="shared" si="46"/>
        <v>0</v>
      </c>
      <c r="Q95" s="217">
        <f t="shared" si="45"/>
        <v>1.8838425225237712E-3</v>
      </c>
      <c r="R95" s="353"/>
      <c r="S95" s="354"/>
    </row>
    <row r="96" spans="1:20" x14ac:dyDescent="0.3">
      <c r="B96" s="155" t="s">
        <v>133</v>
      </c>
      <c r="C96" s="254" t="s">
        <v>305</v>
      </c>
      <c r="D96" s="355">
        <f>D97+D98</f>
        <v>10.464600000000001</v>
      </c>
      <c r="E96" s="158">
        <f t="shared" si="25"/>
        <v>3.3963384817593996</v>
      </c>
      <c r="F96" s="159">
        <f>F97+F98</f>
        <v>0.58915911294767587</v>
      </c>
      <c r="G96" s="160">
        <f>G97+G98</f>
        <v>0.39417687404392338</v>
      </c>
      <c r="H96" s="161">
        <f>H97+H98</f>
        <v>2.4130024947678006</v>
      </c>
      <c r="I96" s="158">
        <f t="shared" si="32"/>
        <v>6.7114979682291374</v>
      </c>
      <c r="J96" s="159">
        <f t="shared" ref="J96:Q96" si="47">J97+J98</f>
        <v>3.3556630053361367</v>
      </c>
      <c r="K96" s="160">
        <f t="shared" si="47"/>
        <v>3.1469255614591356</v>
      </c>
      <c r="L96" s="160">
        <f t="shared" si="47"/>
        <v>0.20890940143386469</v>
      </c>
      <c r="M96" s="157">
        <f t="shared" si="47"/>
        <v>0.31277340993873531</v>
      </c>
      <c r="N96" s="158">
        <f t="shared" si="41"/>
        <v>5.8496821989843413E-3</v>
      </c>
      <c r="O96" s="163">
        <f t="shared" ref="O96:P96" si="48">O97+O98</f>
        <v>5.8496821989843413E-3</v>
      </c>
      <c r="P96" s="161">
        <f t="shared" si="48"/>
        <v>0</v>
      </c>
      <c r="Q96" s="158">
        <f t="shared" si="47"/>
        <v>3.8140457873744378E-2</v>
      </c>
      <c r="R96" s="342"/>
      <c r="S96" s="343"/>
    </row>
    <row r="97" spans="2:19" ht="29.25" customHeight="1" x14ac:dyDescent="0.3">
      <c r="B97" s="174" t="s">
        <v>135</v>
      </c>
      <c r="C97" s="175" t="s">
        <v>307</v>
      </c>
      <c r="D97" s="352">
        <v>10.464600000000001</v>
      </c>
      <c r="E97" s="217">
        <f t="shared" si="25"/>
        <v>3.3963384817593996</v>
      </c>
      <c r="F97" s="220">
        <f>IFERROR($D$97*F149/100, 0)</f>
        <v>0.58915911294767587</v>
      </c>
      <c r="G97" s="221">
        <f>IFERROR($D$97*G149/100, 0)</f>
        <v>0.39417687404392338</v>
      </c>
      <c r="H97" s="222">
        <f>IFERROR($D$97*H149/100, 0)</f>
        <v>2.4130024947678006</v>
      </c>
      <c r="I97" s="217">
        <f t="shared" si="32"/>
        <v>6.7114979682291374</v>
      </c>
      <c r="J97" s="220">
        <f t="shared" ref="J97:Q97" si="49">IFERROR($D$97*J149/100, 0)</f>
        <v>3.3556630053361367</v>
      </c>
      <c r="K97" s="221">
        <f t="shared" si="49"/>
        <v>3.1469255614591356</v>
      </c>
      <c r="L97" s="221">
        <f t="shared" si="49"/>
        <v>0.20890940143386469</v>
      </c>
      <c r="M97" s="219">
        <f t="shared" si="49"/>
        <v>0.31277340993873531</v>
      </c>
      <c r="N97" s="217">
        <f t="shared" si="41"/>
        <v>5.8496821989843413E-3</v>
      </c>
      <c r="O97" s="224">
        <f t="shared" ref="O97:P97" si="50">IFERROR($D$97*O149/100, 0)</f>
        <v>5.8496821989843413E-3</v>
      </c>
      <c r="P97" s="222">
        <f t="shared" si="50"/>
        <v>0</v>
      </c>
      <c r="Q97" s="217">
        <f t="shared" si="49"/>
        <v>3.8140457873744378E-2</v>
      </c>
      <c r="R97" s="353"/>
      <c r="S97" s="354"/>
    </row>
    <row r="98" spans="2:19" ht="25.5" customHeight="1" x14ac:dyDescent="0.3">
      <c r="B98" s="174" t="s">
        <v>137</v>
      </c>
      <c r="C98" s="175" t="s">
        <v>309</v>
      </c>
      <c r="D98" s="352">
        <v>0</v>
      </c>
      <c r="E98" s="217">
        <f t="shared" si="25"/>
        <v>0</v>
      </c>
      <c r="F98" s="220">
        <f>IFERROR($D$98*F150/100, 0)</f>
        <v>0</v>
      </c>
      <c r="G98" s="221">
        <f>IFERROR($D$98*G150/100, 0)</f>
        <v>0</v>
      </c>
      <c r="H98" s="222">
        <f>IFERROR($D$98*H150/100, 0)</f>
        <v>0</v>
      </c>
      <c r="I98" s="217">
        <f t="shared" si="32"/>
        <v>0</v>
      </c>
      <c r="J98" s="220">
        <f t="shared" ref="J98:Q98" si="51">IFERROR($D$98*J150/100, 0)</f>
        <v>0</v>
      </c>
      <c r="K98" s="221">
        <f t="shared" si="51"/>
        <v>0</v>
      </c>
      <c r="L98" s="221">
        <f t="shared" si="51"/>
        <v>0</v>
      </c>
      <c r="M98" s="219">
        <f t="shared" si="51"/>
        <v>0</v>
      </c>
      <c r="N98" s="217">
        <f t="shared" si="41"/>
        <v>0</v>
      </c>
      <c r="O98" s="224">
        <f t="shared" ref="O98:P98" si="52">IFERROR($D$98*O150/100, 0)</f>
        <v>0</v>
      </c>
      <c r="P98" s="222">
        <f t="shared" si="52"/>
        <v>0</v>
      </c>
      <c r="Q98" s="217">
        <f t="shared" si="51"/>
        <v>0</v>
      </c>
      <c r="R98" s="353"/>
      <c r="S98" s="354"/>
    </row>
    <row r="99" spans="2:19" x14ac:dyDescent="0.3">
      <c r="B99" s="155" t="s">
        <v>141</v>
      </c>
      <c r="C99" s="254" t="s">
        <v>311</v>
      </c>
      <c r="D99" s="355">
        <f>D100</f>
        <v>0.80082999999999993</v>
      </c>
      <c r="E99" s="158">
        <f t="shared" si="25"/>
        <v>0.25991339815639197</v>
      </c>
      <c r="F99" s="159">
        <f>F100</f>
        <v>4.5086892229219196E-2</v>
      </c>
      <c r="G99" s="160">
        <f>G100</f>
        <v>3.0165382913880618E-2</v>
      </c>
      <c r="H99" s="161">
        <f>H100</f>
        <v>0.18466112301329216</v>
      </c>
      <c r="I99" s="158">
        <f t="shared" si="32"/>
        <v>0.51361436824120743</v>
      </c>
      <c r="J99" s="159">
        <f t="shared" ref="J99:Q99" si="53">J100</f>
        <v>0.25680060437697938</v>
      </c>
      <c r="K99" s="160">
        <f t="shared" si="53"/>
        <v>0.24082644318782553</v>
      </c>
      <c r="L99" s="160">
        <f t="shared" si="53"/>
        <v>1.598732067640252E-2</v>
      </c>
      <c r="M99" s="157">
        <f t="shared" si="53"/>
        <v>2.3935776798084719E-2</v>
      </c>
      <c r="N99" s="158">
        <f t="shared" si="41"/>
        <v>4.4766173531837143E-4</v>
      </c>
      <c r="O99" s="163">
        <f t="shared" si="53"/>
        <v>4.4766173531837143E-4</v>
      </c>
      <c r="P99" s="161">
        <f t="shared" si="53"/>
        <v>0</v>
      </c>
      <c r="Q99" s="158">
        <f t="shared" si="53"/>
        <v>2.9187950689974489E-3</v>
      </c>
      <c r="R99" s="342"/>
      <c r="S99" s="343"/>
    </row>
    <row r="100" spans="2:19" x14ac:dyDescent="0.3">
      <c r="B100" s="174" t="s">
        <v>408</v>
      </c>
      <c r="C100" s="175" t="s">
        <v>313</v>
      </c>
      <c r="D100" s="352">
        <v>0.80082999999999993</v>
      </c>
      <c r="E100" s="217">
        <f>IFERROR($D$100*E152/100, 0)</f>
        <v>0.25991339815639197</v>
      </c>
      <c r="F100" s="220">
        <f>IFERROR($D$100*F152/100, 0)</f>
        <v>4.5086892229219196E-2</v>
      </c>
      <c r="G100" s="221">
        <f>IFERROR($D$100*G152/100, 0)</f>
        <v>3.0165382913880618E-2</v>
      </c>
      <c r="H100" s="222">
        <f>IFERROR($D$100*H152/100, 0)</f>
        <v>0.18466112301329216</v>
      </c>
      <c r="I100" s="217">
        <f t="shared" si="32"/>
        <v>0.51361436824120743</v>
      </c>
      <c r="J100" s="220">
        <f t="shared" ref="J100:Q100" si="54">IFERROR($D$100*J152/100, 0)</f>
        <v>0.25680060437697938</v>
      </c>
      <c r="K100" s="221">
        <f t="shared" si="54"/>
        <v>0.24082644318782553</v>
      </c>
      <c r="L100" s="221">
        <f t="shared" si="54"/>
        <v>1.598732067640252E-2</v>
      </c>
      <c r="M100" s="219">
        <f t="shared" si="54"/>
        <v>2.3935776798084719E-2</v>
      </c>
      <c r="N100" s="217">
        <f t="shared" si="41"/>
        <v>4.4766173531837143E-4</v>
      </c>
      <c r="O100" s="224">
        <f t="shared" ref="O100:P100" si="55">IFERROR($D$100*O152/100, 0)</f>
        <v>4.4766173531837143E-4</v>
      </c>
      <c r="P100" s="222">
        <f t="shared" si="55"/>
        <v>0</v>
      </c>
      <c r="Q100" s="217">
        <f t="shared" si="54"/>
        <v>2.9187950689974489E-3</v>
      </c>
      <c r="R100" s="353"/>
      <c r="S100" s="354"/>
    </row>
    <row r="101" spans="2:19" x14ac:dyDescent="0.3">
      <c r="B101" s="155" t="s">
        <v>409</v>
      </c>
      <c r="C101" s="254" t="s">
        <v>315</v>
      </c>
      <c r="D101" s="355">
        <f>SUM(D102:D106)</f>
        <v>10.85073</v>
      </c>
      <c r="E101" s="158">
        <f>SUM(F101:H101)</f>
        <v>3.521658912350321</v>
      </c>
      <c r="F101" s="159">
        <f>SUM(F102:F106)</f>
        <v>0.61089831065064448</v>
      </c>
      <c r="G101" s="160">
        <f>SUM(G102:G106)</f>
        <v>0.40872148314265438</v>
      </c>
      <c r="H101" s="161">
        <f>SUM(H102:H106)</f>
        <v>2.5020391185570219</v>
      </c>
      <c r="I101" s="158">
        <f t="shared" si="32"/>
        <v>6.9591434310726585</v>
      </c>
      <c r="J101" s="159">
        <f t="shared" ref="J101:Q101" si="56">SUM(J102:J106)</f>
        <v>3.4794825642538636</v>
      </c>
      <c r="K101" s="160">
        <f t="shared" si="56"/>
        <v>3.2630429827696696</v>
      </c>
      <c r="L101" s="160">
        <f t="shared" si="56"/>
        <v>0.21661788404912549</v>
      </c>
      <c r="M101" s="157">
        <f t="shared" si="56"/>
        <v>0.32431433809457916</v>
      </c>
      <c r="N101" s="158">
        <f t="shared" si="41"/>
        <v>6.0655277915052054E-3</v>
      </c>
      <c r="O101" s="163">
        <f t="shared" ref="O101:P101" si="57">SUM(O102:O106)</f>
        <v>6.0655277915052054E-3</v>
      </c>
      <c r="P101" s="161">
        <f t="shared" si="57"/>
        <v>0</v>
      </c>
      <c r="Q101" s="158">
        <f t="shared" si="56"/>
        <v>3.9547790690936523E-2</v>
      </c>
      <c r="R101" s="342"/>
      <c r="S101" s="343"/>
    </row>
    <row r="102" spans="2:19" x14ac:dyDescent="0.3">
      <c r="B102" s="174" t="s">
        <v>410</v>
      </c>
      <c r="C102" s="175" t="s">
        <v>269</v>
      </c>
      <c r="D102" s="352">
        <v>10.85073</v>
      </c>
      <c r="E102" s="217">
        <f>IFERROR($D$102*E154/100, 0)</f>
        <v>3.5216589123503206</v>
      </c>
      <c r="F102" s="220">
        <f>IFERROR($D$102*F154/100, 0)</f>
        <v>0.61089831065064448</v>
      </c>
      <c r="G102" s="221">
        <f>IFERROR($D$102*G154/100, 0)</f>
        <v>0.40872148314265438</v>
      </c>
      <c r="H102" s="222">
        <f>IFERROR($D$102*H154/100, 0)</f>
        <v>2.5020391185570219</v>
      </c>
      <c r="I102" s="217">
        <f t="shared" si="32"/>
        <v>6.9591434310726585</v>
      </c>
      <c r="J102" s="220">
        <f t="shared" ref="J102:Q102" si="58">IFERROR($D$102*J154/100, 0)</f>
        <v>3.4794825642538636</v>
      </c>
      <c r="K102" s="221">
        <f t="shared" si="58"/>
        <v>3.2630429827696696</v>
      </c>
      <c r="L102" s="221">
        <f t="shared" si="58"/>
        <v>0.21661788404912549</v>
      </c>
      <c r="M102" s="219">
        <f t="shared" si="58"/>
        <v>0.32431433809457916</v>
      </c>
      <c r="N102" s="217">
        <f t="shared" si="41"/>
        <v>6.0655277915052054E-3</v>
      </c>
      <c r="O102" s="224">
        <f t="shared" ref="O102:P102" si="59">IFERROR($D$102*O154/100, 0)</f>
        <v>6.0655277915052054E-3</v>
      </c>
      <c r="P102" s="222">
        <f t="shared" si="59"/>
        <v>0</v>
      </c>
      <c r="Q102" s="217">
        <f t="shared" si="58"/>
        <v>3.9547790690936523E-2</v>
      </c>
      <c r="R102" s="353"/>
      <c r="S102" s="354"/>
    </row>
    <row r="103" spans="2:19" x14ac:dyDescent="0.3">
      <c r="B103" s="174" t="s">
        <v>411</v>
      </c>
      <c r="C103" s="175" t="s">
        <v>273</v>
      </c>
      <c r="D103" s="352">
        <v>0</v>
      </c>
      <c r="E103" s="217">
        <f>IFERROR($D$103*E155/100, 0)</f>
        <v>0</v>
      </c>
      <c r="F103" s="220">
        <f>IFERROR($D$103*F155/100, 0)</f>
        <v>0</v>
      </c>
      <c r="G103" s="221">
        <f>IFERROR($D$103*G155/100, 0)</f>
        <v>0</v>
      </c>
      <c r="H103" s="222">
        <f>IFERROR($D$103*H155/100, 0)</f>
        <v>0</v>
      </c>
      <c r="I103" s="217">
        <f t="shared" si="32"/>
        <v>0</v>
      </c>
      <c r="J103" s="220">
        <f t="shared" ref="J103:Q103" si="60">IFERROR($D$103*J155/100, 0)</f>
        <v>0</v>
      </c>
      <c r="K103" s="221">
        <f t="shared" si="60"/>
        <v>0</v>
      </c>
      <c r="L103" s="221">
        <f t="shared" si="60"/>
        <v>0</v>
      </c>
      <c r="M103" s="219">
        <f t="shared" si="60"/>
        <v>0</v>
      </c>
      <c r="N103" s="217">
        <f t="shared" ref="N103:N106" si="61">SUM(O103:P103)</f>
        <v>0</v>
      </c>
      <c r="O103" s="224">
        <f t="shared" ref="O103:P103" si="62">IFERROR($D$103*O155/100, 0)</f>
        <v>0</v>
      </c>
      <c r="P103" s="222">
        <f t="shared" si="62"/>
        <v>0</v>
      </c>
      <c r="Q103" s="217">
        <f t="shared" si="60"/>
        <v>0</v>
      </c>
      <c r="R103" s="353"/>
      <c r="S103" s="354"/>
    </row>
    <row r="104" spans="2:19" x14ac:dyDescent="0.3">
      <c r="B104" s="174" t="s">
        <v>412</v>
      </c>
      <c r="C104" s="264" t="s">
        <v>319</v>
      </c>
      <c r="D104" s="352">
        <v>0</v>
      </c>
      <c r="E104" s="217">
        <f>IFERROR($D$104*E156/100, 0)</f>
        <v>0</v>
      </c>
      <c r="F104" s="220">
        <f>IFERROR($D$104*F156/100, 0)</f>
        <v>0</v>
      </c>
      <c r="G104" s="221">
        <f>IFERROR($D$104*G156/100, 0)</f>
        <v>0</v>
      </c>
      <c r="H104" s="222">
        <f>IFERROR($D$104*H156/100, 0)</f>
        <v>0</v>
      </c>
      <c r="I104" s="217">
        <f t="shared" si="32"/>
        <v>0</v>
      </c>
      <c r="J104" s="220">
        <f t="shared" ref="J104:Q104" si="63">IFERROR($D$104*J156/100, 0)</f>
        <v>0</v>
      </c>
      <c r="K104" s="221">
        <f t="shared" si="63"/>
        <v>0</v>
      </c>
      <c r="L104" s="221">
        <f t="shared" si="63"/>
        <v>0</v>
      </c>
      <c r="M104" s="219">
        <f t="shared" si="63"/>
        <v>0</v>
      </c>
      <c r="N104" s="217">
        <f t="shared" si="61"/>
        <v>0</v>
      </c>
      <c r="O104" s="224">
        <f t="shared" ref="O104:P104" si="64">IFERROR($D$104*O156/100, 0)</f>
        <v>0</v>
      </c>
      <c r="P104" s="222">
        <f t="shared" si="64"/>
        <v>0</v>
      </c>
      <c r="Q104" s="217">
        <f t="shared" si="63"/>
        <v>0</v>
      </c>
      <c r="R104" s="353"/>
      <c r="S104" s="354"/>
    </row>
    <row r="105" spans="2:19" x14ac:dyDescent="0.3">
      <c r="B105" s="174" t="s">
        <v>413</v>
      </c>
      <c r="C105" s="265" t="s">
        <v>271</v>
      </c>
      <c r="D105" s="352">
        <v>0</v>
      </c>
      <c r="E105" s="217">
        <f>IFERROR($D$105*E157/100, 0)</f>
        <v>0</v>
      </c>
      <c r="F105" s="220">
        <f>IFERROR($D$105*F157/100, 0)</f>
        <v>0</v>
      </c>
      <c r="G105" s="221">
        <f>IFERROR($D$105*G157/100, 0)</f>
        <v>0</v>
      </c>
      <c r="H105" s="222">
        <f>IFERROR($D$105*H157/100, 0)</f>
        <v>0</v>
      </c>
      <c r="I105" s="217">
        <f t="shared" si="32"/>
        <v>0</v>
      </c>
      <c r="J105" s="220">
        <f t="shared" ref="J105:Q105" si="65">IFERROR($D$105*J157/100, 0)</f>
        <v>0</v>
      </c>
      <c r="K105" s="221">
        <f t="shared" si="65"/>
        <v>0</v>
      </c>
      <c r="L105" s="221">
        <f t="shared" si="65"/>
        <v>0</v>
      </c>
      <c r="M105" s="219">
        <f t="shared" si="65"/>
        <v>0</v>
      </c>
      <c r="N105" s="217">
        <f t="shared" si="61"/>
        <v>0</v>
      </c>
      <c r="O105" s="224">
        <f t="shared" ref="O105:P105" si="66">IFERROR($D$105*O157/100, 0)</f>
        <v>0</v>
      </c>
      <c r="P105" s="222">
        <f t="shared" si="66"/>
        <v>0</v>
      </c>
      <c r="Q105" s="217">
        <f t="shared" si="65"/>
        <v>0</v>
      </c>
      <c r="R105" s="353"/>
      <c r="S105" s="354"/>
    </row>
    <row r="106" spans="2:19" ht="32.25" customHeight="1" x14ac:dyDescent="0.3">
      <c r="B106" s="174" t="s">
        <v>414</v>
      </c>
      <c r="C106" s="265" t="s">
        <v>322</v>
      </c>
      <c r="D106" s="352">
        <v>0</v>
      </c>
      <c r="E106" s="217">
        <f>IFERROR($D$106*E158/100, 0)</f>
        <v>0</v>
      </c>
      <c r="F106" s="220">
        <f>IFERROR($D$106*F158/100, 0)</f>
        <v>0</v>
      </c>
      <c r="G106" s="221">
        <f>IFERROR($D$106*G158/100, 0)</f>
        <v>0</v>
      </c>
      <c r="H106" s="222">
        <f>IFERROR($D$106*H158/100, 0)</f>
        <v>0</v>
      </c>
      <c r="I106" s="217">
        <f t="shared" si="32"/>
        <v>0</v>
      </c>
      <c r="J106" s="220">
        <f t="shared" ref="J106:Q106" si="67">IFERROR($D$106*J158/100, 0)</f>
        <v>0</v>
      </c>
      <c r="K106" s="221">
        <f t="shared" si="67"/>
        <v>0</v>
      </c>
      <c r="L106" s="221">
        <f t="shared" si="67"/>
        <v>0</v>
      </c>
      <c r="M106" s="219">
        <f t="shared" si="67"/>
        <v>0</v>
      </c>
      <c r="N106" s="217">
        <f t="shared" si="61"/>
        <v>0</v>
      </c>
      <c r="O106" s="224">
        <f t="shared" ref="O106:P106" si="68">IFERROR($D$106*O158/100, 0)</f>
        <v>0</v>
      </c>
      <c r="P106" s="222">
        <f t="shared" si="68"/>
        <v>0</v>
      </c>
      <c r="Q106" s="217">
        <f t="shared" si="67"/>
        <v>0</v>
      </c>
      <c r="R106" s="353"/>
      <c r="S106" s="354"/>
    </row>
    <row r="107" spans="2:19" x14ac:dyDescent="0.3">
      <c r="B107" s="155" t="s">
        <v>415</v>
      </c>
      <c r="C107" s="254" t="s">
        <v>324</v>
      </c>
      <c r="D107" s="356">
        <v>1.3390641904761906</v>
      </c>
      <c r="E107" s="158">
        <f>IFERROR($D$107*E159/100, 0)</f>
        <v>0.43460000761235823</v>
      </c>
      <c r="F107" s="159">
        <f>IFERROR($D$107*F159/100, 0)</f>
        <v>7.5389586858642471E-2</v>
      </c>
      <c r="G107" s="160">
        <f>IFERROR($D$107*G159/100, 0)</f>
        <v>5.0439399188316962E-2</v>
      </c>
      <c r="H107" s="161">
        <f>IFERROR($D$107*H159/100, 0)</f>
        <v>0.30877102156539882</v>
      </c>
      <c r="I107" s="158">
        <f t="shared" si="32"/>
        <v>0.85881224258063837</v>
      </c>
      <c r="J107" s="159">
        <f t="shared" ref="J107:Q107" si="69">IFERROR($D$107*J159/100, 0)</f>
        <v>0.4293951193310146</v>
      </c>
      <c r="K107" s="160">
        <f t="shared" si="69"/>
        <v>0.4026847972635465</v>
      </c>
      <c r="L107" s="160">
        <f t="shared" si="69"/>
        <v>2.6732325986077207E-2</v>
      </c>
      <c r="M107" s="157">
        <f t="shared" si="69"/>
        <v>4.0022903214847229E-2</v>
      </c>
      <c r="N107" s="158">
        <f>SUM(O107:P107)</f>
        <v>7.4853314587523172E-4</v>
      </c>
      <c r="O107" s="163">
        <f t="shared" si="69"/>
        <v>7.4853314587523172E-4</v>
      </c>
      <c r="P107" s="161">
        <f t="shared" si="69"/>
        <v>0</v>
      </c>
      <c r="Q107" s="158">
        <f t="shared" si="69"/>
        <v>4.8805039224716438E-3</v>
      </c>
      <c r="R107" s="342"/>
      <c r="S107" s="343"/>
    </row>
    <row r="108" spans="2:19" x14ac:dyDescent="0.3">
      <c r="B108" s="155" t="s">
        <v>416</v>
      </c>
      <c r="C108" s="254" t="s">
        <v>326</v>
      </c>
      <c r="D108" s="355">
        <f>SUM(D109:D113)</f>
        <v>158.86915610999998</v>
      </c>
      <c r="E108" s="158">
        <f t="shared" ref="E108:E143" si="70">SUM(F108:H108)</f>
        <v>51.561782434210031</v>
      </c>
      <c r="F108" s="159">
        <f>SUM(F109:F113)</f>
        <v>8.9443658705075624</v>
      </c>
      <c r="G108" s="160">
        <f>SUM(G109:G113)</f>
        <v>5.9842275230238959</v>
      </c>
      <c r="H108" s="161">
        <f>SUM(H109:H113)</f>
        <v>36.633189040678573</v>
      </c>
      <c r="I108" s="158">
        <f t="shared" si="32"/>
        <v>101.89113950332957</v>
      </c>
      <c r="J108" s="159">
        <f t="shared" ref="J108:Q108" si="71">SUM(J109:J113)</f>
        <v>50.944264458010679</v>
      </c>
      <c r="K108" s="160">
        <f t="shared" si="71"/>
        <v>47.775300373640732</v>
      </c>
      <c r="L108" s="160">
        <f t="shared" si="71"/>
        <v>3.1715746716781625</v>
      </c>
      <c r="M108" s="157">
        <f t="shared" si="71"/>
        <v>4.7483943667807615</v>
      </c>
      <c r="N108" s="158">
        <f>SUM(O108:P108)</f>
        <v>8.8807414947951316E-2</v>
      </c>
      <c r="O108" s="163">
        <f t="shared" ref="O108:P108" si="72">SUM(O109:O113)</f>
        <v>8.8807414947951316E-2</v>
      </c>
      <c r="P108" s="161">
        <f t="shared" si="72"/>
        <v>0</v>
      </c>
      <c r="Q108" s="158">
        <f t="shared" si="71"/>
        <v>0.57903239073168333</v>
      </c>
      <c r="R108" s="357"/>
      <c r="S108" s="343"/>
    </row>
    <row r="109" spans="2:19" x14ac:dyDescent="0.3">
      <c r="B109" s="273" t="s">
        <v>417</v>
      </c>
      <c r="C109" s="274" t="s">
        <v>328</v>
      </c>
      <c r="D109" s="352">
        <v>156.81398999999999</v>
      </c>
      <c r="E109" s="217">
        <f t="shared" si="70"/>
        <v>50.894767952452412</v>
      </c>
      <c r="F109" s="220">
        <f>IFERROR($D$109*F161/100, 0)</f>
        <v>8.8286595996202148</v>
      </c>
      <c r="G109" s="221">
        <f>IFERROR($D$109*G161/100, 0)</f>
        <v>5.9068142484715187</v>
      </c>
      <c r="H109" s="222">
        <f>IFERROR($D$109*H161/100, 0)</f>
        <v>36.159294104360683</v>
      </c>
      <c r="I109" s="217">
        <f t="shared" si="32"/>
        <v>100.57305346357283</v>
      </c>
      <c r="J109" s="220">
        <f t="shared" ref="J109:Q109" si="73">IFERROR($D$109*J161/100, 0)</f>
        <v>50.28523832369617</v>
      </c>
      <c r="K109" s="221">
        <f t="shared" si="73"/>
        <v>47.157268651013631</v>
      </c>
      <c r="L109" s="221">
        <f t="shared" si="73"/>
        <v>3.1305464888630272</v>
      </c>
      <c r="M109" s="219">
        <f t="shared" si="73"/>
        <v>4.6869680999176966</v>
      </c>
      <c r="N109" s="217">
        <f>SUM(O109:P109)</f>
        <v>8.7658582827313841E-2</v>
      </c>
      <c r="O109" s="224">
        <f t="shared" ref="O109:P109" si="74">IFERROR($D$109*O161/100, 0)</f>
        <v>8.7658582827313841E-2</v>
      </c>
      <c r="P109" s="222">
        <f t="shared" si="74"/>
        <v>0</v>
      </c>
      <c r="Q109" s="217">
        <f t="shared" si="73"/>
        <v>0.57154190122974324</v>
      </c>
      <c r="R109" s="358"/>
      <c r="S109" s="354"/>
    </row>
    <row r="110" spans="2:19" x14ac:dyDescent="0.3">
      <c r="B110" s="273" t="s">
        <v>418</v>
      </c>
      <c r="C110" s="274" t="s">
        <v>330</v>
      </c>
      <c r="D110" s="352">
        <v>2.9055761100000002</v>
      </c>
      <c r="E110" s="217">
        <f t="shared" si="70"/>
        <v>0.94301931789784432</v>
      </c>
      <c r="F110" s="220">
        <f>IFERROR($D$110*F162/100, 0)</f>
        <v>0.16358452722221187</v>
      </c>
      <c r="G110" s="221">
        <f>IFERROR($D$110*G162/100, 0)</f>
        <v>0.10944621947676003</v>
      </c>
      <c r="H110" s="222">
        <f>IFERROR($D$110*H162/100, 0)</f>
        <v>0.66998857119887245</v>
      </c>
      <c r="I110" s="217">
        <f t="shared" si="32"/>
        <v>1.8634986677751773</v>
      </c>
      <c r="J110" s="220">
        <f t="shared" ref="J110:Q110" si="75">IFERROR($D$110*J162/100, 0)</f>
        <v>0.93172546122312194</v>
      </c>
      <c r="K110" s="221">
        <f t="shared" si="75"/>
        <v>0.87376791576591573</v>
      </c>
      <c r="L110" s="221">
        <f t="shared" si="75"/>
        <v>5.8005290786139654E-2</v>
      </c>
      <c r="M110" s="219">
        <f t="shared" si="75"/>
        <v>8.6843925975309696E-2</v>
      </c>
      <c r="N110" s="217">
        <f t="shared" ref="N110:N113" si="76">SUM(O110:P110)</f>
        <v>1.6242089376049893E-3</v>
      </c>
      <c r="O110" s="224">
        <f t="shared" ref="O110:P110" si="77">IFERROR($D$110*O162/100, 0)</f>
        <v>1.6242089376049893E-3</v>
      </c>
      <c r="P110" s="222">
        <f t="shared" si="77"/>
        <v>0</v>
      </c>
      <c r="Q110" s="217">
        <f t="shared" si="75"/>
        <v>1.0589989414063895E-2</v>
      </c>
      <c r="R110" s="358"/>
      <c r="S110" s="354"/>
    </row>
    <row r="111" spans="2:19" x14ac:dyDescent="0.3">
      <c r="B111" s="273" t="s">
        <v>419</v>
      </c>
      <c r="C111" s="274" t="s">
        <v>332</v>
      </c>
      <c r="D111" s="352">
        <v>0</v>
      </c>
      <c r="E111" s="217">
        <f t="shared" si="70"/>
        <v>0</v>
      </c>
      <c r="F111" s="220">
        <f>IFERROR($D$111*F163/100, 0)</f>
        <v>0</v>
      </c>
      <c r="G111" s="359">
        <f t="shared" ref="G111:Q111" si="78">IFERROR($D$111*G163/100, 0)</f>
        <v>0</v>
      </c>
      <c r="H111" s="222">
        <f t="shared" si="78"/>
        <v>0</v>
      </c>
      <c r="I111" s="220">
        <f t="shared" si="78"/>
        <v>0</v>
      </c>
      <c r="J111" s="220">
        <f t="shared" si="78"/>
        <v>0</v>
      </c>
      <c r="K111" s="359">
        <f t="shared" si="78"/>
        <v>0</v>
      </c>
      <c r="L111" s="222">
        <f t="shared" si="78"/>
        <v>0</v>
      </c>
      <c r="M111" s="220">
        <f t="shared" si="78"/>
        <v>0</v>
      </c>
      <c r="N111" s="220">
        <f t="shared" si="78"/>
        <v>0</v>
      </c>
      <c r="O111" s="219">
        <f t="shared" si="78"/>
        <v>0</v>
      </c>
      <c r="P111" s="222">
        <f t="shared" si="78"/>
        <v>0</v>
      </c>
      <c r="Q111" s="220">
        <f t="shared" si="78"/>
        <v>0</v>
      </c>
      <c r="R111" s="353"/>
      <c r="S111" s="354"/>
    </row>
    <row r="112" spans="2:19" x14ac:dyDescent="0.3">
      <c r="B112" s="273" t="s">
        <v>420</v>
      </c>
      <c r="C112" s="264" t="s">
        <v>334</v>
      </c>
      <c r="D112" s="360">
        <v>0</v>
      </c>
      <c r="E112" s="217">
        <f>SUM(F112:H112)</f>
        <v>0</v>
      </c>
      <c r="F112" s="219">
        <f>IFERROR($D$112*F164/100, 0)</f>
        <v>0</v>
      </c>
      <c r="G112" s="221">
        <f>IFERROR($D$112*G164/100, 0)</f>
        <v>0</v>
      </c>
      <c r="H112" s="224">
        <f>IFERROR($D$112*H164/100, 0)</f>
        <v>0</v>
      </c>
      <c r="I112" s="220">
        <f>SUM(J112:L112)</f>
        <v>0</v>
      </c>
      <c r="J112" s="219">
        <f>IFERROR($D$112*J164/100, 0)</f>
        <v>0</v>
      </c>
      <c r="K112" s="361">
        <f>IFERROR($D$112*K164/100, 0)</f>
        <v>0</v>
      </c>
      <c r="L112" s="222">
        <f>IFERROR($D$112*L164/100, 0)</f>
        <v>0</v>
      </c>
      <c r="M112" s="220">
        <f>IFERROR($D$112*M164/100, 0)</f>
        <v>0</v>
      </c>
      <c r="N112" s="220">
        <f>SUM(O112:P112)</f>
        <v>0</v>
      </c>
      <c r="O112" s="219">
        <f>IFERROR($D$112*O164/100, 0)</f>
        <v>0</v>
      </c>
      <c r="P112" s="222">
        <f>IFERROR($D$112*P164/100, 0)</f>
        <v>0</v>
      </c>
      <c r="Q112" s="220">
        <f>IFERROR($D$112*Q164/100, 0)</f>
        <v>0</v>
      </c>
      <c r="R112" s="353"/>
      <c r="S112" s="354"/>
    </row>
    <row r="113" spans="2:19" x14ac:dyDescent="0.3">
      <c r="B113" s="273" t="s">
        <v>421</v>
      </c>
      <c r="C113" s="264" t="s">
        <v>336</v>
      </c>
      <c r="D113" s="360">
        <v>-0.85041</v>
      </c>
      <c r="E113" s="227">
        <f t="shared" si="70"/>
        <v>-0.27600483614022614</v>
      </c>
      <c r="F113" s="228">
        <f>IFERROR($D$113*F165/100, 0)</f>
        <v>-4.7878256334865449E-2</v>
      </c>
      <c r="G113" s="229">
        <f>IFERROR($D$113*G165/100, 0)</f>
        <v>-3.2032944924382481E-2</v>
      </c>
      <c r="H113" s="230">
        <f>IFERROR($D$113*H165/100, 0)</f>
        <v>-0.19609363488097822</v>
      </c>
      <c r="I113" s="227">
        <f t="shared" si="32"/>
        <v>-0.54541262801843748</v>
      </c>
      <c r="J113" s="228">
        <f t="shared" ref="J113:Q113" si="79">IFERROR($D$113*J165/100, 0)</f>
        <v>-0.27269932690861615</v>
      </c>
      <c r="K113" s="229">
        <f t="shared" si="79"/>
        <v>-0.2557361931388169</v>
      </c>
      <c r="L113" s="229">
        <f t="shared" si="79"/>
        <v>-1.6977107971004421E-2</v>
      </c>
      <c r="M113" s="226">
        <f t="shared" si="79"/>
        <v>-2.541765911224508E-2</v>
      </c>
      <c r="N113" s="217">
        <f t="shared" si="76"/>
        <v>-4.7537681696751654E-4</v>
      </c>
      <c r="O113" s="232">
        <f t="shared" ref="O113:P113" si="80">IFERROR($D$113*O165/100, 0)</f>
        <v>-4.7537681696751654E-4</v>
      </c>
      <c r="P113" s="230">
        <f t="shared" si="80"/>
        <v>0</v>
      </c>
      <c r="Q113" s="227">
        <f t="shared" si="79"/>
        <v>-3.0994999121238226E-3</v>
      </c>
      <c r="R113" s="353"/>
      <c r="S113" s="354"/>
    </row>
    <row r="114" spans="2:19" x14ac:dyDescent="0.3">
      <c r="B114" s="155" t="s">
        <v>422</v>
      </c>
      <c r="C114" s="254" t="s">
        <v>338</v>
      </c>
      <c r="D114" s="355">
        <f>SUM(D115:D117)</f>
        <v>0</v>
      </c>
      <c r="E114" s="158">
        <f t="shared" si="70"/>
        <v>0</v>
      </c>
      <c r="F114" s="159">
        <f>SUM(F115:F117)</f>
        <v>0</v>
      </c>
      <c r="G114" s="160">
        <f>SUM(G115:G117)</f>
        <v>0</v>
      </c>
      <c r="H114" s="161">
        <f>SUM(H115:H117)</f>
        <v>0</v>
      </c>
      <c r="I114" s="158">
        <f t="shared" si="32"/>
        <v>0</v>
      </c>
      <c r="J114" s="159">
        <f t="shared" ref="J114:Q114" si="81">SUM(J115:J117)</f>
        <v>0</v>
      </c>
      <c r="K114" s="160">
        <f t="shared" si="81"/>
        <v>0</v>
      </c>
      <c r="L114" s="160">
        <f t="shared" si="81"/>
        <v>0</v>
      </c>
      <c r="M114" s="157">
        <f t="shared" si="81"/>
        <v>0</v>
      </c>
      <c r="N114" s="158">
        <f>SUM(O114:P114)</f>
        <v>0</v>
      </c>
      <c r="O114" s="163">
        <f t="shared" ref="O114:P114" si="82">SUM(O115:O117)</f>
        <v>0</v>
      </c>
      <c r="P114" s="161">
        <f t="shared" si="82"/>
        <v>0</v>
      </c>
      <c r="Q114" s="158">
        <f t="shared" si="81"/>
        <v>0</v>
      </c>
      <c r="R114" s="342"/>
      <c r="S114" s="343"/>
    </row>
    <row r="115" spans="2:19" x14ac:dyDescent="0.3">
      <c r="B115" s="273" t="s">
        <v>423</v>
      </c>
      <c r="C115" s="274" t="s">
        <v>344</v>
      </c>
      <c r="D115" s="352">
        <v>0</v>
      </c>
      <c r="E115" s="217">
        <f t="shared" si="70"/>
        <v>0</v>
      </c>
      <c r="F115" s="220">
        <f>IFERROR($D$115*F167/100, 0)</f>
        <v>0</v>
      </c>
      <c r="G115" s="221">
        <f>IFERROR($D$115*G167/100, 0)</f>
        <v>0</v>
      </c>
      <c r="H115" s="222">
        <f>IFERROR($D$115*H167/100, 0)</f>
        <v>0</v>
      </c>
      <c r="I115" s="217">
        <f t="shared" si="32"/>
        <v>0</v>
      </c>
      <c r="J115" s="220">
        <f t="shared" ref="J115:Q115" si="83">IFERROR($D$115*J167/100, 0)</f>
        <v>0</v>
      </c>
      <c r="K115" s="221">
        <f t="shared" si="83"/>
        <v>0</v>
      </c>
      <c r="L115" s="221">
        <f t="shared" si="83"/>
        <v>0</v>
      </c>
      <c r="M115" s="219">
        <f t="shared" si="83"/>
        <v>0</v>
      </c>
      <c r="N115" s="217">
        <f>SUM(O115:P115)</f>
        <v>0</v>
      </c>
      <c r="O115" s="224">
        <f t="shared" ref="O115:P115" si="84">IFERROR($D$115*O167/100, 0)</f>
        <v>0</v>
      </c>
      <c r="P115" s="222">
        <f t="shared" si="84"/>
        <v>0</v>
      </c>
      <c r="Q115" s="217">
        <f t="shared" si="83"/>
        <v>0</v>
      </c>
      <c r="R115" s="353"/>
      <c r="S115" s="354"/>
    </row>
    <row r="116" spans="2:19" x14ac:dyDescent="0.3">
      <c r="B116" s="276" t="s">
        <v>424</v>
      </c>
      <c r="C116" s="274" t="s">
        <v>346</v>
      </c>
      <c r="D116" s="360">
        <v>0</v>
      </c>
      <c r="E116" s="217">
        <f t="shared" si="70"/>
        <v>0</v>
      </c>
      <c r="F116" s="220">
        <f>IFERROR($D$116*F168/100, 0)</f>
        <v>0</v>
      </c>
      <c r="G116" s="221">
        <f>IFERROR($D$116*G168/100, 0)</f>
        <v>0</v>
      </c>
      <c r="H116" s="222">
        <f>IFERROR($D$116*H168/100, 0)</f>
        <v>0</v>
      </c>
      <c r="I116" s="217">
        <f t="shared" si="32"/>
        <v>0</v>
      </c>
      <c r="J116" s="220">
        <f t="shared" ref="J116:Q116" si="85">IFERROR($D$116*J168/100, 0)</f>
        <v>0</v>
      </c>
      <c r="K116" s="221">
        <f t="shared" si="85"/>
        <v>0</v>
      </c>
      <c r="L116" s="221">
        <f t="shared" si="85"/>
        <v>0</v>
      </c>
      <c r="M116" s="219">
        <f t="shared" si="85"/>
        <v>0</v>
      </c>
      <c r="N116" s="217">
        <f t="shared" ref="N116:N117" si="86">SUM(O116:P116)</f>
        <v>0</v>
      </c>
      <c r="O116" s="224">
        <f t="shared" ref="O116:P116" si="87">IFERROR($D$116*O168/100, 0)</f>
        <v>0</v>
      </c>
      <c r="P116" s="222">
        <f t="shared" si="87"/>
        <v>0</v>
      </c>
      <c r="Q116" s="217">
        <f t="shared" si="85"/>
        <v>0</v>
      </c>
      <c r="R116" s="353"/>
      <c r="S116" s="354"/>
    </row>
    <row r="117" spans="2:19" x14ac:dyDescent="0.3">
      <c r="B117" s="276" t="s">
        <v>425</v>
      </c>
      <c r="C117" s="264" t="s">
        <v>350</v>
      </c>
      <c r="D117" s="360">
        <v>0</v>
      </c>
      <c r="E117" s="227">
        <f t="shared" si="70"/>
        <v>0</v>
      </c>
      <c r="F117" s="228">
        <f>IFERROR($D$117*F169/100, 0)</f>
        <v>0</v>
      </c>
      <c r="G117" s="229">
        <f>IFERROR($D$117*G169/100, 0)</f>
        <v>0</v>
      </c>
      <c r="H117" s="230">
        <f>IFERROR($D$117*H169/100, 0)</f>
        <v>0</v>
      </c>
      <c r="I117" s="227">
        <f t="shared" si="32"/>
        <v>0</v>
      </c>
      <c r="J117" s="228">
        <f t="shared" ref="J117:Q117" si="88">IFERROR($D$117*J169/100, 0)</f>
        <v>0</v>
      </c>
      <c r="K117" s="229">
        <f t="shared" si="88"/>
        <v>0</v>
      </c>
      <c r="L117" s="229">
        <f t="shared" si="88"/>
        <v>0</v>
      </c>
      <c r="M117" s="226">
        <f t="shared" si="88"/>
        <v>0</v>
      </c>
      <c r="N117" s="217">
        <f t="shared" si="86"/>
        <v>0</v>
      </c>
      <c r="O117" s="232">
        <f t="shared" ref="O117:P117" si="89">IFERROR($D$117*O169/100, 0)</f>
        <v>0</v>
      </c>
      <c r="P117" s="230">
        <f t="shared" si="89"/>
        <v>0</v>
      </c>
      <c r="Q117" s="227">
        <f t="shared" si="88"/>
        <v>0</v>
      </c>
      <c r="R117" s="353"/>
      <c r="S117" s="354"/>
    </row>
    <row r="118" spans="2:19" x14ac:dyDescent="0.3">
      <c r="B118" s="155" t="s">
        <v>426</v>
      </c>
      <c r="C118" s="254" t="s">
        <v>352</v>
      </c>
      <c r="D118" s="355">
        <f>SUM(D119:D120)</f>
        <v>0</v>
      </c>
      <c r="E118" s="158">
        <f t="shared" si="70"/>
        <v>0</v>
      </c>
      <c r="F118" s="159">
        <f>F119+F120</f>
        <v>0</v>
      </c>
      <c r="G118" s="160">
        <f>G119+G120</f>
        <v>0</v>
      </c>
      <c r="H118" s="161">
        <f>H119+H120</f>
        <v>0</v>
      </c>
      <c r="I118" s="158">
        <f t="shared" si="32"/>
        <v>0</v>
      </c>
      <c r="J118" s="159">
        <f t="shared" ref="J118:Q118" si="90">J119+J120</f>
        <v>0</v>
      </c>
      <c r="K118" s="160">
        <f t="shared" si="90"/>
        <v>0</v>
      </c>
      <c r="L118" s="160">
        <f t="shared" si="90"/>
        <v>0</v>
      </c>
      <c r="M118" s="157">
        <f t="shared" si="90"/>
        <v>0</v>
      </c>
      <c r="N118" s="158">
        <f>SUM(O118:P118)</f>
        <v>0</v>
      </c>
      <c r="O118" s="163">
        <f t="shared" ref="O118:P118" si="91">O119+O120</f>
        <v>0</v>
      </c>
      <c r="P118" s="161">
        <f t="shared" si="91"/>
        <v>0</v>
      </c>
      <c r="Q118" s="158">
        <f t="shared" si="90"/>
        <v>0</v>
      </c>
      <c r="R118" s="342"/>
      <c r="S118" s="343"/>
    </row>
    <row r="119" spans="2:19" x14ac:dyDescent="0.3">
      <c r="B119" s="273" t="s">
        <v>427</v>
      </c>
      <c r="C119" s="274" t="s">
        <v>354</v>
      </c>
      <c r="D119" s="362">
        <v>0</v>
      </c>
      <c r="E119" s="217">
        <f t="shared" si="70"/>
        <v>0</v>
      </c>
      <c r="F119" s="220">
        <f>IFERROR($D$119*F171/100, 0)</f>
        <v>0</v>
      </c>
      <c r="G119" s="221">
        <f>IFERROR($D$119*G171/100, 0)</f>
        <v>0</v>
      </c>
      <c r="H119" s="222">
        <f>IFERROR($D$119*H171/100, 0)</f>
        <v>0</v>
      </c>
      <c r="I119" s="217">
        <f t="shared" si="32"/>
        <v>0</v>
      </c>
      <c r="J119" s="220">
        <f t="shared" ref="J119:Q119" si="92">IFERROR($D$119*J171/100, 0)</f>
        <v>0</v>
      </c>
      <c r="K119" s="221">
        <f t="shared" si="92"/>
        <v>0</v>
      </c>
      <c r="L119" s="221">
        <f t="shared" si="92"/>
        <v>0</v>
      </c>
      <c r="M119" s="219">
        <f t="shared" si="92"/>
        <v>0</v>
      </c>
      <c r="N119" s="217">
        <f>SUM(O119:P119)</f>
        <v>0</v>
      </c>
      <c r="O119" s="224">
        <f t="shared" ref="O119:P119" si="93">IFERROR($D$119*O171/100, 0)</f>
        <v>0</v>
      </c>
      <c r="P119" s="222">
        <f t="shared" si="93"/>
        <v>0</v>
      </c>
      <c r="Q119" s="217">
        <f t="shared" si="92"/>
        <v>0</v>
      </c>
      <c r="R119" s="353"/>
      <c r="S119" s="354"/>
    </row>
    <row r="120" spans="2:19" x14ac:dyDescent="0.3">
      <c r="B120" s="276" t="s">
        <v>428</v>
      </c>
      <c r="C120" s="264" t="s">
        <v>356</v>
      </c>
      <c r="D120" s="363">
        <v>0</v>
      </c>
      <c r="E120" s="227">
        <f t="shared" si="70"/>
        <v>0</v>
      </c>
      <c r="F120" s="228">
        <f>IFERROR($D$120*F172/100, 0)</f>
        <v>0</v>
      </c>
      <c r="G120" s="229">
        <f>IFERROR($D$120*G172/100, 0)</f>
        <v>0</v>
      </c>
      <c r="H120" s="230">
        <f>IFERROR($D$120*H172/100, 0)</f>
        <v>0</v>
      </c>
      <c r="I120" s="227">
        <f t="shared" si="32"/>
        <v>0</v>
      </c>
      <c r="J120" s="228">
        <f t="shared" ref="J120:Q120" si="94">IFERROR($D$120*J172/100, 0)</f>
        <v>0</v>
      </c>
      <c r="K120" s="229">
        <f t="shared" si="94"/>
        <v>0</v>
      </c>
      <c r="L120" s="229">
        <f t="shared" si="94"/>
        <v>0</v>
      </c>
      <c r="M120" s="226">
        <f t="shared" si="94"/>
        <v>0</v>
      </c>
      <c r="N120" s="217">
        <f>SUM(O120:P120)</f>
        <v>0</v>
      </c>
      <c r="O120" s="232">
        <f t="shared" ref="O120:P120" si="95">IFERROR($D$120*O172/100, 0)</f>
        <v>0</v>
      </c>
      <c r="P120" s="230">
        <f t="shared" si="95"/>
        <v>0</v>
      </c>
      <c r="Q120" s="227">
        <f t="shared" si="94"/>
        <v>0</v>
      </c>
      <c r="R120" s="353"/>
      <c r="S120" s="354"/>
    </row>
    <row r="121" spans="2:19" x14ac:dyDescent="0.3">
      <c r="B121" s="155" t="s">
        <v>429</v>
      </c>
      <c r="C121" s="254" t="s">
        <v>358</v>
      </c>
      <c r="D121" s="355">
        <f>SUM(D122:D135)</f>
        <v>1.1009800000000001</v>
      </c>
      <c r="E121" s="158">
        <f t="shared" si="70"/>
        <v>0.35732858796776401</v>
      </c>
      <c r="F121" s="159">
        <f>SUM(F122:F135)</f>
        <v>6.1985398407309607E-2</v>
      </c>
      <c r="G121" s="160">
        <f>SUM(G122:G135)</f>
        <v>4.1471327598272156E-2</v>
      </c>
      <c r="H121" s="161">
        <f>SUM(H122:H135)</f>
        <v>0.25387186196218225</v>
      </c>
      <c r="I121" s="158">
        <f t="shared" si="32"/>
        <v>0.70611633823184028</v>
      </c>
      <c r="J121" s="159">
        <f t="shared" ref="J121:Q121" si="96">SUM(J122:J135)</f>
        <v>0.35304912329329169</v>
      </c>
      <c r="K121" s="160">
        <f t="shared" si="96"/>
        <v>0.33108786811299801</v>
      </c>
      <c r="L121" s="160">
        <f t="shared" si="96"/>
        <v>2.1979346825550555E-2</v>
      </c>
      <c r="M121" s="157">
        <f t="shared" si="96"/>
        <v>3.2906873542643655E-2</v>
      </c>
      <c r="N121" s="158">
        <f>SUM(O121:P121)</f>
        <v>6.1544474776272201E-4</v>
      </c>
      <c r="O121" s="163">
        <f t="shared" ref="O121:P121" si="97">SUM(O122:O135)</f>
        <v>6.1544474776272201E-4</v>
      </c>
      <c r="P121" s="161">
        <f t="shared" si="97"/>
        <v>0</v>
      </c>
      <c r="Q121" s="158">
        <f t="shared" si="96"/>
        <v>4.0127555099894012E-3</v>
      </c>
      <c r="R121" s="342"/>
      <c r="S121" s="343"/>
    </row>
    <row r="122" spans="2:19" x14ac:dyDescent="0.3">
      <c r="B122" s="273" t="s">
        <v>430</v>
      </c>
      <c r="C122" s="274" t="s">
        <v>360</v>
      </c>
      <c r="D122" s="352">
        <v>0</v>
      </c>
      <c r="E122" s="217">
        <f t="shared" si="70"/>
        <v>0</v>
      </c>
      <c r="F122" s="220">
        <f>IFERROR($D$122*F174/100, 0)</f>
        <v>0</v>
      </c>
      <c r="G122" s="221">
        <f>IFERROR($D$122*G174/100, 0)</f>
        <v>0</v>
      </c>
      <c r="H122" s="222">
        <f>IFERROR($D$122*H174/100, 0)</f>
        <v>0</v>
      </c>
      <c r="I122" s="217">
        <f t="shared" si="32"/>
        <v>0</v>
      </c>
      <c r="J122" s="220">
        <f t="shared" ref="J122:Q122" si="98">IFERROR($D$122*J174/100, 0)</f>
        <v>0</v>
      </c>
      <c r="K122" s="221">
        <f t="shared" si="98"/>
        <v>0</v>
      </c>
      <c r="L122" s="221">
        <f t="shared" si="98"/>
        <v>0</v>
      </c>
      <c r="M122" s="219">
        <f t="shared" si="98"/>
        <v>0</v>
      </c>
      <c r="N122" s="217">
        <f>SUM(O122:P122)</f>
        <v>0</v>
      </c>
      <c r="O122" s="224">
        <f t="shared" ref="O122:P122" si="99">IFERROR($D$122*O174/100, 0)</f>
        <v>0</v>
      </c>
      <c r="P122" s="222">
        <f t="shared" si="99"/>
        <v>0</v>
      </c>
      <c r="Q122" s="217">
        <f t="shared" si="98"/>
        <v>0</v>
      </c>
      <c r="R122" s="353"/>
      <c r="S122" s="354"/>
    </row>
    <row r="123" spans="2:19" x14ac:dyDescent="0.3">
      <c r="B123" s="273" t="s">
        <v>431</v>
      </c>
      <c r="C123" s="274" t="s">
        <v>362</v>
      </c>
      <c r="D123" s="352">
        <v>0</v>
      </c>
      <c r="E123" s="217">
        <f t="shared" si="70"/>
        <v>0</v>
      </c>
      <c r="F123" s="220">
        <f>IFERROR($D$123*F175/100, 0)</f>
        <v>0</v>
      </c>
      <c r="G123" s="221">
        <f>IFERROR($D$123*G175/100, 0)</f>
        <v>0</v>
      </c>
      <c r="H123" s="222">
        <f>IFERROR($D$123*H175/100, 0)</f>
        <v>0</v>
      </c>
      <c r="I123" s="217">
        <f t="shared" si="32"/>
        <v>0</v>
      </c>
      <c r="J123" s="220">
        <f t="shared" ref="J123:Q123" si="100">IFERROR($D$123*J175/100, 0)</f>
        <v>0</v>
      </c>
      <c r="K123" s="221">
        <f t="shared" si="100"/>
        <v>0</v>
      </c>
      <c r="L123" s="221">
        <f t="shared" si="100"/>
        <v>0</v>
      </c>
      <c r="M123" s="219">
        <f t="shared" si="100"/>
        <v>0</v>
      </c>
      <c r="N123" s="217">
        <f t="shared" ref="N123:N135" si="101">SUM(O123:P123)</f>
        <v>0</v>
      </c>
      <c r="O123" s="224">
        <f t="shared" ref="O123:P123" si="102">IFERROR($D$123*O175/100, 0)</f>
        <v>0</v>
      </c>
      <c r="P123" s="222">
        <f t="shared" si="102"/>
        <v>0</v>
      </c>
      <c r="Q123" s="217">
        <f t="shared" si="100"/>
        <v>0</v>
      </c>
      <c r="R123" s="353"/>
      <c r="S123" s="354"/>
    </row>
    <row r="124" spans="2:19" x14ac:dyDescent="0.3">
      <c r="B124" s="273" t="s">
        <v>432</v>
      </c>
      <c r="C124" s="274" t="s">
        <v>364</v>
      </c>
      <c r="D124" s="352">
        <v>0</v>
      </c>
      <c r="E124" s="217">
        <f t="shared" si="70"/>
        <v>0</v>
      </c>
      <c r="F124" s="220">
        <f>IFERROR($D$124*F176/100, 0)</f>
        <v>0</v>
      </c>
      <c r="G124" s="221">
        <f>IFERROR($D$124*G176/100, 0)</f>
        <v>0</v>
      </c>
      <c r="H124" s="222">
        <f>IFERROR($D$124*H176/100, 0)</f>
        <v>0</v>
      </c>
      <c r="I124" s="217">
        <f t="shared" ref="I124:I143" si="103">SUM(J124:L124)</f>
        <v>0</v>
      </c>
      <c r="J124" s="220">
        <f t="shared" ref="J124:Q124" si="104">IFERROR($D$124*J176/100, 0)</f>
        <v>0</v>
      </c>
      <c r="K124" s="221">
        <f t="shared" si="104"/>
        <v>0</v>
      </c>
      <c r="L124" s="221">
        <f t="shared" si="104"/>
        <v>0</v>
      </c>
      <c r="M124" s="219">
        <f t="shared" si="104"/>
        <v>0</v>
      </c>
      <c r="N124" s="217">
        <f t="shared" si="101"/>
        <v>0</v>
      </c>
      <c r="O124" s="224">
        <f t="shared" ref="O124:P124" si="105">IFERROR($D$124*O176/100, 0)</f>
        <v>0</v>
      </c>
      <c r="P124" s="222">
        <f t="shared" si="105"/>
        <v>0</v>
      </c>
      <c r="Q124" s="217">
        <f t="shared" si="104"/>
        <v>0</v>
      </c>
      <c r="R124" s="353"/>
      <c r="S124" s="354"/>
    </row>
    <row r="125" spans="2:19" x14ac:dyDescent="0.3">
      <c r="B125" s="273" t="s">
        <v>433</v>
      </c>
      <c r="C125" s="274" t="s">
        <v>366</v>
      </c>
      <c r="D125" s="352">
        <v>1.1009800000000001</v>
      </c>
      <c r="E125" s="217">
        <f t="shared" si="70"/>
        <v>0.35732858796776401</v>
      </c>
      <c r="F125" s="220">
        <f>IFERROR($D$125*F177/100, 0)</f>
        <v>6.1985398407309607E-2</v>
      </c>
      <c r="G125" s="221">
        <f>IFERROR($D$125*G177/100, 0)</f>
        <v>4.1471327598272156E-2</v>
      </c>
      <c r="H125" s="222">
        <f>IFERROR($D$125*H177/100, 0)</f>
        <v>0.25387186196218225</v>
      </c>
      <c r="I125" s="217">
        <f t="shared" si="103"/>
        <v>0.70611633823184028</v>
      </c>
      <c r="J125" s="220">
        <f t="shared" ref="J125:Q125" si="106">IFERROR($D$125*J177/100, 0)</f>
        <v>0.35304912329329169</v>
      </c>
      <c r="K125" s="221">
        <f t="shared" si="106"/>
        <v>0.33108786811299801</v>
      </c>
      <c r="L125" s="221">
        <f t="shared" si="106"/>
        <v>2.1979346825550555E-2</v>
      </c>
      <c r="M125" s="219">
        <f t="shared" si="106"/>
        <v>3.2906873542643655E-2</v>
      </c>
      <c r="N125" s="217">
        <f t="shared" si="101"/>
        <v>6.1544474776272201E-4</v>
      </c>
      <c r="O125" s="224">
        <f t="shared" ref="O125:P125" si="107">IFERROR($D$125*O177/100, 0)</f>
        <v>6.1544474776272201E-4</v>
      </c>
      <c r="P125" s="222">
        <f t="shared" si="107"/>
        <v>0</v>
      </c>
      <c r="Q125" s="217">
        <f t="shared" si="106"/>
        <v>4.0127555099894012E-3</v>
      </c>
      <c r="R125" s="353"/>
      <c r="S125" s="354"/>
    </row>
    <row r="126" spans="2:19" x14ac:dyDescent="0.3">
      <c r="B126" s="273" t="s">
        <v>434</v>
      </c>
      <c r="C126" s="274" t="s">
        <v>368</v>
      </c>
      <c r="D126" s="352">
        <v>0</v>
      </c>
      <c r="E126" s="217">
        <f t="shared" si="70"/>
        <v>0</v>
      </c>
      <c r="F126" s="220">
        <f>IFERROR($D$126*F178/100, 0)</f>
        <v>0</v>
      </c>
      <c r="G126" s="221">
        <f>IFERROR($D$126*G178/100, 0)</f>
        <v>0</v>
      </c>
      <c r="H126" s="222">
        <f>IFERROR($D$126*H178/100, 0)</f>
        <v>0</v>
      </c>
      <c r="I126" s="217">
        <f t="shared" si="103"/>
        <v>0</v>
      </c>
      <c r="J126" s="220">
        <f t="shared" ref="J126:Q126" si="108">IFERROR($D$126*J178/100, 0)</f>
        <v>0</v>
      </c>
      <c r="K126" s="221">
        <f t="shared" si="108"/>
        <v>0</v>
      </c>
      <c r="L126" s="221">
        <f t="shared" si="108"/>
        <v>0</v>
      </c>
      <c r="M126" s="219">
        <f t="shared" si="108"/>
        <v>0</v>
      </c>
      <c r="N126" s="217">
        <f t="shared" si="101"/>
        <v>0</v>
      </c>
      <c r="O126" s="224">
        <f t="shared" ref="O126:P126" si="109">IFERROR($D$126*O178/100, 0)</f>
        <v>0</v>
      </c>
      <c r="P126" s="222">
        <f t="shared" si="109"/>
        <v>0</v>
      </c>
      <c r="Q126" s="217">
        <f t="shared" si="108"/>
        <v>0</v>
      </c>
      <c r="R126" s="353"/>
      <c r="S126" s="354"/>
    </row>
    <row r="127" spans="2:19" x14ac:dyDescent="0.3">
      <c r="B127" s="273" t="s">
        <v>435</v>
      </c>
      <c r="C127" s="274" t="s">
        <v>370</v>
      </c>
      <c r="D127" s="362">
        <v>0</v>
      </c>
      <c r="E127" s="217">
        <f t="shared" si="70"/>
        <v>0</v>
      </c>
      <c r="F127" s="220">
        <f>IFERROR($D$127*F179/100, 0)</f>
        <v>0</v>
      </c>
      <c r="G127" s="221">
        <f>IFERROR($D$127*G179/100, 0)</f>
        <v>0</v>
      </c>
      <c r="H127" s="222">
        <f>IFERROR($D$127*H179/100, 0)</f>
        <v>0</v>
      </c>
      <c r="I127" s="217">
        <f t="shared" si="103"/>
        <v>0</v>
      </c>
      <c r="J127" s="220">
        <f t="shared" ref="J127:Q127" si="110">IFERROR($D$127*J179/100, 0)</f>
        <v>0</v>
      </c>
      <c r="K127" s="221">
        <f t="shared" si="110"/>
        <v>0</v>
      </c>
      <c r="L127" s="221">
        <f t="shared" si="110"/>
        <v>0</v>
      </c>
      <c r="M127" s="219">
        <f t="shared" si="110"/>
        <v>0</v>
      </c>
      <c r="N127" s="217">
        <f t="shared" si="101"/>
        <v>0</v>
      </c>
      <c r="O127" s="224">
        <f t="shared" ref="O127:P127" si="111">IFERROR($D$127*O179/100, 0)</f>
        <v>0</v>
      </c>
      <c r="P127" s="222">
        <f t="shared" si="111"/>
        <v>0</v>
      </c>
      <c r="Q127" s="217">
        <f t="shared" si="110"/>
        <v>0</v>
      </c>
      <c r="R127" s="353"/>
      <c r="S127" s="354"/>
    </row>
    <row r="128" spans="2:19" x14ac:dyDescent="0.3">
      <c r="B128" s="273" t="s">
        <v>436</v>
      </c>
      <c r="C128" s="274" t="s">
        <v>372</v>
      </c>
      <c r="D128" s="352">
        <v>0</v>
      </c>
      <c r="E128" s="217">
        <f t="shared" si="70"/>
        <v>0</v>
      </c>
      <c r="F128" s="220">
        <f>IFERROR($D$128*F180/100, 0)</f>
        <v>0</v>
      </c>
      <c r="G128" s="221">
        <f>IFERROR($D$128*G180/100, 0)</f>
        <v>0</v>
      </c>
      <c r="H128" s="222">
        <f>IFERROR($D$128*H180/100, 0)</f>
        <v>0</v>
      </c>
      <c r="I128" s="217">
        <f t="shared" si="103"/>
        <v>0</v>
      </c>
      <c r="J128" s="220">
        <f t="shared" ref="J128:Q128" si="112">IFERROR($D$128*J180/100, 0)</f>
        <v>0</v>
      </c>
      <c r="K128" s="221">
        <f t="shared" si="112"/>
        <v>0</v>
      </c>
      <c r="L128" s="221">
        <f t="shared" si="112"/>
        <v>0</v>
      </c>
      <c r="M128" s="219">
        <f t="shared" si="112"/>
        <v>0</v>
      </c>
      <c r="N128" s="217">
        <f t="shared" si="101"/>
        <v>0</v>
      </c>
      <c r="O128" s="224">
        <f t="shared" ref="O128:P128" si="113">IFERROR($D$128*O180/100, 0)</f>
        <v>0</v>
      </c>
      <c r="P128" s="222">
        <f t="shared" si="113"/>
        <v>0</v>
      </c>
      <c r="Q128" s="217">
        <f t="shared" si="112"/>
        <v>0</v>
      </c>
      <c r="R128" s="353"/>
      <c r="S128" s="354"/>
    </row>
    <row r="129" spans="2:19" x14ac:dyDescent="0.3">
      <c r="B129" s="273" t="s">
        <v>437</v>
      </c>
      <c r="C129" s="274" t="s">
        <v>374</v>
      </c>
      <c r="D129" s="352">
        <v>0</v>
      </c>
      <c r="E129" s="217">
        <f t="shared" si="70"/>
        <v>0</v>
      </c>
      <c r="F129" s="220">
        <f>IFERROR($D$129*F181/100, 0)</f>
        <v>0</v>
      </c>
      <c r="G129" s="221">
        <f>IFERROR($D$129*G181/100, 0)</f>
        <v>0</v>
      </c>
      <c r="H129" s="222">
        <f>IFERROR($D$129*H181/100, 0)</f>
        <v>0</v>
      </c>
      <c r="I129" s="217">
        <f t="shared" si="103"/>
        <v>0</v>
      </c>
      <c r="J129" s="220">
        <f t="shared" ref="J129:Q129" si="114">IFERROR($D$129*J181/100, 0)</f>
        <v>0</v>
      </c>
      <c r="K129" s="221">
        <f t="shared" si="114"/>
        <v>0</v>
      </c>
      <c r="L129" s="221">
        <f t="shared" si="114"/>
        <v>0</v>
      </c>
      <c r="M129" s="219">
        <f t="shared" si="114"/>
        <v>0</v>
      </c>
      <c r="N129" s="217">
        <f t="shared" si="101"/>
        <v>0</v>
      </c>
      <c r="O129" s="224">
        <f t="shared" ref="O129:P129" si="115">IFERROR($D$129*O181/100, 0)</f>
        <v>0</v>
      </c>
      <c r="P129" s="222">
        <f t="shared" si="115"/>
        <v>0</v>
      </c>
      <c r="Q129" s="217">
        <f t="shared" si="114"/>
        <v>0</v>
      </c>
      <c r="R129" s="353"/>
      <c r="S129" s="354"/>
    </row>
    <row r="130" spans="2:19" x14ac:dyDescent="0.3">
      <c r="B130" s="273" t="s">
        <v>438</v>
      </c>
      <c r="C130" s="274" t="s">
        <v>376</v>
      </c>
      <c r="D130" s="352">
        <v>0</v>
      </c>
      <c r="E130" s="217">
        <f t="shared" si="70"/>
        <v>0</v>
      </c>
      <c r="F130" s="220">
        <f>IFERROR($D$130*F182/100, 0)</f>
        <v>0</v>
      </c>
      <c r="G130" s="221">
        <f>IFERROR($D$130*G182/100, 0)</f>
        <v>0</v>
      </c>
      <c r="H130" s="222">
        <f>IFERROR($D$130*H182/100, 0)</f>
        <v>0</v>
      </c>
      <c r="I130" s="217">
        <f t="shared" si="103"/>
        <v>0</v>
      </c>
      <c r="J130" s="220">
        <f t="shared" ref="J130:Q130" si="116">IFERROR($D$130*J182/100, 0)</f>
        <v>0</v>
      </c>
      <c r="K130" s="221">
        <f t="shared" si="116"/>
        <v>0</v>
      </c>
      <c r="L130" s="221">
        <f t="shared" si="116"/>
        <v>0</v>
      </c>
      <c r="M130" s="219">
        <f t="shared" si="116"/>
        <v>0</v>
      </c>
      <c r="N130" s="217">
        <f t="shared" si="101"/>
        <v>0</v>
      </c>
      <c r="O130" s="224">
        <f t="shared" ref="O130:P130" si="117">IFERROR($D$130*O182/100, 0)</f>
        <v>0</v>
      </c>
      <c r="P130" s="222">
        <f t="shared" si="117"/>
        <v>0</v>
      </c>
      <c r="Q130" s="217">
        <f t="shared" si="116"/>
        <v>0</v>
      </c>
      <c r="R130" s="353"/>
      <c r="S130" s="354"/>
    </row>
    <row r="131" spans="2:19" x14ac:dyDescent="0.3">
      <c r="B131" s="273" t="s">
        <v>439</v>
      </c>
      <c r="C131" s="274" t="s">
        <v>378</v>
      </c>
      <c r="D131" s="352">
        <v>0</v>
      </c>
      <c r="E131" s="217">
        <f t="shared" si="70"/>
        <v>0</v>
      </c>
      <c r="F131" s="220">
        <f>IFERROR($D$131*F183/100, 0)</f>
        <v>0</v>
      </c>
      <c r="G131" s="221">
        <f>IFERROR($D$131*G183/100, 0)</f>
        <v>0</v>
      </c>
      <c r="H131" s="222">
        <f>IFERROR($D$131*H183/100, 0)</f>
        <v>0</v>
      </c>
      <c r="I131" s="217">
        <f t="shared" si="103"/>
        <v>0</v>
      </c>
      <c r="J131" s="220">
        <f t="shared" ref="J131:Q131" si="118">IFERROR($D$131*J183/100, 0)</f>
        <v>0</v>
      </c>
      <c r="K131" s="221">
        <f t="shared" si="118"/>
        <v>0</v>
      </c>
      <c r="L131" s="221">
        <f t="shared" si="118"/>
        <v>0</v>
      </c>
      <c r="M131" s="219">
        <f t="shared" si="118"/>
        <v>0</v>
      </c>
      <c r="N131" s="217">
        <f t="shared" si="101"/>
        <v>0</v>
      </c>
      <c r="O131" s="224">
        <f t="shared" ref="O131:P131" si="119">IFERROR($D$131*O183/100, 0)</f>
        <v>0</v>
      </c>
      <c r="P131" s="222">
        <f t="shared" si="119"/>
        <v>0</v>
      </c>
      <c r="Q131" s="217">
        <f t="shared" si="118"/>
        <v>0</v>
      </c>
      <c r="R131" s="353"/>
      <c r="S131" s="354"/>
    </row>
    <row r="132" spans="2:19" x14ac:dyDescent="0.3">
      <c r="B132" s="273" t="s">
        <v>440</v>
      </c>
      <c r="C132" s="274" t="s">
        <v>380</v>
      </c>
      <c r="D132" s="352">
        <v>0</v>
      </c>
      <c r="E132" s="217">
        <f t="shared" si="70"/>
        <v>0</v>
      </c>
      <c r="F132" s="220">
        <f>IFERROR($D$132*F184/100, 0)</f>
        <v>0</v>
      </c>
      <c r="G132" s="221">
        <f>IFERROR($D$132*G184/100, 0)</f>
        <v>0</v>
      </c>
      <c r="H132" s="222">
        <f>IFERROR($D$132*H184/100, 0)</f>
        <v>0</v>
      </c>
      <c r="I132" s="217">
        <f t="shared" si="103"/>
        <v>0</v>
      </c>
      <c r="J132" s="220">
        <f t="shared" ref="J132:Q132" si="120">IFERROR($D$132*J184/100, 0)</f>
        <v>0</v>
      </c>
      <c r="K132" s="221">
        <f t="shared" si="120"/>
        <v>0</v>
      </c>
      <c r="L132" s="221">
        <f t="shared" si="120"/>
        <v>0</v>
      </c>
      <c r="M132" s="219">
        <f t="shared" si="120"/>
        <v>0</v>
      </c>
      <c r="N132" s="217">
        <f t="shared" si="101"/>
        <v>0</v>
      </c>
      <c r="O132" s="224">
        <f t="shared" ref="O132:P132" si="121">IFERROR($D$132*O184/100, 0)</f>
        <v>0</v>
      </c>
      <c r="P132" s="222">
        <f t="shared" si="121"/>
        <v>0</v>
      </c>
      <c r="Q132" s="217">
        <f t="shared" si="120"/>
        <v>0</v>
      </c>
      <c r="R132" s="353"/>
      <c r="S132" s="354"/>
    </row>
    <row r="133" spans="2:19" x14ac:dyDescent="0.3">
      <c r="B133" s="273" t="s">
        <v>441</v>
      </c>
      <c r="C133" s="274" t="s">
        <v>382</v>
      </c>
      <c r="D133" s="352">
        <v>0</v>
      </c>
      <c r="E133" s="217">
        <f t="shared" si="70"/>
        <v>0</v>
      </c>
      <c r="F133" s="220">
        <f>IFERROR($D$133*F185/100, 0)</f>
        <v>0</v>
      </c>
      <c r="G133" s="221">
        <f>IFERROR($D$133*G185/100, 0)</f>
        <v>0</v>
      </c>
      <c r="H133" s="222">
        <f>IFERROR($D$133*H185/100, 0)</f>
        <v>0</v>
      </c>
      <c r="I133" s="217">
        <f t="shared" si="103"/>
        <v>0</v>
      </c>
      <c r="J133" s="220">
        <f t="shared" ref="J133:Q133" si="122">IFERROR($D$133*J185/100, 0)</f>
        <v>0</v>
      </c>
      <c r="K133" s="221">
        <f t="shared" si="122"/>
        <v>0</v>
      </c>
      <c r="L133" s="221">
        <f t="shared" si="122"/>
        <v>0</v>
      </c>
      <c r="M133" s="219">
        <f t="shared" si="122"/>
        <v>0</v>
      </c>
      <c r="N133" s="217">
        <f t="shared" si="101"/>
        <v>0</v>
      </c>
      <c r="O133" s="224">
        <f t="shared" ref="O133:P133" si="123">IFERROR($D$133*O185/100, 0)</f>
        <v>0</v>
      </c>
      <c r="P133" s="222">
        <f t="shared" si="123"/>
        <v>0</v>
      </c>
      <c r="Q133" s="217">
        <f t="shared" si="122"/>
        <v>0</v>
      </c>
      <c r="R133" s="353"/>
      <c r="S133" s="354"/>
    </row>
    <row r="134" spans="2:19" x14ac:dyDescent="0.3">
      <c r="B134" s="273" t="s">
        <v>442</v>
      </c>
      <c r="C134" s="274" t="s">
        <v>384</v>
      </c>
      <c r="D134" s="352">
        <v>0</v>
      </c>
      <c r="E134" s="217">
        <f t="shared" si="70"/>
        <v>0</v>
      </c>
      <c r="F134" s="220">
        <f>IFERROR($D$134*F186/100, 0)</f>
        <v>0</v>
      </c>
      <c r="G134" s="221">
        <f>IFERROR($D$134*G186/100, 0)</f>
        <v>0</v>
      </c>
      <c r="H134" s="222">
        <f>IFERROR($D$134*H186/100, 0)</f>
        <v>0</v>
      </c>
      <c r="I134" s="217">
        <f t="shared" si="103"/>
        <v>0</v>
      </c>
      <c r="J134" s="220">
        <f t="shared" ref="J134:Q134" si="124">IFERROR($D$134*J186/100, 0)</f>
        <v>0</v>
      </c>
      <c r="K134" s="221">
        <f t="shared" si="124"/>
        <v>0</v>
      </c>
      <c r="L134" s="221">
        <f t="shared" si="124"/>
        <v>0</v>
      </c>
      <c r="M134" s="219">
        <f t="shared" si="124"/>
        <v>0</v>
      </c>
      <c r="N134" s="217">
        <f t="shared" si="101"/>
        <v>0</v>
      </c>
      <c r="O134" s="224">
        <f t="shared" ref="O134:P134" si="125">IFERROR($D$134*O186/100, 0)</f>
        <v>0</v>
      </c>
      <c r="P134" s="222">
        <f t="shared" si="125"/>
        <v>0</v>
      </c>
      <c r="Q134" s="217">
        <f t="shared" si="124"/>
        <v>0</v>
      </c>
      <c r="R134" s="353"/>
      <c r="S134" s="354"/>
    </row>
    <row r="135" spans="2:19" x14ac:dyDescent="0.3">
      <c r="B135" s="298" t="s">
        <v>443</v>
      </c>
      <c r="C135" s="299" t="s">
        <v>386</v>
      </c>
      <c r="D135" s="364">
        <v>0</v>
      </c>
      <c r="E135" s="365">
        <f t="shared" si="70"/>
        <v>0</v>
      </c>
      <c r="F135" s="366">
        <f>IFERROR($D$135*F187/100, 0)</f>
        <v>0</v>
      </c>
      <c r="G135" s="367">
        <f>IFERROR($D$135*G187/100, 0)</f>
        <v>0</v>
      </c>
      <c r="H135" s="368">
        <f>IFERROR($D$135*H187/100, 0)</f>
        <v>0</v>
      </c>
      <c r="I135" s="365">
        <f t="shared" si="103"/>
        <v>0</v>
      </c>
      <c r="J135" s="366">
        <f t="shared" ref="J135:Q135" si="126">IFERROR($D$135*J187/100, 0)</f>
        <v>0</v>
      </c>
      <c r="K135" s="367">
        <f t="shared" si="126"/>
        <v>0</v>
      </c>
      <c r="L135" s="367">
        <f t="shared" si="126"/>
        <v>0</v>
      </c>
      <c r="M135" s="369">
        <f t="shared" si="126"/>
        <v>0</v>
      </c>
      <c r="N135" s="365">
        <f t="shared" si="101"/>
        <v>0</v>
      </c>
      <c r="O135" s="370">
        <f t="shared" ref="O135:P135" si="127">IFERROR($D$135*O187/100, 0)</f>
        <v>0</v>
      </c>
      <c r="P135" s="368">
        <f t="shared" si="127"/>
        <v>0</v>
      </c>
      <c r="Q135" s="365">
        <f t="shared" si="126"/>
        <v>0</v>
      </c>
      <c r="R135" s="353"/>
      <c r="S135" s="354"/>
    </row>
    <row r="136" spans="2:19" x14ac:dyDescent="0.3">
      <c r="B136" s="309" t="s">
        <v>444</v>
      </c>
      <c r="C136" s="310" t="s">
        <v>388</v>
      </c>
      <c r="D136" s="371">
        <v>0</v>
      </c>
      <c r="E136" s="312">
        <f t="shared" si="70"/>
        <v>0</v>
      </c>
      <c r="F136" s="372">
        <f>IFERROR($D$136*F188/100, 0)</f>
        <v>0</v>
      </c>
      <c r="G136" s="373">
        <f>IFERROR($D$136*G188/100, 0)</f>
        <v>0</v>
      </c>
      <c r="H136" s="374">
        <f>IFERROR($D$136*H188/100, 0)</f>
        <v>0</v>
      </c>
      <c r="I136" s="312">
        <f t="shared" si="103"/>
        <v>0</v>
      </c>
      <c r="J136" s="372">
        <f t="shared" ref="J136:Q136" si="128">IFERROR($D$136*J188/100, 0)</f>
        <v>0</v>
      </c>
      <c r="K136" s="373">
        <f t="shared" si="128"/>
        <v>0</v>
      </c>
      <c r="L136" s="373">
        <f t="shared" si="128"/>
        <v>0</v>
      </c>
      <c r="M136" s="311">
        <f t="shared" si="128"/>
        <v>0</v>
      </c>
      <c r="N136" s="312">
        <f>SUM(O136:P136)</f>
        <v>0</v>
      </c>
      <c r="O136" s="375">
        <f t="shared" si="128"/>
        <v>0</v>
      </c>
      <c r="P136" s="374">
        <f t="shared" si="128"/>
        <v>0</v>
      </c>
      <c r="Q136" s="312">
        <f t="shared" si="128"/>
        <v>0</v>
      </c>
      <c r="R136" s="342"/>
      <c r="S136" s="343"/>
    </row>
    <row r="137" spans="2:19" x14ac:dyDescent="0.3">
      <c r="B137" s="155" t="s">
        <v>445</v>
      </c>
      <c r="C137" s="215" t="s">
        <v>390</v>
      </c>
      <c r="D137" s="355">
        <f>SUM(D138:D143)</f>
        <v>2.9448400000000001</v>
      </c>
      <c r="E137" s="158">
        <f t="shared" si="70"/>
        <v>0.95576261057511525</v>
      </c>
      <c r="F137" s="159">
        <f>SUM(F138:F143)</f>
        <v>0.16579509223217645</v>
      </c>
      <c r="G137" s="160">
        <f>SUM(G138:G143)</f>
        <v>0.11092519788233736</v>
      </c>
      <c r="H137" s="161">
        <f>SUM(H138:H143)</f>
        <v>0.67904232046060142</v>
      </c>
      <c r="I137" s="158">
        <f t="shared" si="103"/>
        <v>1.8886806640253708</v>
      </c>
      <c r="J137" s="159">
        <f t="shared" ref="J137:Q137" si="129">SUM(J138:J143)</f>
        <v>0.94431613675000192</v>
      </c>
      <c r="K137" s="160">
        <f t="shared" si="129"/>
        <v>0.88557539422503695</v>
      </c>
      <c r="L137" s="160">
        <f t="shared" si="129"/>
        <v>5.8789133050331795E-2</v>
      </c>
      <c r="M137" s="157">
        <f t="shared" si="129"/>
        <v>8.8017473054295942E-2</v>
      </c>
      <c r="N137" s="158">
        <f>SUM(O137:P137)</f>
        <v>1.6461573425507951E-3</v>
      </c>
      <c r="O137" s="163">
        <f t="shared" ref="O137:P137" si="130">SUM(O138:O143)</f>
        <v>1.6461573425507951E-3</v>
      </c>
      <c r="P137" s="161">
        <f t="shared" si="130"/>
        <v>0</v>
      </c>
      <c r="Q137" s="158">
        <f t="shared" si="129"/>
        <v>1.0733095002667793E-2</v>
      </c>
      <c r="R137" s="342"/>
      <c r="S137" s="343"/>
    </row>
    <row r="138" spans="2:19" x14ac:dyDescent="0.3">
      <c r="B138" s="174" t="s">
        <v>446</v>
      </c>
      <c r="C138" s="376" t="s">
        <v>392</v>
      </c>
      <c r="D138" s="377">
        <v>0</v>
      </c>
      <c r="E138" s="324">
        <f t="shared" si="70"/>
        <v>0</v>
      </c>
      <c r="F138" s="378">
        <f>IFERROR($D$138*F189/100, 0)</f>
        <v>0</v>
      </c>
      <c r="G138" s="379">
        <f>IFERROR($D$138*G189/100, 0)</f>
        <v>0</v>
      </c>
      <c r="H138" s="380">
        <f>IFERROR($D$138*H189/100, 0)</f>
        <v>0</v>
      </c>
      <c r="I138" s="324">
        <f t="shared" si="103"/>
        <v>0</v>
      </c>
      <c r="J138" s="378">
        <f t="shared" ref="J138:Q138" si="131">IFERROR($D$138*J189/100, 0)</f>
        <v>0</v>
      </c>
      <c r="K138" s="379">
        <f t="shared" si="131"/>
        <v>0</v>
      </c>
      <c r="L138" s="379">
        <f t="shared" si="131"/>
        <v>0</v>
      </c>
      <c r="M138" s="323">
        <f t="shared" si="131"/>
        <v>0</v>
      </c>
      <c r="N138" s="324">
        <f>SUM(O138:P138)</f>
        <v>0</v>
      </c>
      <c r="O138" s="381">
        <f t="shared" ref="O138:P138" si="132">IFERROR($D$138*O189/100, 0)</f>
        <v>0</v>
      </c>
      <c r="P138" s="380">
        <f t="shared" si="132"/>
        <v>0</v>
      </c>
      <c r="Q138" s="324">
        <f t="shared" si="131"/>
        <v>0</v>
      </c>
      <c r="R138" s="353"/>
      <c r="S138" s="354"/>
    </row>
    <row r="139" spans="2:19" x14ac:dyDescent="0.3">
      <c r="B139" s="174" t="s">
        <v>447</v>
      </c>
      <c r="C139" s="376" t="s">
        <v>448</v>
      </c>
      <c r="D139" s="377">
        <v>0.46162000000000003</v>
      </c>
      <c r="E139" s="324">
        <f t="shared" si="70"/>
        <v>0.14982108919115628</v>
      </c>
      <c r="F139" s="378">
        <f>IFERROR($D$139*F189/100, 0)</f>
        <v>2.5989300089722122E-2</v>
      </c>
      <c r="G139" s="379">
        <f>IFERROR($D$139*G189/100, 0)</f>
        <v>1.7388139880755684E-2</v>
      </c>
      <c r="H139" s="380">
        <f>IFERROR($D$139*H189/100, 0)</f>
        <v>0.10644364922067848</v>
      </c>
      <c r="I139" s="324">
        <f t="shared" si="103"/>
        <v>0.29606116737323301</v>
      </c>
      <c r="J139" s="378">
        <f t="shared" ref="J139:Q139" si="133">IFERROR($D$139*J189/100, 0)</f>
        <v>0.14802679094502108</v>
      </c>
      <c r="K139" s="379">
        <f t="shared" si="133"/>
        <v>0.1388188538196172</v>
      </c>
      <c r="L139" s="379">
        <f t="shared" si="133"/>
        <v>9.2155226085947495E-3</v>
      </c>
      <c r="M139" s="323">
        <f t="shared" si="133"/>
        <v>1.379722698391902E-2</v>
      </c>
      <c r="N139" s="324">
        <f t="shared" ref="N139:N143" si="134">SUM(O139:P139)</f>
        <v>2.5804429186926896E-4</v>
      </c>
      <c r="O139" s="381">
        <f t="shared" ref="O139:P139" si="135">IFERROR($D$139*O189/100, 0)</f>
        <v>2.5804429186926896E-4</v>
      </c>
      <c r="P139" s="380">
        <f t="shared" si="135"/>
        <v>0</v>
      </c>
      <c r="Q139" s="324">
        <f t="shared" si="133"/>
        <v>1.6824721598224374E-3</v>
      </c>
      <c r="R139" s="353"/>
      <c r="S139" s="354"/>
    </row>
    <row r="140" spans="2:19" x14ac:dyDescent="0.3">
      <c r="B140" s="273" t="s">
        <v>449</v>
      </c>
      <c r="C140" s="274" t="s">
        <v>396</v>
      </c>
      <c r="D140" s="352">
        <v>0</v>
      </c>
      <c r="E140" s="217">
        <f t="shared" si="70"/>
        <v>0</v>
      </c>
      <c r="F140" s="220">
        <f>IFERROR($D$140*F189/100, 0)</f>
        <v>0</v>
      </c>
      <c r="G140" s="221">
        <f>IFERROR($D$140*G189/100, 0)</f>
        <v>0</v>
      </c>
      <c r="H140" s="222">
        <f>IFERROR($D$140*H189/100, 0)</f>
        <v>0</v>
      </c>
      <c r="I140" s="217">
        <f t="shared" si="103"/>
        <v>0</v>
      </c>
      <c r="J140" s="220">
        <f t="shared" ref="J140:Q140" si="136">IFERROR($D$140*J189/100, 0)</f>
        <v>0</v>
      </c>
      <c r="K140" s="221">
        <f t="shared" si="136"/>
        <v>0</v>
      </c>
      <c r="L140" s="221">
        <f t="shared" si="136"/>
        <v>0</v>
      </c>
      <c r="M140" s="219">
        <f t="shared" si="136"/>
        <v>0</v>
      </c>
      <c r="N140" s="324">
        <f t="shared" si="134"/>
        <v>0</v>
      </c>
      <c r="O140" s="224">
        <f t="shared" ref="O140:P140" si="137">IFERROR($D$140*O189/100, 0)</f>
        <v>0</v>
      </c>
      <c r="P140" s="222">
        <f t="shared" si="137"/>
        <v>0</v>
      </c>
      <c r="Q140" s="217">
        <f t="shared" si="136"/>
        <v>0</v>
      </c>
      <c r="R140" s="353"/>
      <c r="S140" s="354"/>
    </row>
    <row r="141" spans="2:19" x14ac:dyDescent="0.3">
      <c r="B141" s="276" t="s">
        <v>450</v>
      </c>
      <c r="C141" s="264" t="s">
        <v>451</v>
      </c>
      <c r="D141" s="360">
        <v>2.4832200000000002</v>
      </c>
      <c r="E141" s="227">
        <f t="shared" si="70"/>
        <v>0.80594152138395891</v>
      </c>
      <c r="F141" s="228">
        <f>IFERROR($D$141*F189/100, 0)</f>
        <v>0.13980579214245434</v>
      </c>
      <c r="G141" s="229">
        <f>IFERROR($D$141*G189/100, 0)</f>
        <v>9.3537058001581672E-2</v>
      </c>
      <c r="H141" s="230">
        <f>IFERROR($D$141*H189/100, 0)</f>
        <v>0.57259867123992292</v>
      </c>
      <c r="I141" s="227">
        <f t="shared" si="103"/>
        <v>1.5926194966521374</v>
      </c>
      <c r="J141" s="228">
        <f t="shared" ref="J141:Q141" si="138">IFERROR($D$141*J189/100, 0)</f>
        <v>0.79628934580498079</v>
      </c>
      <c r="K141" s="229">
        <f t="shared" si="138"/>
        <v>0.74675654040541972</v>
      </c>
      <c r="L141" s="229">
        <f t="shared" si="138"/>
        <v>4.9573610441737047E-2</v>
      </c>
      <c r="M141" s="226">
        <f t="shared" si="138"/>
        <v>7.4220246070376916E-2</v>
      </c>
      <c r="N141" s="324">
        <f t="shared" si="134"/>
        <v>1.3881130506815261E-3</v>
      </c>
      <c r="O141" s="232">
        <f t="shared" ref="O141:P141" si="139">IFERROR($D$141*O189/100, 0)</f>
        <v>1.3881130506815261E-3</v>
      </c>
      <c r="P141" s="230">
        <f t="shared" si="139"/>
        <v>0</v>
      </c>
      <c r="Q141" s="227">
        <f t="shared" si="138"/>
        <v>9.0506228428453555E-3</v>
      </c>
      <c r="R141" s="353"/>
      <c r="S141" s="354"/>
    </row>
    <row r="142" spans="2:19" x14ac:dyDescent="0.3">
      <c r="B142" s="276" t="s">
        <v>452</v>
      </c>
      <c r="C142" s="382" t="s">
        <v>400</v>
      </c>
      <c r="D142" s="360">
        <v>0</v>
      </c>
      <c r="E142" s="227">
        <f t="shared" si="70"/>
        <v>0</v>
      </c>
      <c r="F142" s="228">
        <f>IFERROR($D$142*F189/100, 0)</f>
        <v>0</v>
      </c>
      <c r="G142" s="229">
        <f>IFERROR($D$142*G189/100, 0)</f>
        <v>0</v>
      </c>
      <c r="H142" s="230">
        <f>IFERROR($D$142*H189/100, 0)</f>
        <v>0</v>
      </c>
      <c r="I142" s="227">
        <f t="shared" si="103"/>
        <v>0</v>
      </c>
      <c r="J142" s="228">
        <f t="shared" ref="J142:Q142" si="140">IFERROR($D$142*J189/100, 0)</f>
        <v>0</v>
      </c>
      <c r="K142" s="229">
        <f t="shared" si="140"/>
        <v>0</v>
      </c>
      <c r="L142" s="229">
        <f t="shared" si="140"/>
        <v>0</v>
      </c>
      <c r="M142" s="226">
        <f t="shared" si="140"/>
        <v>0</v>
      </c>
      <c r="N142" s="324">
        <f t="shared" si="134"/>
        <v>0</v>
      </c>
      <c r="O142" s="232">
        <f t="shared" ref="O142:P142" si="141">IFERROR($D$142*O189/100, 0)</f>
        <v>0</v>
      </c>
      <c r="P142" s="230">
        <f t="shared" si="141"/>
        <v>0</v>
      </c>
      <c r="Q142" s="227">
        <f t="shared" si="140"/>
        <v>0</v>
      </c>
      <c r="R142" s="353"/>
      <c r="S142" s="354"/>
    </row>
    <row r="143" spans="2:19" x14ac:dyDescent="0.3">
      <c r="B143" s="276" t="s">
        <v>453</v>
      </c>
      <c r="C143" s="382" t="s">
        <v>404</v>
      </c>
      <c r="D143" s="360">
        <v>0</v>
      </c>
      <c r="E143" s="227">
        <f t="shared" si="70"/>
        <v>0</v>
      </c>
      <c r="F143" s="228">
        <f>IFERROR($D$143*F189/100, 0)</f>
        <v>0</v>
      </c>
      <c r="G143" s="229">
        <f>IFERROR($D$143*G189/100, 0)</f>
        <v>0</v>
      </c>
      <c r="H143" s="230">
        <f>IFERROR($D$143*H189/100, 0)</f>
        <v>0</v>
      </c>
      <c r="I143" s="227">
        <f t="shared" si="103"/>
        <v>0</v>
      </c>
      <c r="J143" s="228">
        <f t="shared" ref="J143:Q143" si="142">IFERROR($D$143*J189/100, 0)</f>
        <v>0</v>
      </c>
      <c r="K143" s="229">
        <f t="shared" si="142"/>
        <v>0</v>
      </c>
      <c r="L143" s="229">
        <f t="shared" si="142"/>
        <v>0</v>
      </c>
      <c r="M143" s="226">
        <f t="shared" si="142"/>
        <v>0</v>
      </c>
      <c r="N143" s="324">
        <f t="shared" si="134"/>
        <v>0</v>
      </c>
      <c r="O143" s="232">
        <f t="shared" ref="O143:P143" si="143">IFERROR($D$143*O189/100, 0)</f>
        <v>0</v>
      </c>
      <c r="P143" s="230">
        <f t="shared" si="143"/>
        <v>0</v>
      </c>
      <c r="Q143" s="227">
        <f t="shared" si="142"/>
        <v>0</v>
      </c>
      <c r="R143" s="353"/>
      <c r="S143" s="354"/>
    </row>
    <row r="144" spans="2:19" ht="119.25" customHeight="1" x14ac:dyDescent="0.3">
      <c r="B144" s="127" t="s">
        <v>143</v>
      </c>
      <c r="C144" s="128" t="s">
        <v>454</v>
      </c>
      <c r="D144" s="383" t="s">
        <v>245</v>
      </c>
      <c r="E144" s="384" t="s">
        <v>246</v>
      </c>
      <c r="F144" s="385" t="s">
        <v>247</v>
      </c>
      <c r="G144" s="386" t="s">
        <v>248</v>
      </c>
      <c r="H144" s="387" t="s">
        <v>249</v>
      </c>
      <c r="I144" s="388" t="s">
        <v>250</v>
      </c>
      <c r="J144" s="385" t="s">
        <v>251</v>
      </c>
      <c r="K144" s="386" t="s">
        <v>252</v>
      </c>
      <c r="L144" s="389" t="s">
        <v>253</v>
      </c>
      <c r="M144" s="384" t="s">
        <v>254</v>
      </c>
      <c r="N144" s="388" t="s">
        <v>255</v>
      </c>
      <c r="O144" s="390" t="s">
        <v>256</v>
      </c>
      <c r="P144" s="391" t="s">
        <v>257</v>
      </c>
      <c r="Q144" s="392" t="s">
        <v>258</v>
      </c>
    </row>
    <row r="145" spans="2:17" x14ac:dyDescent="0.3">
      <c r="B145" s="393" t="s">
        <v>145</v>
      </c>
      <c r="C145" s="394" t="s">
        <v>455</v>
      </c>
      <c r="D145" s="395"/>
      <c r="E145" s="396"/>
      <c r="F145" s="397"/>
      <c r="G145" s="397"/>
      <c r="H145" s="397"/>
      <c r="I145" s="396"/>
      <c r="J145" s="397"/>
      <c r="K145" s="397"/>
      <c r="L145" s="398"/>
      <c r="M145" s="396"/>
      <c r="N145" s="399"/>
      <c r="O145" s="400"/>
      <c r="P145" s="401"/>
      <c r="Q145" s="402"/>
    </row>
    <row r="146" spans="2:17" ht="26.4" x14ac:dyDescent="0.3">
      <c r="B146" s="393">
        <v>1</v>
      </c>
      <c r="C146" s="394" t="s">
        <v>263</v>
      </c>
      <c r="D146" s="403">
        <f>E146+I146+M146+N146+Q146</f>
        <v>100</v>
      </c>
      <c r="E146" s="404">
        <f>SUM(F146:H146)</f>
        <v>32.455502186030991</v>
      </c>
      <c r="F146" s="405">
        <v>5.6300203825055499</v>
      </c>
      <c r="G146" s="405">
        <v>3.7667648457076561</v>
      </c>
      <c r="H146" s="405">
        <v>23.058716957817786</v>
      </c>
      <c r="I146" s="404">
        <f>SUM(J146:L146)</f>
        <v>64.135255702359729</v>
      </c>
      <c r="J146" s="405">
        <v>32.066806235652933</v>
      </c>
      <c r="K146" s="405">
        <v>30.072105588929681</v>
      </c>
      <c r="L146" s="406">
        <v>1.9963438777771216</v>
      </c>
      <c r="M146" s="407">
        <v>2.9888711459466704</v>
      </c>
      <c r="N146" s="408">
        <f>SUM(O146:P146)</f>
        <v>5.5899720954306342E-2</v>
      </c>
      <c r="O146" s="409">
        <v>5.5899720954306342E-2</v>
      </c>
      <c r="P146" s="410">
        <v>0</v>
      </c>
      <c r="Q146" s="411">
        <v>0.36447124470829628</v>
      </c>
    </row>
    <row r="147" spans="2:17" x14ac:dyDescent="0.3">
      <c r="B147" s="412">
        <v>2</v>
      </c>
      <c r="C147" s="175" t="s">
        <v>298</v>
      </c>
      <c r="D147" s="413">
        <f>E147+I147+M147+N147+Q147</f>
        <v>100</v>
      </c>
      <c r="E147" s="414">
        <f>SUM(F147:H147)</f>
        <v>32.455502186030991</v>
      </c>
      <c r="F147" s="415">
        <v>5.6300203825055499</v>
      </c>
      <c r="G147" s="415">
        <v>3.7667648457076561</v>
      </c>
      <c r="H147" s="415">
        <v>23.058716957817786</v>
      </c>
      <c r="I147" s="414">
        <f>SUM(J147:L147)</f>
        <v>64.135255702359729</v>
      </c>
      <c r="J147" s="415">
        <v>32.066806235652933</v>
      </c>
      <c r="K147" s="415">
        <v>30.072105588929681</v>
      </c>
      <c r="L147" s="416">
        <v>1.9963438777771216</v>
      </c>
      <c r="M147" s="417">
        <v>2.9888711459466704</v>
      </c>
      <c r="N147" s="408">
        <f>SUM(O147:P147)</f>
        <v>5.5899720954306342E-2</v>
      </c>
      <c r="O147" s="418">
        <v>5.5899720954306342E-2</v>
      </c>
      <c r="P147" s="419">
        <v>0</v>
      </c>
      <c r="Q147" s="420">
        <v>0.36447124470829628</v>
      </c>
    </row>
    <row r="148" spans="2:17" x14ac:dyDescent="0.3">
      <c r="B148" s="421" t="s">
        <v>147</v>
      </c>
      <c r="C148" s="422" t="s">
        <v>456</v>
      </c>
      <c r="D148" s="395"/>
      <c r="E148" s="396"/>
      <c r="F148" s="397"/>
      <c r="G148" s="397"/>
      <c r="H148" s="397"/>
      <c r="I148" s="396"/>
      <c r="J148" s="397"/>
      <c r="K148" s="397"/>
      <c r="L148" s="398"/>
      <c r="M148" s="396"/>
      <c r="N148" s="402"/>
      <c r="O148" s="400"/>
      <c r="P148" s="401"/>
      <c r="Q148" s="402"/>
    </row>
    <row r="149" spans="2:17" ht="28.5" customHeight="1" x14ac:dyDescent="0.3">
      <c r="B149" s="423">
        <v>1</v>
      </c>
      <c r="C149" s="424" t="s">
        <v>307</v>
      </c>
      <c r="D149" s="403">
        <f>E149+I149+M149+N149+Q149</f>
        <v>100</v>
      </c>
      <c r="E149" s="404">
        <f>SUM(F149:H149)</f>
        <v>32.455502186030991</v>
      </c>
      <c r="F149" s="405">
        <v>5.6300203825055499</v>
      </c>
      <c r="G149" s="405">
        <v>3.7667648457076561</v>
      </c>
      <c r="H149" s="405">
        <v>23.058716957817786</v>
      </c>
      <c r="I149" s="404">
        <f>SUM(J149:L149)</f>
        <v>64.135255702359729</v>
      </c>
      <c r="J149" s="405">
        <v>32.066806235652933</v>
      </c>
      <c r="K149" s="405">
        <v>30.072105588929681</v>
      </c>
      <c r="L149" s="406">
        <v>1.9963438777771216</v>
      </c>
      <c r="M149" s="407">
        <v>2.9888711459466704</v>
      </c>
      <c r="N149" s="408">
        <f>SUM(O149:P149)</f>
        <v>5.5899720954306342E-2</v>
      </c>
      <c r="O149" s="425">
        <v>5.5899720954306342E-2</v>
      </c>
      <c r="P149" s="426">
        <v>0</v>
      </c>
      <c r="Q149" s="411">
        <v>0.36447124470829628</v>
      </c>
    </row>
    <row r="150" spans="2:17" x14ac:dyDescent="0.3">
      <c r="B150" s="427">
        <v>2</v>
      </c>
      <c r="C150" s="428" t="s">
        <v>309</v>
      </c>
      <c r="D150" s="413">
        <f>E150+I150+M150+N150+Q150</f>
        <v>100</v>
      </c>
      <c r="E150" s="414">
        <f>SUM(F150:H150)</f>
        <v>32.455502186030991</v>
      </c>
      <c r="F150" s="415">
        <v>5.6300203825055499</v>
      </c>
      <c r="G150" s="415">
        <v>3.7667648457076561</v>
      </c>
      <c r="H150" s="415">
        <v>23.058716957817786</v>
      </c>
      <c r="I150" s="414">
        <f>SUM(J150:L150)</f>
        <v>64.135255702359729</v>
      </c>
      <c r="J150" s="415">
        <v>32.066806235652933</v>
      </c>
      <c r="K150" s="415">
        <v>30.072105588929681</v>
      </c>
      <c r="L150" s="416">
        <v>1.9963438777771216</v>
      </c>
      <c r="M150" s="417">
        <v>2.9888711459466704</v>
      </c>
      <c r="N150" s="408">
        <f>SUM(O150:P150)</f>
        <v>5.5899720954306342E-2</v>
      </c>
      <c r="O150" s="429">
        <v>5.5899720954306342E-2</v>
      </c>
      <c r="P150" s="430">
        <v>0</v>
      </c>
      <c r="Q150" s="420">
        <v>0.36447124470829628</v>
      </c>
    </row>
    <row r="151" spans="2:17" x14ac:dyDescent="0.3">
      <c r="B151" s="421" t="s">
        <v>149</v>
      </c>
      <c r="C151" s="422" t="s">
        <v>457</v>
      </c>
      <c r="D151" s="395"/>
      <c r="E151" s="396"/>
      <c r="F151" s="397"/>
      <c r="G151" s="397"/>
      <c r="H151" s="397"/>
      <c r="I151" s="396"/>
      <c r="J151" s="397"/>
      <c r="K151" s="397"/>
      <c r="L151" s="398"/>
      <c r="M151" s="396"/>
      <c r="N151" s="402"/>
      <c r="O151" s="400"/>
      <c r="P151" s="401"/>
      <c r="Q151" s="402"/>
    </row>
    <row r="152" spans="2:17" x14ac:dyDescent="0.3">
      <c r="B152" s="427">
        <v>1</v>
      </c>
      <c r="C152" s="428" t="s">
        <v>313</v>
      </c>
      <c r="D152" s="413">
        <f>E152+I152+M152+N152+Q152</f>
        <v>100</v>
      </c>
      <c r="E152" s="414">
        <f>SUM(F152:H152)</f>
        <v>32.455502186030991</v>
      </c>
      <c r="F152" s="415">
        <v>5.6300203825055499</v>
      </c>
      <c r="G152" s="415">
        <v>3.7667648457076561</v>
      </c>
      <c r="H152" s="415">
        <v>23.058716957817786</v>
      </c>
      <c r="I152" s="414">
        <f>SUM(J152:L152)</f>
        <v>64.135255702359729</v>
      </c>
      <c r="J152" s="415">
        <v>32.066806235652933</v>
      </c>
      <c r="K152" s="415">
        <v>30.072105588929681</v>
      </c>
      <c r="L152" s="416">
        <v>1.9963438777771216</v>
      </c>
      <c r="M152" s="417">
        <v>2.9888711459466704</v>
      </c>
      <c r="N152" s="431">
        <f>SUM(O152:P152)</f>
        <v>5.5899720954306342E-2</v>
      </c>
      <c r="O152" s="418">
        <v>5.5899720954306342E-2</v>
      </c>
      <c r="P152" s="419">
        <v>0</v>
      </c>
      <c r="Q152" s="420">
        <v>0.36447124470829628</v>
      </c>
    </row>
    <row r="153" spans="2:17" x14ac:dyDescent="0.3">
      <c r="B153" s="421" t="s">
        <v>458</v>
      </c>
      <c r="C153" s="422" t="s">
        <v>459</v>
      </c>
      <c r="D153" s="395"/>
      <c r="E153" s="396"/>
      <c r="F153" s="397"/>
      <c r="G153" s="397"/>
      <c r="H153" s="397"/>
      <c r="I153" s="396"/>
      <c r="J153" s="397"/>
      <c r="K153" s="397"/>
      <c r="L153" s="398"/>
      <c r="M153" s="396"/>
      <c r="N153" s="402"/>
      <c r="O153" s="400"/>
      <c r="P153" s="401"/>
      <c r="Q153" s="402"/>
    </row>
    <row r="154" spans="2:17" x14ac:dyDescent="0.3">
      <c r="B154" s="423">
        <v>1</v>
      </c>
      <c r="C154" s="424" t="s">
        <v>269</v>
      </c>
      <c r="D154" s="403">
        <f t="shared" ref="D154:D159" si="144">E154+I154+M154+N154+Q154</f>
        <v>100</v>
      </c>
      <c r="E154" s="404">
        <f t="shared" ref="E154:E159" si="145">SUM(F154:H154)</f>
        <v>32.455502186030991</v>
      </c>
      <c r="F154" s="405">
        <v>5.6300203825055499</v>
      </c>
      <c r="G154" s="405">
        <v>3.7667648457076561</v>
      </c>
      <c r="H154" s="405">
        <v>23.058716957817786</v>
      </c>
      <c r="I154" s="404">
        <f t="shared" ref="I154:I159" si="146">SUM(J154:L154)</f>
        <v>64.135255702359729</v>
      </c>
      <c r="J154" s="405">
        <v>32.066806235652933</v>
      </c>
      <c r="K154" s="405">
        <v>30.072105588929681</v>
      </c>
      <c r="L154" s="406">
        <v>1.9963438777771216</v>
      </c>
      <c r="M154" s="407">
        <v>2.9888711459466704</v>
      </c>
      <c r="N154" s="408">
        <f>SUM(O154:P154)</f>
        <v>5.5899720954306342E-2</v>
      </c>
      <c r="O154" s="425">
        <v>5.5899720954306342E-2</v>
      </c>
      <c r="P154" s="426">
        <v>0</v>
      </c>
      <c r="Q154" s="411">
        <v>0.36447124470829628</v>
      </c>
    </row>
    <row r="155" spans="2:17" x14ac:dyDescent="0.3">
      <c r="B155" s="423">
        <v>2</v>
      </c>
      <c r="C155" s="424" t="s">
        <v>273</v>
      </c>
      <c r="D155" s="403">
        <f t="shared" si="144"/>
        <v>100</v>
      </c>
      <c r="E155" s="404">
        <f t="shared" si="145"/>
        <v>32.455502186030991</v>
      </c>
      <c r="F155" s="405">
        <v>5.6300203825055499</v>
      </c>
      <c r="G155" s="405">
        <v>3.7667648457076561</v>
      </c>
      <c r="H155" s="405">
        <v>23.058716957817786</v>
      </c>
      <c r="I155" s="404">
        <f t="shared" si="146"/>
        <v>64.135255702359729</v>
      </c>
      <c r="J155" s="405">
        <v>32.066806235652933</v>
      </c>
      <c r="K155" s="405">
        <v>30.072105588929681</v>
      </c>
      <c r="L155" s="406">
        <v>1.9963438777771216</v>
      </c>
      <c r="M155" s="407">
        <v>2.9888711459466704</v>
      </c>
      <c r="N155" s="408">
        <f t="shared" ref="N155:N158" si="147">SUM(O155:P155)</f>
        <v>5.5899720954306342E-2</v>
      </c>
      <c r="O155" s="425">
        <v>5.5899720954306342E-2</v>
      </c>
      <c r="P155" s="426">
        <v>0</v>
      </c>
      <c r="Q155" s="411">
        <v>0.36447124470829628</v>
      </c>
    </row>
    <row r="156" spans="2:17" x14ac:dyDescent="0.3">
      <c r="B156" s="423">
        <v>3</v>
      </c>
      <c r="C156" s="424" t="s">
        <v>460</v>
      </c>
      <c r="D156" s="403">
        <f t="shared" si="144"/>
        <v>100</v>
      </c>
      <c r="E156" s="404">
        <f t="shared" si="145"/>
        <v>32.455502186030991</v>
      </c>
      <c r="F156" s="405">
        <v>5.6300203825055499</v>
      </c>
      <c r="G156" s="405">
        <v>3.7667648457076561</v>
      </c>
      <c r="H156" s="405">
        <v>23.058716957817786</v>
      </c>
      <c r="I156" s="404">
        <f t="shared" si="146"/>
        <v>64.135255702359729</v>
      </c>
      <c r="J156" s="405">
        <v>32.066806235652933</v>
      </c>
      <c r="K156" s="405">
        <v>30.072105588929681</v>
      </c>
      <c r="L156" s="406">
        <v>1.9963438777771216</v>
      </c>
      <c r="M156" s="407">
        <v>2.9888711459466704</v>
      </c>
      <c r="N156" s="408">
        <f t="shared" si="147"/>
        <v>5.5899720954306342E-2</v>
      </c>
      <c r="O156" s="425">
        <v>5.5899720954306342E-2</v>
      </c>
      <c r="P156" s="426">
        <v>0</v>
      </c>
      <c r="Q156" s="411">
        <v>0.36447124470829628</v>
      </c>
    </row>
    <row r="157" spans="2:17" x14ac:dyDescent="0.3">
      <c r="B157" s="423">
        <v>4</v>
      </c>
      <c r="C157" s="424" t="s">
        <v>461</v>
      </c>
      <c r="D157" s="403">
        <f t="shared" si="144"/>
        <v>100</v>
      </c>
      <c r="E157" s="404">
        <f t="shared" si="145"/>
        <v>32.455502186030991</v>
      </c>
      <c r="F157" s="405">
        <v>5.6300203825055499</v>
      </c>
      <c r="G157" s="405">
        <v>3.7667648457076561</v>
      </c>
      <c r="H157" s="405">
        <v>23.058716957817786</v>
      </c>
      <c r="I157" s="404">
        <f t="shared" si="146"/>
        <v>64.135255702359729</v>
      </c>
      <c r="J157" s="405">
        <v>32.066806235652933</v>
      </c>
      <c r="K157" s="405">
        <v>30.072105588929681</v>
      </c>
      <c r="L157" s="406">
        <v>1.9963438777771216</v>
      </c>
      <c r="M157" s="407">
        <v>2.9888711459466704</v>
      </c>
      <c r="N157" s="408">
        <f t="shared" si="147"/>
        <v>5.5899720954306342E-2</v>
      </c>
      <c r="O157" s="425">
        <v>5.5899720954306342E-2</v>
      </c>
      <c r="P157" s="426">
        <v>0</v>
      </c>
      <c r="Q157" s="411">
        <v>0.36447124470829628</v>
      </c>
    </row>
    <row r="158" spans="2:17" ht="30" customHeight="1" x14ac:dyDescent="0.3">
      <c r="B158" s="427">
        <v>5</v>
      </c>
      <c r="C158" s="428" t="s">
        <v>322</v>
      </c>
      <c r="D158" s="413">
        <f t="shared" si="144"/>
        <v>100</v>
      </c>
      <c r="E158" s="414">
        <f t="shared" si="145"/>
        <v>32.455502186030991</v>
      </c>
      <c r="F158" s="415">
        <v>5.6300203825055499</v>
      </c>
      <c r="G158" s="415">
        <v>3.7667648457076561</v>
      </c>
      <c r="H158" s="415">
        <v>23.058716957817786</v>
      </c>
      <c r="I158" s="414">
        <f t="shared" si="146"/>
        <v>64.135255702359729</v>
      </c>
      <c r="J158" s="415">
        <v>32.066806235652933</v>
      </c>
      <c r="K158" s="415">
        <v>30.072105588929681</v>
      </c>
      <c r="L158" s="416">
        <v>1.9963438777771216</v>
      </c>
      <c r="M158" s="417">
        <v>2.9888711459466704</v>
      </c>
      <c r="N158" s="408">
        <f t="shared" si="147"/>
        <v>5.5899720954306342E-2</v>
      </c>
      <c r="O158" s="429">
        <v>5.5899720954306342E-2</v>
      </c>
      <c r="P158" s="430">
        <v>0</v>
      </c>
      <c r="Q158" s="420">
        <v>0.36447124470829628</v>
      </c>
    </row>
    <row r="159" spans="2:17" x14ac:dyDescent="0.3">
      <c r="B159" s="432" t="s">
        <v>462</v>
      </c>
      <c r="C159" s="433" t="s">
        <v>324</v>
      </c>
      <c r="D159" s="434">
        <f t="shared" si="144"/>
        <v>100</v>
      </c>
      <c r="E159" s="435">
        <f t="shared" si="145"/>
        <v>32.455502186030991</v>
      </c>
      <c r="F159" s="436">
        <v>5.6300203825055499</v>
      </c>
      <c r="G159" s="436">
        <v>3.7667648457076561</v>
      </c>
      <c r="H159" s="436">
        <v>23.058716957817786</v>
      </c>
      <c r="I159" s="435">
        <f t="shared" si="146"/>
        <v>64.135255702359729</v>
      </c>
      <c r="J159" s="436">
        <v>32.066806235652933</v>
      </c>
      <c r="K159" s="436">
        <v>30.072105588929681</v>
      </c>
      <c r="L159" s="437">
        <v>1.9963438777771216</v>
      </c>
      <c r="M159" s="438">
        <v>2.9888711459466704</v>
      </c>
      <c r="N159" s="435">
        <f>SUM(O159:P159)</f>
        <v>5.5899720954306342E-2</v>
      </c>
      <c r="O159" s="439">
        <v>5.5899720954306342E-2</v>
      </c>
      <c r="P159" s="440">
        <v>0</v>
      </c>
      <c r="Q159" s="441">
        <v>0.36447124470829628</v>
      </c>
    </row>
    <row r="160" spans="2:17" x14ac:dyDescent="0.3">
      <c r="B160" s="421" t="s">
        <v>463</v>
      </c>
      <c r="C160" s="422" t="s">
        <v>464</v>
      </c>
      <c r="D160" s="395"/>
      <c r="E160" s="396"/>
      <c r="F160" s="397"/>
      <c r="G160" s="397"/>
      <c r="H160" s="397"/>
      <c r="I160" s="396"/>
      <c r="J160" s="397"/>
      <c r="K160" s="397"/>
      <c r="L160" s="398"/>
      <c r="M160" s="396"/>
      <c r="N160" s="402"/>
      <c r="O160" s="400"/>
      <c r="P160" s="401"/>
      <c r="Q160" s="402"/>
    </row>
    <row r="161" spans="2:18" x14ac:dyDescent="0.3">
      <c r="B161" s="423">
        <v>1</v>
      </c>
      <c r="C161" s="424" t="s">
        <v>277</v>
      </c>
      <c r="D161" s="403">
        <f>E161+I161+M161+N161+Q161</f>
        <v>100</v>
      </c>
      <c r="E161" s="404">
        <f>SUM(F161:H161)</f>
        <v>32.455502186030991</v>
      </c>
      <c r="F161" s="405">
        <v>5.6300203825055499</v>
      </c>
      <c r="G161" s="405">
        <v>3.7667648457076561</v>
      </c>
      <c r="H161" s="405">
        <v>23.058716957817786</v>
      </c>
      <c r="I161" s="404">
        <f>SUM(J161:L161)</f>
        <v>64.135255702359729</v>
      </c>
      <c r="J161" s="405">
        <v>32.066806235652933</v>
      </c>
      <c r="K161" s="405">
        <v>30.072105588929681</v>
      </c>
      <c r="L161" s="406">
        <v>1.9963438777771216</v>
      </c>
      <c r="M161" s="407">
        <v>2.9888711459466704</v>
      </c>
      <c r="N161" s="404">
        <f>SUM(O161:P161)</f>
        <v>5.5899720954306342E-2</v>
      </c>
      <c r="O161" s="409">
        <v>5.5899720954306342E-2</v>
      </c>
      <c r="P161" s="410">
        <v>0</v>
      </c>
      <c r="Q161" s="411">
        <v>0.36447124470829628</v>
      </c>
    </row>
    <row r="162" spans="2:18" x14ac:dyDescent="0.3">
      <c r="B162" s="423">
        <v>2</v>
      </c>
      <c r="C162" s="442" t="s">
        <v>330</v>
      </c>
      <c r="D162" s="403">
        <f>E162+I162+M162+N162+Q162</f>
        <v>100</v>
      </c>
      <c r="E162" s="404">
        <f>SUM(F162:H162)</f>
        <v>32.455502186030991</v>
      </c>
      <c r="F162" s="405">
        <v>5.6300203825055499</v>
      </c>
      <c r="G162" s="405">
        <v>3.7667648457076561</v>
      </c>
      <c r="H162" s="405">
        <v>23.058716957817786</v>
      </c>
      <c r="I162" s="404">
        <f>SUM(J162:L162)</f>
        <v>64.135255702359729</v>
      </c>
      <c r="J162" s="405">
        <v>32.066806235652933</v>
      </c>
      <c r="K162" s="405">
        <v>30.072105588929681</v>
      </c>
      <c r="L162" s="406">
        <v>1.9963438777771216</v>
      </c>
      <c r="M162" s="407">
        <v>2.9888711459466704</v>
      </c>
      <c r="N162" s="404">
        <f t="shared" ref="N162:N165" si="148">SUM(O162:P162)</f>
        <v>5.5899720954306342E-2</v>
      </c>
      <c r="O162" s="409">
        <v>5.5899720954306342E-2</v>
      </c>
      <c r="P162" s="410">
        <v>0</v>
      </c>
      <c r="Q162" s="411">
        <v>0.36447124470829628</v>
      </c>
    </row>
    <row r="163" spans="2:18" x14ac:dyDescent="0.3">
      <c r="B163" s="423">
        <v>3</v>
      </c>
      <c r="C163" s="424" t="s">
        <v>465</v>
      </c>
      <c r="D163" s="403">
        <f>E163+I163+M163+N163+Q163</f>
        <v>100</v>
      </c>
      <c r="E163" s="404">
        <f>SUM(F163:H163)</f>
        <v>32.455502186030991</v>
      </c>
      <c r="F163" s="415">
        <v>5.6300203825055499</v>
      </c>
      <c r="G163" s="415">
        <v>3.7667648457076561</v>
      </c>
      <c r="H163" s="415">
        <v>23.058716957817786</v>
      </c>
      <c r="I163" s="414">
        <f>SUM(J163:L163)</f>
        <v>64.135255702359729</v>
      </c>
      <c r="J163" s="415">
        <v>32.066806235652933</v>
      </c>
      <c r="K163" s="415">
        <v>30.072105588929681</v>
      </c>
      <c r="L163" s="416">
        <v>1.9963438777771216</v>
      </c>
      <c r="M163" s="417">
        <v>2.9888711459466704</v>
      </c>
      <c r="N163" s="414">
        <f t="shared" si="148"/>
        <v>5.5899720954306342E-2</v>
      </c>
      <c r="O163" s="418">
        <v>5.5899720954306342E-2</v>
      </c>
      <c r="P163" s="419">
        <v>0</v>
      </c>
      <c r="Q163" s="420">
        <v>0.36447124470829628</v>
      </c>
    </row>
    <row r="164" spans="2:18" x14ac:dyDescent="0.3">
      <c r="B164" s="427">
        <v>4</v>
      </c>
      <c r="C164" s="428" t="s">
        <v>334</v>
      </c>
      <c r="D164" s="403">
        <f>E164+I164+M164+N164+Q164</f>
        <v>100</v>
      </c>
      <c r="E164" s="443">
        <f>SUM(F164:H164)</f>
        <v>32.455502186030991</v>
      </c>
      <c r="F164" s="444">
        <v>5.6300203825055499</v>
      </c>
      <c r="G164" s="445">
        <v>3.7667648457076561</v>
      </c>
      <c r="H164" s="446">
        <v>23.058716957817786</v>
      </c>
      <c r="I164" s="403">
        <f>SUM(J164:L164)</f>
        <v>64.135255702359729</v>
      </c>
      <c r="J164" s="445">
        <v>32.066806235652933</v>
      </c>
      <c r="K164" s="447">
        <v>30.072105588929681</v>
      </c>
      <c r="L164" s="448">
        <v>1.9963438777771216</v>
      </c>
      <c r="M164" s="447">
        <v>2.9888711459466704</v>
      </c>
      <c r="N164" s="403">
        <f t="shared" si="148"/>
        <v>5.5899720954306342E-2</v>
      </c>
      <c r="O164" s="449">
        <v>5.5899720954306342E-2</v>
      </c>
      <c r="P164" s="450">
        <v>0</v>
      </c>
      <c r="Q164" s="451">
        <v>0.36447124470829628</v>
      </c>
      <c r="R164" s="452"/>
    </row>
    <row r="165" spans="2:18" x14ac:dyDescent="0.3">
      <c r="B165" s="427">
        <v>5</v>
      </c>
      <c r="C165" s="428" t="s">
        <v>466</v>
      </c>
      <c r="D165" s="413">
        <f>E165+I165+M165+N165+Q165</f>
        <v>100</v>
      </c>
      <c r="E165" s="414">
        <f>SUM(F165:H165)</f>
        <v>32.455502186030991</v>
      </c>
      <c r="F165" s="415">
        <v>5.6300203825055499</v>
      </c>
      <c r="G165" s="415">
        <v>3.7667648457076561</v>
      </c>
      <c r="H165" s="415">
        <v>23.058716957817786</v>
      </c>
      <c r="I165" s="453">
        <f>SUM(J165:L165)</f>
        <v>64.135255702359729</v>
      </c>
      <c r="J165" s="415">
        <v>32.066806235652933</v>
      </c>
      <c r="K165" s="415">
        <v>30.072105588929681</v>
      </c>
      <c r="L165" s="416">
        <v>1.9963438777771216</v>
      </c>
      <c r="M165" s="417">
        <v>2.9888711459466704</v>
      </c>
      <c r="N165" s="454">
        <f t="shared" si="148"/>
        <v>5.5899720954306342E-2</v>
      </c>
      <c r="O165" s="418">
        <v>5.5899720954306342E-2</v>
      </c>
      <c r="P165" s="419">
        <v>0</v>
      </c>
      <c r="Q165" s="420">
        <v>0.36447124470829628</v>
      </c>
    </row>
    <row r="166" spans="2:18" x14ac:dyDescent="0.3">
      <c r="B166" s="421" t="s">
        <v>467</v>
      </c>
      <c r="C166" s="422" t="s">
        <v>468</v>
      </c>
      <c r="D166" s="395"/>
      <c r="E166" s="396"/>
      <c r="F166" s="397"/>
      <c r="G166" s="397"/>
      <c r="H166" s="397"/>
      <c r="I166" s="396"/>
      <c r="J166" s="397"/>
      <c r="K166" s="397"/>
      <c r="L166" s="398"/>
      <c r="M166" s="396"/>
      <c r="N166" s="402"/>
      <c r="O166" s="400"/>
      <c r="P166" s="401"/>
      <c r="Q166" s="402"/>
    </row>
    <row r="167" spans="2:18" x14ac:dyDescent="0.3">
      <c r="B167" s="423">
        <v>1</v>
      </c>
      <c r="C167" s="424" t="s">
        <v>469</v>
      </c>
      <c r="D167" s="403">
        <f>E167+I167+M167+N167+Q167</f>
        <v>100</v>
      </c>
      <c r="E167" s="404">
        <f>SUM(F167:H167)</f>
        <v>32.455502186030991</v>
      </c>
      <c r="F167" s="405">
        <v>5.6300203825055499</v>
      </c>
      <c r="G167" s="405">
        <v>3.7667648457076561</v>
      </c>
      <c r="H167" s="405">
        <v>23.058716957817786</v>
      </c>
      <c r="I167" s="404">
        <f>SUM(J167:L167)</f>
        <v>64.135255702359729</v>
      </c>
      <c r="J167" s="405">
        <v>32.066806235652933</v>
      </c>
      <c r="K167" s="405">
        <v>30.072105588929681</v>
      </c>
      <c r="L167" s="406">
        <v>1.9963438777771216</v>
      </c>
      <c r="M167" s="407">
        <v>2.9888711459466704</v>
      </c>
      <c r="N167" s="404">
        <f>SUM(O167:P167)</f>
        <v>5.5899720954306342E-2</v>
      </c>
      <c r="O167" s="409">
        <v>5.5899720954306342E-2</v>
      </c>
      <c r="P167" s="410">
        <v>0</v>
      </c>
      <c r="Q167" s="411">
        <v>0.36447124470829628</v>
      </c>
    </row>
    <row r="168" spans="2:18" x14ac:dyDescent="0.3">
      <c r="B168" s="427">
        <v>2</v>
      </c>
      <c r="C168" s="428" t="s">
        <v>470</v>
      </c>
      <c r="D168" s="403">
        <f>E168+I168+M168+N168+Q168</f>
        <v>100</v>
      </c>
      <c r="E168" s="404">
        <f>SUM(F168:H168)</f>
        <v>32.455502186030991</v>
      </c>
      <c r="F168" s="448">
        <v>5.6300203825055499</v>
      </c>
      <c r="G168" s="448">
        <v>3.7667648457076561</v>
      </c>
      <c r="H168" s="448">
        <v>23.058716957817786</v>
      </c>
      <c r="I168" s="404">
        <f>SUM(J168:L168)</f>
        <v>64.135255702359729</v>
      </c>
      <c r="J168" s="448">
        <v>32.066806235652933</v>
      </c>
      <c r="K168" s="448">
        <v>30.072105588929681</v>
      </c>
      <c r="L168" s="446">
        <v>1.9963438777771216</v>
      </c>
      <c r="M168" s="451">
        <v>2.9888711459466704</v>
      </c>
      <c r="N168" s="404">
        <f t="shared" ref="N168:N169" si="149">SUM(O168:P168)</f>
        <v>5.5899720954306342E-2</v>
      </c>
      <c r="O168" s="449">
        <v>5.5899720954306342E-2</v>
      </c>
      <c r="P168" s="455">
        <v>0</v>
      </c>
      <c r="Q168" s="456">
        <v>0.36447124470829628</v>
      </c>
    </row>
    <row r="169" spans="2:18" x14ac:dyDescent="0.3">
      <c r="B169" s="427">
        <v>3</v>
      </c>
      <c r="C169" s="428" t="s">
        <v>350</v>
      </c>
      <c r="D169" s="413">
        <f>E169+I169+M169+N169+Q169</f>
        <v>100</v>
      </c>
      <c r="E169" s="414">
        <f>SUM(F169:H169)</f>
        <v>32.455502186030991</v>
      </c>
      <c r="F169" s="415">
        <v>5.6300203825055499</v>
      </c>
      <c r="G169" s="415">
        <v>3.7667648457076561</v>
      </c>
      <c r="H169" s="415">
        <v>23.058716957817786</v>
      </c>
      <c r="I169" s="414">
        <f>SUM(J169:L169)</f>
        <v>64.135255702359729</v>
      </c>
      <c r="J169" s="415">
        <v>32.066806235652933</v>
      </c>
      <c r="K169" s="415">
        <v>30.072105588929681</v>
      </c>
      <c r="L169" s="416">
        <v>1.9963438777771216</v>
      </c>
      <c r="M169" s="417">
        <v>2.9888711459466704</v>
      </c>
      <c r="N169" s="404">
        <f t="shared" si="149"/>
        <v>5.5899720954306342E-2</v>
      </c>
      <c r="O169" s="418">
        <v>5.5899720954306342E-2</v>
      </c>
      <c r="P169" s="419">
        <v>0</v>
      </c>
      <c r="Q169" s="420">
        <v>0.36447124470829628</v>
      </c>
    </row>
    <row r="170" spans="2:18" x14ac:dyDescent="0.3">
      <c r="B170" s="421" t="s">
        <v>471</v>
      </c>
      <c r="C170" s="422" t="s">
        <v>472</v>
      </c>
      <c r="D170" s="395"/>
      <c r="E170" s="396"/>
      <c r="F170" s="397"/>
      <c r="G170" s="397"/>
      <c r="H170" s="397"/>
      <c r="I170" s="396"/>
      <c r="J170" s="397"/>
      <c r="K170" s="397"/>
      <c r="L170" s="398"/>
      <c r="M170" s="396"/>
      <c r="N170" s="402"/>
      <c r="O170" s="400"/>
      <c r="P170" s="401"/>
      <c r="Q170" s="402"/>
    </row>
    <row r="171" spans="2:18" x14ac:dyDescent="0.3">
      <c r="B171" s="423">
        <v>1</v>
      </c>
      <c r="C171" s="424" t="s">
        <v>473</v>
      </c>
      <c r="D171" s="403">
        <f>E171+I171+M171+N171+Q171</f>
        <v>100</v>
      </c>
      <c r="E171" s="404">
        <f>SUM(F171:H171)</f>
        <v>32.455502186030991</v>
      </c>
      <c r="F171" s="405">
        <v>5.6300203825055499</v>
      </c>
      <c r="G171" s="405">
        <v>3.7667648457076561</v>
      </c>
      <c r="H171" s="405">
        <v>23.058716957817786</v>
      </c>
      <c r="I171" s="404">
        <f>SUM(J171:L171)</f>
        <v>64.135255702359729</v>
      </c>
      <c r="J171" s="405">
        <v>32.066806235652933</v>
      </c>
      <c r="K171" s="405">
        <v>30.072105588929681</v>
      </c>
      <c r="L171" s="406">
        <v>1.9963438777771216</v>
      </c>
      <c r="M171" s="407">
        <v>2.9888711459466704</v>
      </c>
      <c r="N171" s="404">
        <f>SUM(O171:P171)</f>
        <v>5.5899720954306342E-2</v>
      </c>
      <c r="O171" s="425">
        <v>5.5899720954306342E-2</v>
      </c>
      <c r="P171" s="426">
        <v>0</v>
      </c>
      <c r="Q171" s="411">
        <v>0.36447124470829628</v>
      </c>
    </row>
    <row r="172" spans="2:18" x14ac:dyDescent="0.3">
      <c r="B172" s="427">
        <v>2</v>
      </c>
      <c r="C172" s="428" t="s">
        <v>474</v>
      </c>
      <c r="D172" s="413">
        <f>E172+I172+M172+N172+Q172</f>
        <v>100</v>
      </c>
      <c r="E172" s="414">
        <f>SUM(F172:H172)</f>
        <v>32.455502186030991</v>
      </c>
      <c r="F172" s="415">
        <v>5.6300203825055499</v>
      </c>
      <c r="G172" s="415">
        <v>3.7667648457076561</v>
      </c>
      <c r="H172" s="415">
        <v>23.058716957817786</v>
      </c>
      <c r="I172" s="414">
        <f>SUM(J172:L172)</f>
        <v>64.135255702359729</v>
      </c>
      <c r="J172" s="415">
        <v>32.066806235652933</v>
      </c>
      <c r="K172" s="415">
        <v>30.072105588929681</v>
      </c>
      <c r="L172" s="416">
        <v>1.9963438777771216</v>
      </c>
      <c r="M172" s="417">
        <v>2.9888711459466704</v>
      </c>
      <c r="N172" s="404">
        <f>SUM(O172:P172)</f>
        <v>5.5899720954306342E-2</v>
      </c>
      <c r="O172" s="429">
        <v>5.5899720954306342E-2</v>
      </c>
      <c r="P172" s="430">
        <v>0</v>
      </c>
      <c r="Q172" s="420">
        <v>0.36447124470829628</v>
      </c>
    </row>
    <row r="173" spans="2:18" x14ac:dyDescent="0.3">
      <c r="B173" s="421" t="s">
        <v>475</v>
      </c>
      <c r="C173" s="422" t="s">
        <v>476</v>
      </c>
      <c r="D173" s="395"/>
      <c r="E173" s="396"/>
      <c r="F173" s="397"/>
      <c r="G173" s="397"/>
      <c r="H173" s="397"/>
      <c r="I173" s="396"/>
      <c r="J173" s="397"/>
      <c r="K173" s="397"/>
      <c r="L173" s="398"/>
      <c r="M173" s="396"/>
      <c r="N173" s="402"/>
      <c r="O173" s="400"/>
      <c r="P173" s="401"/>
      <c r="Q173" s="402"/>
    </row>
    <row r="174" spans="2:18" x14ac:dyDescent="0.3">
      <c r="B174" s="423">
        <v>1</v>
      </c>
      <c r="C174" s="424" t="s">
        <v>477</v>
      </c>
      <c r="D174" s="403">
        <f t="shared" ref="D174:D189" si="150">E174+I174+M174+N174+Q174</f>
        <v>100</v>
      </c>
      <c r="E174" s="404">
        <f t="shared" ref="E174:E189" si="151">SUM(F174:H174)</f>
        <v>32.455502186030991</v>
      </c>
      <c r="F174" s="405">
        <v>5.6300203825055499</v>
      </c>
      <c r="G174" s="405">
        <v>3.7667648457076561</v>
      </c>
      <c r="H174" s="405">
        <v>23.058716957817786</v>
      </c>
      <c r="I174" s="404">
        <f t="shared" ref="I174:I189" si="152">SUM(J174:L174)</f>
        <v>64.135255702359729</v>
      </c>
      <c r="J174" s="405">
        <v>32.066806235652933</v>
      </c>
      <c r="K174" s="405">
        <v>30.072105588929681</v>
      </c>
      <c r="L174" s="406">
        <v>1.9963438777771216</v>
      </c>
      <c r="M174" s="407">
        <v>2.9888711459466704</v>
      </c>
      <c r="N174" s="404">
        <f>SUM(O174:P174)</f>
        <v>5.5899720954306342E-2</v>
      </c>
      <c r="O174" s="409">
        <v>5.5899720954306342E-2</v>
      </c>
      <c r="P174" s="410">
        <v>0</v>
      </c>
      <c r="Q174" s="411">
        <v>0.36447124470829628</v>
      </c>
    </row>
    <row r="175" spans="2:18" x14ac:dyDescent="0.3">
      <c r="B175" s="423">
        <v>2</v>
      </c>
      <c r="C175" s="424" t="s">
        <v>478</v>
      </c>
      <c r="D175" s="403">
        <f t="shared" si="150"/>
        <v>100</v>
      </c>
      <c r="E175" s="404">
        <f t="shared" si="151"/>
        <v>32.455502186030991</v>
      </c>
      <c r="F175" s="405">
        <v>5.6300203825055499</v>
      </c>
      <c r="G175" s="405">
        <v>3.7667648457076561</v>
      </c>
      <c r="H175" s="405">
        <v>23.058716957817786</v>
      </c>
      <c r="I175" s="404">
        <f t="shared" si="152"/>
        <v>64.135255702359729</v>
      </c>
      <c r="J175" s="405">
        <v>32.066806235652933</v>
      </c>
      <c r="K175" s="405">
        <v>30.072105588929681</v>
      </c>
      <c r="L175" s="406">
        <v>1.9963438777771216</v>
      </c>
      <c r="M175" s="407">
        <v>2.9888711459466704</v>
      </c>
      <c r="N175" s="404">
        <f t="shared" ref="N175:N187" si="153">SUM(O175:P175)</f>
        <v>5.5899720954306342E-2</v>
      </c>
      <c r="O175" s="409">
        <v>5.5899720954306342E-2</v>
      </c>
      <c r="P175" s="410">
        <v>0</v>
      </c>
      <c r="Q175" s="411">
        <v>0.36447124470829628</v>
      </c>
    </row>
    <row r="176" spans="2:18" x14ac:dyDescent="0.3">
      <c r="B176" s="423">
        <v>3</v>
      </c>
      <c r="C176" s="424" t="s">
        <v>479</v>
      </c>
      <c r="D176" s="403">
        <f t="shared" si="150"/>
        <v>100</v>
      </c>
      <c r="E176" s="404">
        <f t="shared" si="151"/>
        <v>32.455502186030991</v>
      </c>
      <c r="F176" s="405">
        <v>5.6300203825055499</v>
      </c>
      <c r="G176" s="405">
        <v>3.7667648457076561</v>
      </c>
      <c r="H176" s="405">
        <v>23.058716957817786</v>
      </c>
      <c r="I176" s="404">
        <f t="shared" si="152"/>
        <v>64.135255702359729</v>
      </c>
      <c r="J176" s="405">
        <v>32.066806235652933</v>
      </c>
      <c r="K176" s="405">
        <v>30.072105588929681</v>
      </c>
      <c r="L176" s="406">
        <v>1.9963438777771216</v>
      </c>
      <c r="M176" s="407">
        <v>2.9888711459466704</v>
      </c>
      <c r="N176" s="404">
        <f t="shared" si="153"/>
        <v>5.5899720954306342E-2</v>
      </c>
      <c r="O176" s="409">
        <v>5.5899720954306342E-2</v>
      </c>
      <c r="P176" s="410">
        <v>0</v>
      </c>
      <c r="Q176" s="411">
        <v>0.36447124470829628</v>
      </c>
    </row>
    <row r="177" spans="1:20" x14ac:dyDescent="0.3">
      <c r="B177" s="423">
        <v>4</v>
      </c>
      <c r="C177" s="424" t="s">
        <v>480</v>
      </c>
      <c r="D177" s="403">
        <f t="shared" si="150"/>
        <v>100</v>
      </c>
      <c r="E177" s="404">
        <f t="shared" si="151"/>
        <v>32.455502186030991</v>
      </c>
      <c r="F177" s="405">
        <v>5.6300203825055499</v>
      </c>
      <c r="G177" s="405">
        <v>3.7667648457076561</v>
      </c>
      <c r="H177" s="405">
        <v>23.058716957817786</v>
      </c>
      <c r="I177" s="404">
        <f t="shared" si="152"/>
        <v>64.135255702359729</v>
      </c>
      <c r="J177" s="405">
        <v>32.066806235652933</v>
      </c>
      <c r="K177" s="405">
        <v>30.072105588929681</v>
      </c>
      <c r="L177" s="406">
        <v>1.9963438777771216</v>
      </c>
      <c r="M177" s="407">
        <v>2.9888711459466704</v>
      </c>
      <c r="N177" s="404">
        <f t="shared" si="153"/>
        <v>5.5899720954306342E-2</v>
      </c>
      <c r="O177" s="409">
        <v>5.5899720954306342E-2</v>
      </c>
      <c r="P177" s="410">
        <v>0</v>
      </c>
      <c r="Q177" s="411">
        <v>0.36447124470829628</v>
      </c>
    </row>
    <row r="178" spans="1:20" x14ac:dyDescent="0.3">
      <c r="B178" s="423">
        <v>5</v>
      </c>
      <c r="C178" s="424" t="s">
        <v>481</v>
      </c>
      <c r="D178" s="403">
        <f t="shared" si="150"/>
        <v>100</v>
      </c>
      <c r="E178" s="404">
        <f t="shared" si="151"/>
        <v>32.455502186030991</v>
      </c>
      <c r="F178" s="405">
        <v>5.6300203825055499</v>
      </c>
      <c r="G178" s="405">
        <v>3.7667648457076561</v>
      </c>
      <c r="H178" s="405">
        <v>23.058716957817786</v>
      </c>
      <c r="I178" s="404">
        <f t="shared" si="152"/>
        <v>64.135255702359729</v>
      </c>
      <c r="J178" s="405">
        <v>32.066806235652933</v>
      </c>
      <c r="K178" s="405">
        <v>30.072105588929681</v>
      </c>
      <c r="L178" s="406">
        <v>1.9963438777771216</v>
      </c>
      <c r="M178" s="407">
        <v>2.9888711459466704</v>
      </c>
      <c r="N178" s="404">
        <f t="shared" si="153"/>
        <v>5.5899720954306342E-2</v>
      </c>
      <c r="O178" s="409">
        <v>5.5899720954306342E-2</v>
      </c>
      <c r="P178" s="410">
        <v>0</v>
      </c>
      <c r="Q178" s="411">
        <v>0.36447124470829628</v>
      </c>
    </row>
    <row r="179" spans="1:20" x14ac:dyDescent="0.3">
      <c r="B179" s="423">
        <v>6</v>
      </c>
      <c r="C179" s="424" t="s">
        <v>482</v>
      </c>
      <c r="D179" s="403">
        <f t="shared" si="150"/>
        <v>100</v>
      </c>
      <c r="E179" s="404">
        <f t="shared" si="151"/>
        <v>32.455502186030991</v>
      </c>
      <c r="F179" s="405">
        <v>5.6300203825055499</v>
      </c>
      <c r="G179" s="405">
        <v>3.7667648457076561</v>
      </c>
      <c r="H179" s="405">
        <v>23.058716957817786</v>
      </c>
      <c r="I179" s="404">
        <f t="shared" si="152"/>
        <v>64.135255702359729</v>
      </c>
      <c r="J179" s="405">
        <v>32.066806235652933</v>
      </c>
      <c r="K179" s="405">
        <v>30.072105588929681</v>
      </c>
      <c r="L179" s="406">
        <v>1.9963438777771216</v>
      </c>
      <c r="M179" s="407">
        <v>2.9888711459466704</v>
      </c>
      <c r="N179" s="404">
        <f t="shared" si="153"/>
        <v>5.5899720954306342E-2</v>
      </c>
      <c r="O179" s="409">
        <v>5.5899720954306342E-2</v>
      </c>
      <c r="P179" s="410">
        <v>0</v>
      </c>
      <c r="Q179" s="411">
        <v>0.36447124470829628</v>
      </c>
    </row>
    <row r="180" spans="1:20" x14ac:dyDescent="0.3">
      <c r="B180" s="423">
        <v>7</v>
      </c>
      <c r="C180" s="424" t="s">
        <v>483</v>
      </c>
      <c r="D180" s="403">
        <f t="shared" si="150"/>
        <v>100</v>
      </c>
      <c r="E180" s="404">
        <f t="shared" si="151"/>
        <v>32.455502186030991</v>
      </c>
      <c r="F180" s="405">
        <v>5.6300203825055499</v>
      </c>
      <c r="G180" s="405">
        <v>3.7667648457076561</v>
      </c>
      <c r="H180" s="405">
        <v>23.058716957817786</v>
      </c>
      <c r="I180" s="404">
        <f t="shared" si="152"/>
        <v>64.135255702359729</v>
      </c>
      <c r="J180" s="405">
        <v>32.066806235652933</v>
      </c>
      <c r="K180" s="405">
        <v>30.072105588929681</v>
      </c>
      <c r="L180" s="406">
        <v>1.9963438777771216</v>
      </c>
      <c r="M180" s="407">
        <v>2.9888711459466704</v>
      </c>
      <c r="N180" s="404">
        <f t="shared" si="153"/>
        <v>5.5899720954306342E-2</v>
      </c>
      <c r="O180" s="409">
        <v>5.5899720954306342E-2</v>
      </c>
      <c r="P180" s="410">
        <v>0</v>
      </c>
      <c r="Q180" s="411">
        <v>0.36447124470829628</v>
      </c>
    </row>
    <row r="181" spans="1:20" x14ac:dyDescent="0.3">
      <c r="B181" s="423">
        <v>8</v>
      </c>
      <c r="C181" s="424" t="s">
        <v>484</v>
      </c>
      <c r="D181" s="403">
        <f t="shared" si="150"/>
        <v>100</v>
      </c>
      <c r="E181" s="404">
        <f t="shared" si="151"/>
        <v>32.455502186030991</v>
      </c>
      <c r="F181" s="405">
        <v>5.6300203825055499</v>
      </c>
      <c r="G181" s="405">
        <v>3.7667648457076561</v>
      </c>
      <c r="H181" s="405">
        <v>23.058716957817786</v>
      </c>
      <c r="I181" s="404">
        <f t="shared" si="152"/>
        <v>64.135255702359729</v>
      </c>
      <c r="J181" s="405">
        <v>32.066806235652933</v>
      </c>
      <c r="K181" s="405">
        <v>30.072105588929681</v>
      </c>
      <c r="L181" s="406">
        <v>1.9963438777771216</v>
      </c>
      <c r="M181" s="407">
        <v>2.9888711459466704</v>
      </c>
      <c r="N181" s="404">
        <f t="shared" si="153"/>
        <v>5.5899720954306342E-2</v>
      </c>
      <c r="O181" s="409">
        <v>5.5899720954306342E-2</v>
      </c>
      <c r="P181" s="410">
        <v>0</v>
      </c>
      <c r="Q181" s="411">
        <v>0.36447124470829628</v>
      </c>
    </row>
    <row r="182" spans="1:20" x14ac:dyDescent="0.3">
      <c r="B182" s="423">
        <v>9</v>
      </c>
      <c r="C182" s="424" t="s">
        <v>485</v>
      </c>
      <c r="D182" s="403">
        <f t="shared" si="150"/>
        <v>100</v>
      </c>
      <c r="E182" s="404">
        <f t="shared" si="151"/>
        <v>32.455502186030991</v>
      </c>
      <c r="F182" s="405">
        <v>5.6300203825055499</v>
      </c>
      <c r="G182" s="405">
        <v>3.7667648457076561</v>
      </c>
      <c r="H182" s="405">
        <v>23.058716957817786</v>
      </c>
      <c r="I182" s="404">
        <f t="shared" si="152"/>
        <v>64.135255702359729</v>
      </c>
      <c r="J182" s="405">
        <v>32.066806235652933</v>
      </c>
      <c r="K182" s="405">
        <v>30.072105588929681</v>
      </c>
      <c r="L182" s="406">
        <v>1.9963438777771216</v>
      </c>
      <c r="M182" s="407">
        <v>2.9888711459466704</v>
      </c>
      <c r="N182" s="404">
        <f t="shared" si="153"/>
        <v>5.5899720954306342E-2</v>
      </c>
      <c r="O182" s="409">
        <v>5.5899720954306342E-2</v>
      </c>
      <c r="P182" s="410">
        <v>0</v>
      </c>
      <c r="Q182" s="411">
        <v>0.36447124470829628</v>
      </c>
    </row>
    <row r="183" spans="1:20" x14ac:dyDescent="0.3">
      <c r="B183" s="423">
        <v>10</v>
      </c>
      <c r="C183" s="424" t="s">
        <v>486</v>
      </c>
      <c r="D183" s="403">
        <f t="shared" si="150"/>
        <v>100</v>
      </c>
      <c r="E183" s="404">
        <f t="shared" si="151"/>
        <v>32.455502186030991</v>
      </c>
      <c r="F183" s="405">
        <v>5.6300203825055499</v>
      </c>
      <c r="G183" s="405">
        <v>3.7667648457076561</v>
      </c>
      <c r="H183" s="405">
        <v>23.058716957817786</v>
      </c>
      <c r="I183" s="404">
        <f t="shared" si="152"/>
        <v>64.135255702359729</v>
      </c>
      <c r="J183" s="405">
        <v>32.066806235652933</v>
      </c>
      <c r="K183" s="405">
        <v>30.072105588929681</v>
      </c>
      <c r="L183" s="406">
        <v>1.9963438777771216</v>
      </c>
      <c r="M183" s="407">
        <v>2.9888711459466704</v>
      </c>
      <c r="N183" s="404">
        <f t="shared" si="153"/>
        <v>5.5899720954306342E-2</v>
      </c>
      <c r="O183" s="409">
        <v>5.5899720954306342E-2</v>
      </c>
      <c r="P183" s="410">
        <v>0</v>
      </c>
      <c r="Q183" s="411">
        <v>0.36447124470829628</v>
      </c>
    </row>
    <row r="184" spans="1:20" x14ac:dyDescent="0.3">
      <c r="B184" s="423">
        <v>11</v>
      </c>
      <c r="C184" s="424" t="s">
        <v>487</v>
      </c>
      <c r="D184" s="403">
        <f t="shared" si="150"/>
        <v>100</v>
      </c>
      <c r="E184" s="404">
        <f t="shared" si="151"/>
        <v>32.455502186030991</v>
      </c>
      <c r="F184" s="405">
        <v>5.6300203825055499</v>
      </c>
      <c r="G184" s="405">
        <v>3.7667648457076561</v>
      </c>
      <c r="H184" s="405">
        <v>23.058716957817786</v>
      </c>
      <c r="I184" s="404">
        <f t="shared" si="152"/>
        <v>64.135255702359729</v>
      </c>
      <c r="J184" s="405">
        <v>32.066806235652933</v>
      </c>
      <c r="K184" s="405">
        <v>30.072105588929681</v>
      </c>
      <c r="L184" s="406">
        <v>1.9963438777771216</v>
      </c>
      <c r="M184" s="407">
        <v>2.9888711459466704</v>
      </c>
      <c r="N184" s="404">
        <f t="shared" si="153"/>
        <v>5.5899720954306342E-2</v>
      </c>
      <c r="O184" s="409">
        <v>5.5899720954306342E-2</v>
      </c>
      <c r="P184" s="410">
        <v>0</v>
      </c>
      <c r="Q184" s="411">
        <v>0.36447124470829628</v>
      </c>
    </row>
    <row r="185" spans="1:20" x14ac:dyDescent="0.3">
      <c r="B185" s="423">
        <v>12</v>
      </c>
      <c r="C185" s="424" t="s">
        <v>488</v>
      </c>
      <c r="D185" s="403">
        <f t="shared" si="150"/>
        <v>100</v>
      </c>
      <c r="E185" s="404">
        <f t="shared" si="151"/>
        <v>32.455502186030991</v>
      </c>
      <c r="F185" s="405">
        <v>5.6300203825055499</v>
      </c>
      <c r="G185" s="405">
        <v>3.7667648457076561</v>
      </c>
      <c r="H185" s="405">
        <v>23.058716957817786</v>
      </c>
      <c r="I185" s="404">
        <f t="shared" si="152"/>
        <v>64.135255702359729</v>
      </c>
      <c r="J185" s="405">
        <v>32.066806235652933</v>
      </c>
      <c r="K185" s="405">
        <v>30.072105588929681</v>
      </c>
      <c r="L185" s="406">
        <v>1.9963438777771216</v>
      </c>
      <c r="M185" s="407">
        <v>2.9888711459466704</v>
      </c>
      <c r="N185" s="404">
        <f t="shared" si="153"/>
        <v>5.5899720954306342E-2</v>
      </c>
      <c r="O185" s="409">
        <v>5.5899720954306342E-2</v>
      </c>
      <c r="P185" s="410">
        <v>0</v>
      </c>
      <c r="Q185" s="411">
        <v>0.36447124470829628</v>
      </c>
    </row>
    <row r="186" spans="1:20" x14ac:dyDescent="0.3">
      <c r="B186" s="423">
        <v>13</v>
      </c>
      <c r="C186" s="424" t="s">
        <v>489</v>
      </c>
      <c r="D186" s="403">
        <f t="shared" si="150"/>
        <v>100</v>
      </c>
      <c r="E186" s="404">
        <f t="shared" si="151"/>
        <v>32.455502186030991</v>
      </c>
      <c r="F186" s="405">
        <v>5.6300203825055499</v>
      </c>
      <c r="G186" s="405">
        <v>3.7667648457076561</v>
      </c>
      <c r="H186" s="405">
        <v>23.058716957817786</v>
      </c>
      <c r="I186" s="404">
        <f t="shared" si="152"/>
        <v>64.135255702359729</v>
      </c>
      <c r="J186" s="405">
        <v>32.066806235652933</v>
      </c>
      <c r="K186" s="405">
        <v>30.072105588929681</v>
      </c>
      <c r="L186" s="406">
        <v>1.9963438777771216</v>
      </c>
      <c r="M186" s="407">
        <v>2.9888711459466704</v>
      </c>
      <c r="N186" s="404">
        <f t="shared" si="153"/>
        <v>5.5899720954306342E-2</v>
      </c>
      <c r="O186" s="409">
        <v>5.5899720954306342E-2</v>
      </c>
      <c r="P186" s="410">
        <v>0</v>
      </c>
      <c r="Q186" s="411">
        <v>0.36447124470829628</v>
      </c>
    </row>
    <row r="187" spans="1:20" x14ac:dyDescent="0.3">
      <c r="B187" s="427">
        <v>14</v>
      </c>
      <c r="C187" s="428" t="s">
        <v>490</v>
      </c>
      <c r="D187" s="413">
        <f t="shared" si="150"/>
        <v>100</v>
      </c>
      <c r="E187" s="414">
        <f t="shared" si="151"/>
        <v>32.455502186030991</v>
      </c>
      <c r="F187" s="415">
        <v>5.6300203825055499</v>
      </c>
      <c r="G187" s="415">
        <v>3.7667648457076561</v>
      </c>
      <c r="H187" s="415">
        <v>23.058716957817786</v>
      </c>
      <c r="I187" s="414">
        <f t="shared" si="152"/>
        <v>64.135255702359729</v>
      </c>
      <c r="J187" s="415">
        <v>32.066806235652933</v>
      </c>
      <c r="K187" s="415">
        <v>30.072105588929681</v>
      </c>
      <c r="L187" s="416">
        <v>1.9963438777771216</v>
      </c>
      <c r="M187" s="417">
        <v>2.9888711459466704</v>
      </c>
      <c r="N187" s="404">
        <f t="shared" si="153"/>
        <v>5.5899720954306342E-2</v>
      </c>
      <c r="O187" s="418">
        <v>5.5899720954306342E-2</v>
      </c>
      <c r="P187" s="419">
        <v>0</v>
      </c>
      <c r="Q187" s="420">
        <v>0.36447124470829628</v>
      </c>
    </row>
    <row r="188" spans="1:20" x14ac:dyDescent="0.3">
      <c r="B188" s="432" t="s">
        <v>491</v>
      </c>
      <c r="C188" s="433" t="s">
        <v>388</v>
      </c>
      <c r="D188" s="434">
        <f t="shared" si="150"/>
        <v>100</v>
      </c>
      <c r="E188" s="435">
        <f t="shared" si="151"/>
        <v>32.455502186030991</v>
      </c>
      <c r="F188" s="436">
        <v>5.6300203825055499</v>
      </c>
      <c r="G188" s="436">
        <v>3.7667648457076561</v>
      </c>
      <c r="H188" s="436">
        <v>23.058716957817786</v>
      </c>
      <c r="I188" s="435">
        <f t="shared" si="152"/>
        <v>64.135255702359729</v>
      </c>
      <c r="J188" s="436">
        <v>32.066806235652933</v>
      </c>
      <c r="K188" s="436">
        <v>30.072105588929681</v>
      </c>
      <c r="L188" s="437">
        <v>1.9963438777771216</v>
      </c>
      <c r="M188" s="438">
        <v>2.9888711459466704</v>
      </c>
      <c r="N188" s="435">
        <f>SUM(O188:P188)</f>
        <v>5.5899720954306342E-2</v>
      </c>
      <c r="O188" s="457">
        <v>5.5899720954306342E-2</v>
      </c>
      <c r="P188" s="458">
        <v>0</v>
      </c>
      <c r="Q188" s="441">
        <v>0.36447124470829628</v>
      </c>
    </row>
    <row r="189" spans="1:20" x14ac:dyDescent="0.3">
      <c r="B189" s="459" t="s">
        <v>492</v>
      </c>
      <c r="C189" s="460" t="s">
        <v>390</v>
      </c>
      <c r="D189" s="461">
        <f t="shared" si="150"/>
        <v>100</v>
      </c>
      <c r="E189" s="462">
        <f t="shared" si="151"/>
        <v>32.455502186030991</v>
      </c>
      <c r="F189" s="463">
        <v>5.6300203825055499</v>
      </c>
      <c r="G189" s="463">
        <v>3.7667648457076561</v>
      </c>
      <c r="H189" s="463">
        <v>23.058716957817786</v>
      </c>
      <c r="I189" s="462">
        <f t="shared" si="152"/>
        <v>64.135255702359729</v>
      </c>
      <c r="J189" s="463">
        <v>32.066806235652933</v>
      </c>
      <c r="K189" s="463">
        <v>30.072105588929681</v>
      </c>
      <c r="L189" s="464">
        <v>1.9963438777771216</v>
      </c>
      <c r="M189" s="465">
        <v>2.9888711459466704</v>
      </c>
      <c r="N189" s="462">
        <f>SUM(O189:P189)</f>
        <v>5.5899720954306342E-2</v>
      </c>
      <c r="O189" s="466">
        <v>5.5899720954306342E-2</v>
      </c>
      <c r="P189" s="467">
        <v>0</v>
      </c>
      <c r="Q189" s="468">
        <v>0.36447124470829628</v>
      </c>
    </row>
    <row r="190" spans="1:20" ht="45" customHeight="1" x14ac:dyDescent="0.3">
      <c r="B190" s="138" t="s">
        <v>493</v>
      </c>
      <c r="C190" s="139" t="s">
        <v>494</v>
      </c>
      <c r="D190" s="341">
        <f t="shared" ref="D190:Q190" si="154">D191+D193+D196+D198+D205+D204+D211+D215+D218+D234+D235</f>
        <v>199.28753881857142</v>
      </c>
      <c r="E190" s="138">
        <f t="shared" si="154"/>
        <v>71.588468804619978</v>
      </c>
      <c r="F190" s="242">
        <f t="shared" si="154"/>
        <v>13.787213238284195</v>
      </c>
      <c r="G190" s="243">
        <f t="shared" si="154"/>
        <v>7.5802001139700295</v>
      </c>
      <c r="H190" s="244">
        <f t="shared" si="154"/>
        <v>50.221055452365746</v>
      </c>
      <c r="I190" s="138">
        <f t="shared" si="154"/>
        <v>113.41661416177179</v>
      </c>
      <c r="J190" s="242">
        <f t="shared" si="154"/>
        <v>58.981313384646178</v>
      </c>
      <c r="K190" s="243">
        <f t="shared" si="154"/>
        <v>45.064520276791136</v>
      </c>
      <c r="L190" s="469">
        <f t="shared" si="154"/>
        <v>9.3707805003344653</v>
      </c>
      <c r="M190" s="138">
        <f t="shared" si="154"/>
        <v>1.363850837559516</v>
      </c>
      <c r="N190" s="245">
        <f t="shared" si="154"/>
        <v>8.1813905391812582</v>
      </c>
      <c r="O190" s="246">
        <f t="shared" si="154"/>
        <v>8.1813905391812582</v>
      </c>
      <c r="P190" s="244">
        <f t="shared" si="154"/>
        <v>0</v>
      </c>
      <c r="Q190" s="245">
        <f t="shared" si="154"/>
        <v>4.7372144754388801</v>
      </c>
      <c r="R190" s="342"/>
      <c r="S190" s="343"/>
      <c r="T190" s="216"/>
    </row>
    <row r="191" spans="1:20" x14ac:dyDescent="0.3">
      <c r="B191" s="470" t="s">
        <v>495</v>
      </c>
      <c r="C191" s="471" t="s">
        <v>295</v>
      </c>
      <c r="D191" s="472">
        <f t="shared" ref="D191:Q191" si="155">D192</f>
        <v>1.3416400000000002</v>
      </c>
      <c r="E191" s="470">
        <f t="shared" si="155"/>
        <v>0.48194660768262709</v>
      </c>
      <c r="F191" s="473">
        <f t="shared" si="155"/>
        <v>9.2818030061836698E-2</v>
      </c>
      <c r="G191" s="474">
        <f t="shared" si="155"/>
        <v>5.1031287461306279E-2</v>
      </c>
      <c r="H191" s="475">
        <f t="shared" si="155"/>
        <v>0.33809729015948414</v>
      </c>
      <c r="I191" s="470">
        <f t="shared" si="155"/>
        <v>0.76354129879905697</v>
      </c>
      <c r="J191" s="473">
        <f t="shared" si="155"/>
        <v>0.3970729417327849</v>
      </c>
      <c r="K191" s="474">
        <f t="shared" si="155"/>
        <v>0.30338255639353506</v>
      </c>
      <c r="L191" s="476">
        <f t="shared" si="155"/>
        <v>6.3085800672736989E-2</v>
      </c>
      <c r="M191" s="470">
        <f t="shared" si="155"/>
        <v>9.1816921848243121E-3</v>
      </c>
      <c r="N191" s="477">
        <f t="shared" si="155"/>
        <v>5.5078610875815864E-2</v>
      </c>
      <c r="O191" s="478">
        <f t="shared" si="155"/>
        <v>5.5078610875815864E-2</v>
      </c>
      <c r="P191" s="475">
        <f t="shared" si="155"/>
        <v>0</v>
      </c>
      <c r="Q191" s="477">
        <f t="shared" si="155"/>
        <v>3.1891790457675845E-2</v>
      </c>
      <c r="R191" s="342"/>
      <c r="S191" s="343"/>
    </row>
    <row r="192" spans="1:20" ht="26.4" x14ac:dyDescent="0.3">
      <c r="A192" s="479"/>
      <c r="B192" s="177" t="s">
        <v>496</v>
      </c>
      <c r="C192" s="175" t="s">
        <v>497</v>
      </c>
      <c r="D192" s="480">
        <v>1.3416400000000002</v>
      </c>
      <c r="E192" s="332">
        <f>SUM(F192:H192)</f>
        <v>0.48194660768262709</v>
      </c>
      <c r="F192" s="481">
        <f>IFERROR($D192*F$242/100, 0)</f>
        <v>9.2818030061836698E-2</v>
      </c>
      <c r="G192" s="482">
        <f>IFERROR($D192*G$242/100, 0)</f>
        <v>5.1031287461306279E-2</v>
      </c>
      <c r="H192" s="483">
        <f>IFERROR($D192*H$242/100, 0)</f>
        <v>0.33809729015948414</v>
      </c>
      <c r="I192" s="332">
        <f t="shared" ref="I192:I240" si="156">SUM(J192:L192)</f>
        <v>0.76354129879905697</v>
      </c>
      <c r="J192" s="481">
        <f t="shared" ref="J192:Q192" si="157">IFERROR($D192*J$242/100, 0)</f>
        <v>0.3970729417327849</v>
      </c>
      <c r="K192" s="482">
        <f t="shared" si="157"/>
        <v>0.30338255639353506</v>
      </c>
      <c r="L192" s="484">
        <f t="shared" si="157"/>
        <v>6.3085800672736989E-2</v>
      </c>
      <c r="M192" s="332">
        <f t="shared" si="157"/>
        <v>9.1816921848243121E-3</v>
      </c>
      <c r="N192" s="332">
        <f t="shared" ref="N192:N203" si="158">SUM(O192:P192)</f>
        <v>5.5078610875815864E-2</v>
      </c>
      <c r="O192" s="485">
        <f t="shared" si="157"/>
        <v>5.5078610875815864E-2</v>
      </c>
      <c r="P192" s="483">
        <f t="shared" si="157"/>
        <v>0</v>
      </c>
      <c r="Q192" s="486">
        <f t="shared" si="157"/>
        <v>3.1891790457675845E-2</v>
      </c>
      <c r="R192" s="353"/>
      <c r="S192" s="354"/>
    </row>
    <row r="193" spans="2:19" s="3" customFormat="1" x14ac:dyDescent="0.3">
      <c r="B193" s="155" t="s">
        <v>155</v>
      </c>
      <c r="C193" s="215" t="s">
        <v>305</v>
      </c>
      <c r="D193" s="355">
        <f t="shared" ref="D193:H193" si="159">SUM(D194:D195)</f>
        <v>1.27728</v>
      </c>
      <c r="E193" s="158">
        <f t="shared" si="159"/>
        <v>0.4588270795898049</v>
      </c>
      <c r="F193" s="159">
        <f t="shared" si="159"/>
        <v>8.8365443365867727E-2</v>
      </c>
      <c r="G193" s="160">
        <f t="shared" si="159"/>
        <v>4.8583258436374344E-2</v>
      </c>
      <c r="H193" s="161">
        <f t="shared" si="159"/>
        <v>0.32187837778756284</v>
      </c>
      <c r="I193" s="158">
        <f t="shared" si="156"/>
        <v>0.72691335241201771</v>
      </c>
      <c r="J193" s="159">
        <f t="shared" ref="J193:Q193" si="160">SUM(J194:J195)</f>
        <v>0.37802490013450063</v>
      </c>
      <c r="K193" s="160">
        <f t="shared" si="160"/>
        <v>0.28882894936818704</v>
      </c>
      <c r="L193" s="487">
        <f t="shared" si="160"/>
        <v>6.0059502909329987E-2</v>
      </c>
      <c r="M193" s="158">
        <f t="shared" si="160"/>
        <v>8.7412359454342413E-3</v>
      </c>
      <c r="N193" s="158">
        <f t="shared" si="158"/>
        <v>5.2436427133554515E-2</v>
      </c>
      <c r="O193" s="163">
        <f t="shared" ref="O193:P193" si="161">SUM(O194:O195)</f>
        <v>5.2436427133554515E-2</v>
      </c>
      <c r="P193" s="161">
        <f t="shared" si="161"/>
        <v>0</v>
      </c>
      <c r="Q193" s="162">
        <f t="shared" si="160"/>
        <v>3.0361904919188599E-2</v>
      </c>
      <c r="R193" s="342"/>
      <c r="S193" s="343"/>
    </row>
    <row r="194" spans="2:19" x14ac:dyDescent="0.3">
      <c r="B194" s="273" t="s">
        <v>498</v>
      </c>
      <c r="C194" s="175" t="s">
        <v>499</v>
      </c>
      <c r="D194" s="352">
        <v>0</v>
      </c>
      <c r="E194" s="217">
        <f t="shared" ref="E194:E240" si="162">SUM(F194:H194)</f>
        <v>0</v>
      </c>
      <c r="F194" s="220">
        <f t="shared" ref="F194:H195" si="163">IFERROR($D194*F$242/100, 0)</f>
        <v>0</v>
      </c>
      <c r="G194" s="221">
        <f t="shared" si="163"/>
        <v>0</v>
      </c>
      <c r="H194" s="222">
        <f t="shared" si="163"/>
        <v>0</v>
      </c>
      <c r="I194" s="217">
        <f t="shared" si="156"/>
        <v>0</v>
      </c>
      <c r="J194" s="220">
        <f t="shared" ref="J194:M195" si="164">IFERROR($D194*J$242/100, 0)</f>
        <v>0</v>
      </c>
      <c r="K194" s="221">
        <f t="shared" si="164"/>
        <v>0</v>
      </c>
      <c r="L194" s="361">
        <f t="shared" si="164"/>
        <v>0</v>
      </c>
      <c r="M194" s="217">
        <f t="shared" si="164"/>
        <v>0</v>
      </c>
      <c r="N194" s="217">
        <f t="shared" si="158"/>
        <v>0</v>
      </c>
      <c r="O194" s="224">
        <f t="shared" ref="O194:Q195" si="165">IFERROR($D194*O$242/100, 0)</f>
        <v>0</v>
      </c>
      <c r="P194" s="222">
        <f t="shared" si="165"/>
        <v>0</v>
      </c>
      <c r="Q194" s="223">
        <f t="shared" si="165"/>
        <v>0</v>
      </c>
      <c r="R194" s="353"/>
      <c r="S194" s="354"/>
    </row>
    <row r="195" spans="2:19" x14ac:dyDescent="0.3">
      <c r="B195" s="488" t="s">
        <v>500</v>
      </c>
      <c r="C195" s="489" t="s">
        <v>309</v>
      </c>
      <c r="D195" s="364">
        <v>1.27728</v>
      </c>
      <c r="E195" s="365">
        <f t="shared" si="162"/>
        <v>0.4588270795898049</v>
      </c>
      <c r="F195" s="366">
        <f t="shared" si="163"/>
        <v>8.8365443365867727E-2</v>
      </c>
      <c r="G195" s="367">
        <f t="shared" si="163"/>
        <v>4.8583258436374344E-2</v>
      </c>
      <c r="H195" s="368">
        <f t="shared" si="163"/>
        <v>0.32187837778756284</v>
      </c>
      <c r="I195" s="365">
        <f t="shared" si="156"/>
        <v>0.72691335241201771</v>
      </c>
      <c r="J195" s="366">
        <f t="shared" si="164"/>
        <v>0.37802490013450063</v>
      </c>
      <c r="K195" s="367">
        <f t="shared" si="164"/>
        <v>0.28882894936818704</v>
      </c>
      <c r="L195" s="490">
        <f t="shared" si="164"/>
        <v>6.0059502909329987E-2</v>
      </c>
      <c r="M195" s="365">
        <f t="shared" si="164"/>
        <v>8.7412359454342413E-3</v>
      </c>
      <c r="N195" s="365">
        <f t="shared" si="158"/>
        <v>5.2436427133554515E-2</v>
      </c>
      <c r="O195" s="370">
        <f t="shared" si="165"/>
        <v>5.2436427133554515E-2</v>
      </c>
      <c r="P195" s="368">
        <f t="shared" si="165"/>
        <v>0</v>
      </c>
      <c r="Q195" s="491">
        <f t="shared" si="165"/>
        <v>3.0361904919188599E-2</v>
      </c>
      <c r="R195" s="353"/>
      <c r="S195" s="354"/>
    </row>
    <row r="196" spans="2:19" x14ac:dyDescent="0.3">
      <c r="B196" s="147" t="s">
        <v>157</v>
      </c>
      <c r="C196" s="148" t="s">
        <v>311</v>
      </c>
      <c r="D196" s="492">
        <f>D197</f>
        <v>2.4025700000000003</v>
      </c>
      <c r="E196" s="150">
        <f t="shared" si="162"/>
        <v>0.86305600699148011</v>
      </c>
      <c r="F196" s="151">
        <f>F197</f>
        <v>0.16621583620469502</v>
      </c>
      <c r="G196" s="152">
        <f>G197</f>
        <v>9.1385349509488858E-2</v>
      </c>
      <c r="H196" s="153">
        <f>H197</f>
        <v>0.60545482127729622</v>
      </c>
      <c r="I196" s="150">
        <f t="shared" si="156"/>
        <v>1.3673276126648357</v>
      </c>
      <c r="J196" s="151">
        <f t="shared" ref="J196:Q196" si="166">J197</f>
        <v>0.71106670762569468</v>
      </c>
      <c r="K196" s="152">
        <f t="shared" si="166"/>
        <v>0.54328868289139831</v>
      </c>
      <c r="L196" s="493">
        <f t="shared" si="166"/>
        <v>0.11297222214774283</v>
      </c>
      <c r="M196" s="150">
        <f t="shared" si="166"/>
        <v>1.6442308065124287E-2</v>
      </c>
      <c r="N196" s="150">
        <f t="shared" si="158"/>
        <v>9.8633178894419457E-2</v>
      </c>
      <c r="O196" s="494">
        <f t="shared" si="166"/>
        <v>9.8633178894419457E-2</v>
      </c>
      <c r="P196" s="153">
        <f t="shared" si="166"/>
        <v>0</v>
      </c>
      <c r="Q196" s="154">
        <f t="shared" si="166"/>
        <v>5.7110893384140493E-2</v>
      </c>
      <c r="R196" s="342"/>
      <c r="S196" s="343"/>
    </row>
    <row r="197" spans="2:19" x14ac:dyDescent="0.3">
      <c r="B197" s="174" t="s">
        <v>501</v>
      </c>
      <c r="C197" s="175" t="s">
        <v>313</v>
      </c>
      <c r="D197" s="352">
        <v>2.4025700000000003</v>
      </c>
      <c r="E197" s="217">
        <f t="shared" si="162"/>
        <v>0.86305600699148011</v>
      </c>
      <c r="F197" s="220">
        <f>IFERROR($D197*F$242/100, 0)</f>
        <v>0.16621583620469502</v>
      </c>
      <c r="G197" s="221">
        <f>IFERROR($D197*G$242/100, 0)</f>
        <v>9.1385349509488858E-2</v>
      </c>
      <c r="H197" s="222">
        <f>IFERROR($D197*H$242/100, 0)</f>
        <v>0.60545482127729622</v>
      </c>
      <c r="I197" s="217">
        <f t="shared" si="156"/>
        <v>1.3673276126648357</v>
      </c>
      <c r="J197" s="220">
        <f t="shared" ref="J197:Q197" si="167">IFERROR($D197*J$242/100, 0)</f>
        <v>0.71106670762569468</v>
      </c>
      <c r="K197" s="221">
        <f t="shared" si="167"/>
        <v>0.54328868289139831</v>
      </c>
      <c r="L197" s="361">
        <f t="shared" si="167"/>
        <v>0.11297222214774283</v>
      </c>
      <c r="M197" s="217">
        <f t="shared" si="167"/>
        <v>1.6442308065124287E-2</v>
      </c>
      <c r="N197" s="217">
        <f t="shared" si="158"/>
        <v>9.8633178894419457E-2</v>
      </c>
      <c r="O197" s="224">
        <f t="shared" si="167"/>
        <v>9.8633178894419457E-2</v>
      </c>
      <c r="P197" s="222">
        <f t="shared" si="167"/>
        <v>0</v>
      </c>
      <c r="Q197" s="223">
        <f t="shared" si="167"/>
        <v>5.7110893384140493E-2</v>
      </c>
      <c r="R197" s="353"/>
      <c r="S197" s="354"/>
    </row>
    <row r="198" spans="2:19" s="3" customFormat="1" x14ac:dyDescent="0.3">
      <c r="B198" s="155" t="s">
        <v>159</v>
      </c>
      <c r="C198" s="215" t="s">
        <v>315</v>
      </c>
      <c r="D198" s="355">
        <f>SUM(D199:D203)</f>
        <v>2.0989599999999999</v>
      </c>
      <c r="E198" s="158">
        <f t="shared" si="162"/>
        <v>0.75399261475621393</v>
      </c>
      <c r="F198" s="159">
        <f>SUM(F199:F203)</f>
        <v>0.14521133268133982</v>
      </c>
      <c r="G198" s="160">
        <f>SUM(G199:G203)</f>
        <v>7.983708828730765E-2</v>
      </c>
      <c r="H198" s="161">
        <f>SUM(H199:H203)</f>
        <v>0.52894419378756652</v>
      </c>
      <c r="I198" s="158">
        <f t="shared" si="156"/>
        <v>1.1945399992004329</v>
      </c>
      <c r="J198" s="159">
        <f t="shared" ref="J198:Q198" si="168">SUM(J199:J203)</f>
        <v>0.62121002786101043</v>
      </c>
      <c r="K198" s="160">
        <f t="shared" si="168"/>
        <v>0.47463391861287263</v>
      </c>
      <c r="L198" s="487">
        <f t="shared" si="168"/>
        <v>9.8696052726549605E-2</v>
      </c>
      <c r="M198" s="158">
        <f t="shared" si="168"/>
        <v>1.4364512557958051E-2</v>
      </c>
      <c r="N198" s="158">
        <f t="shared" si="158"/>
        <v>8.6169017831834532E-2</v>
      </c>
      <c r="O198" s="163">
        <f t="shared" ref="O198:P198" si="169">SUM(O199:O203)</f>
        <v>8.6169017831834532E-2</v>
      </c>
      <c r="P198" s="161">
        <f t="shared" si="169"/>
        <v>0</v>
      </c>
      <c r="Q198" s="162">
        <f t="shared" si="168"/>
        <v>4.9893855653560776E-2</v>
      </c>
      <c r="R198" s="342"/>
      <c r="S198" s="343"/>
    </row>
    <row r="199" spans="2:19" x14ac:dyDescent="0.3">
      <c r="B199" s="174" t="s">
        <v>502</v>
      </c>
      <c r="C199" s="175" t="s">
        <v>269</v>
      </c>
      <c r="D199" s="352">
        <v>0.89196000000000009</v>
      </c>
      <c r="E199" s="217">
        <f t="shared" si="162"/>
        <v>0.32041165751512779</v>
      </c>
      <c r="F199" s="220">
        <f t="shared" ref="F199:H203" si="170">IFERROR($D199*F$242/100, 0)</f>
        <v>6.1708036503052878E-2</v>
      </c>
      <c r="G199" s="221">
        <f t="shared" si="170"/>
        <v>3.3927034945280959E-2</v>
      </c>
      <c r="H199" s="222">
        <f t="shared" si="170"/>
        <v>0.22477658606679396</v>
      </c>
      <c r="I199" s="217">
        <f t="shared" si="156"/>
        <v>0.50762372683939572</v>
      </c>
      <c r="J199" s="220">
        <f t="shared" ref="J199:M203" si="171">IFERROR($D199*J$242/100, 0)</f>
        <v>0.26398525767566172</v>
      </c>
      <c r="K199" s="221">
        <f t="shared" si="171"/>
        <v>0.20169725485284992</v>
      </c>
      <c r="L199" s="361">
        <f t="shared" si="171"/>
        <v>4.1941214310884052E-2</v>
      </c>
      <c r="M199" s="217">
        <f t="shared" si="171"/>
        <v>6.1042471610684634E-3</v>
      </c>
      <c r="N199" s="217">
        <f t="shared" si="158"/>
        <v>3.6617809365249041E-2</v>
      </c>
      <c r="O199" s="224">
        <f t="shared" ref="O199:Q203" si="172">IFERROR($D199*O$242/100, 0)</f>
        <v>3.6617809365249041E-2</v>
      </c>
      <c r="P199" s="222">
        <f t="shared" si="172"/>
        <v>0</v>
      </c>
      <c r="Q199" s="223">
        <f t="shared" si="172"/>
        <v>2.1202559119159047E-2</v>
      </c>
      <c r="R199" s="353"/>
      <c r="S199" s="354"/>
    </row>
    <row r="200" spans="2:19" x14ac:dyDescent="0.3">
      <c r="B200" s="174" t="s">
        <v>503</v>
      </c>
      <c r="C200" s="175" t="s">
        <v>273</v>
      </c>
      <c r="D200" s="352">
        <v>1.2070000000000001</v>
      </c>
      <c r="E200" s="217">
        <f t="shared" si="162"/>
        <v>0.4335809572410862</v>
      </c>
      <c r="F200" s="220">
        <f t="shared" si="170"/>
        <v>8.3503296178286945E-2</v>
      </c>
      <c r="G200" s="221">
        <f t="shared" si="170"/>
        <v>4.5910053342026684E-2</v>
      </c>
      <c r="H200" s="222">
        <f t="shared" si="170"/>
        <v>0.30416760772077256</v>
      </c>
      <c r="I200" s="217">
        <f t="shared" si="156"/>
        <v>0.68691627236103692</v>
      </c>
      <c r="J200" s="220">
        <f t="shared" si="171"/>
        <v>0.35722477018534876</v>
      </c>
      <c r="K200" s="221">
        <f t="shared" si="171"/>
        <v>0.27293666376002268</v>
      </c>
      <c r="L200" s="361">
        <f t="shared" si="171"/>
        <v>5.6754838415665559E-2</v>
      </c>
      <c r="M200" s="217">
        <f t="shared" si="171"/>
        <v>8.2602653968895864E-3</v>
      </c>
      <c r="N200" s="217">
        <f t="shared" si="158"/>
        <v>4.9551208466585485E-2</v>
      </c>
      <c r="O200" s="224">
        <f t="shared" si="172"/>
        <v>4.9551208466585485E-2</v>
      </c>
      <c r="P200" s="222">
        <f t="shared" si="172"/>
        <v>0</v>
      </c>
      <c r="Q200" s="223">
        <f t="shared" si="172"/>
        <v>2.8691296534401733E-2</v>
      </c>
      <c r="R200" s="353"/>
      <c r="S200" s="354"/>
    </row>
    <row r="201" spans="2:19" x14ac:dyDescent="0.3">
      <c r="B201" s="174" t="s">
        <v>504</v>
      </c>
      <c r="C201" s="264" t="s">
        <v>319</v>
      </c>
      <c r="D201" s="352">
        <v>0</v>
      </c>
      <c r="E201" s="217">
        <f t="shared" si="162"/>
        <v>0</v>
      </c>
      <c r="F201" s="220">
        <f t="shared" si="170"/>
        <v>0</v>
      </c>
      <c r="G201" s="221">
        <f t="shared" si="170"/>
        <v>0</v>
      </c>
      <c r="H201" s="222">
        <f t="shared" si="170"/>
        <v>0</v>
      </c>
      <c r="I201" s="217">
        <f t="shared" si="156"/>
        <v>0</v>
      </c>
      <c r="J201" s="220">
        <f t="shared" si="171"/>
        <v>0</v>
      </c>
      <c r="K201" s="221">
        <f t="shared" si="171"/>
        <v>0</v>
      </c>
      <c r="L201" s="361">
        <f t="shared" si="171"/>
        <v>0</v>
      </c>
      <c r="M201" s="217">
        <f t="shared" si="171"/>
        <v>0</v>
      </c>
      <c r="N201" s="217">
        <f t="shared" si="158"/>
        <v>0</v>
      </c>
      <c r="O201" s="224">
        <f t="shared" si="172"/>
        <v>0</v>
      </c>
      <c r="P201" s="222">
        <f t="shared" si="172"/>
        <v>0</v>
      </c>
      <c r="Q201" s="223">
        <f t="shared" si="172"/>
        <v>0</v>
      </c>
      <c r="R201" s="353"/>
      <c r="S201" s="354"/>
    </row>
    <row r="202" spans="2:19" x14ac:dyDescent="0.3">
      <c r="B202" s="174" t="s">
        <v>505</v>
      </c>
      <c r="C202" s="265" t="s">
        <v>271</v>
      </c>
      <c r="D202" s="352">
        <v>0</v>
      </c>
      <c r="E202" s="217">
        <f t="shared" si="162"/>
        <v>0</v>
      </c>
      <c r="F202" s="220">
        <f t="shared" si="170"/>
        <v>0</v>
      </c>
      <c r="G202" s="221">
        <f t="shared" si="170"/>
        <v>0</v>
      </c>
      <c r="H202" s="222">
        <f t="shared" si="170"/>
        <v>0</v>
      </c>
      <c r="I202" s="217">
        <f t="shared" si="156"/>
        <v>0</v>
      </c>
      <c r="J202" s="220">
        <f t="shared" si="171"/>
        <v>0</v>
      </c>
      <c r="K202" s="221">
        <f t="shared" si="171"/>
        <v>0</v>
      </c>
      <c r="L202" s="361">
        <f t="shared" si="171"/>
        <v>0</v>
      </c>
      <c r="M202" s="217">
        <f t="shared" si="171"/>
        <v>0</v>
      </c>
      <c r="N202" s="217">
        <f t="shared" si="158"/>
        <v>0</v>
      </c>
      <c r="O202" s="224">
        <f t="shared" si="172"/>
        <v>0</v>
      </c>
      <c r="P202" s="222">
        <f t="shared" si="172"/>
        <v>0</v>
      </c>
      <c r="Q202" s="223">
        <f t="shared" si="172"/>
        <v>0</v>
      </c>
      <c r="R202" s="353"/>
      <c r="S202" s="354"/>
    </row>
    <row r="203" spans="2:19" ht="27" x14ac:dyDescent="0.3">
      <c r="B203" s="174" t="s">
        <v>506</v>
      </c>
      <c r="C203" s="265" t="s">
        <v>322</v>
      </c>
      <c r="D203" s="352">
        <v>0</v>
      </c>
      <c r="E203" s="217">
        <f t="shared" si="162"/>
        <v>0</v>
      </c>
      <c r="F203" s="220">
        <f t="shared" si="170"/>
        <v>0</v>
      </c>
      <c r="G203" s="221">
        <f t="shared" si="170"/>
        <v>0</v>
      </c>
      <c r="H203" s="222">
        <f t="shared" si="170"/>
        <v>0</v>
      </c>
      <c r="I203" s="217">
        <f t="shared" si="156"/>
        <v>0</v>
      </c>
      <c r="J203" s="220">
        <f t="shared" si="171"/>
        <v>0</v>
      </c>
      <c r="K203" s="221">
        <f t="shared" si="171"/>
        <v>0</v>
      </c>
      <c r="L203" s="361">
        <f t="shared" si="171"/>
        <v>0</v>
      </c>
      <c r="M203" s="217">
        <f t="shared" si="171"/>
        <v>0</v>
      </c>
      <c r="N203" s="217">
        <f t="shared" si="158"/>
        <v>0</v>
      </c>
      <c r="O203" s="224">
        <f t="shared" si="172"/>
        <v>0</v>
      </c>
      <c r="P203" s="222">
        <f t="shared" si="172"/>
        <v>0</v>
      </c>
      <c r="Q203" s="223">
        <f t="shared" si="172"/>
        <v>0</v>
      </c>
      <c r="R203" s="353"/>
      <c r="S203" s="354"/>
    </row>
    <row r="204" spans="2:19" s="3" customFormat="1" x14ac:dyDescent="0.3">
      <c r="B204" s="155" t="s">
        <v>161</v>
      </c>
      <c r="C204" s="254" t="s">
        <v>324</v>
      </c>
      <c r="D204" s="495">
        <v>3.0761249285714283</v>
      </c>
      <c r="E204" s="158">
        <f t="shared" si="162"/>
        <v>1.1050117573514231</v>
      </c>
      <c r="F204" s="159">
        <f>IFERROR($D204*F$243/100, 0)</f>
        <v>0.21281406047382911</v>
      </c>
      <c r="G204" s="160">
        <f>IFERROR($D204*G$243/100, 0)</f>
        <v>0.11700502034585938</v>
      </c>
      <c r="H204" s="161">
        <f>IFERROR($D204*H$243/100, 0)</f>
        <v>0.77519267653173463</v>
      </c>
      <c r="I204" s="158">
        <f t="shared" si="156"/>
        <v>1.7506547384019442</v>
      </c>
      <c r="J204" s="159">
        <f t="shared" ref="J204:Q204" si="173">IFERROR($D204*J$243/100, 0)</f>
        <v>0.91041261033169074</v>
      </c>
      <c r="K204" s="160">
        <f t="shared" si="173"/>
        <v>0.69559840539629136</v>
      </c>
      <c r="L204" s="487">
        <f t="shared" si="173"/>
        <v>0.14464372267396203</v>
      </c>
      <c r="M204" s="158">
        <f t="shared" si="173"/>
        <v>2.1051871005789577E-2</v>
      </c>
      <c r="N204" s="158">
        <f>SUM(O204:P204)</f>
        <v>0.12628476189304327</v>
      </c>
      <c r="O204" s="163">
        <f t="shared" si="173"/>
        <v>0.12628476189304327</v>
      </c>
      <c r="P204" s="161">
        <f t="shared" si="173"/>
        <v>0</v>
      </c>
      <c r="Q204" s="162">
        <f t="shared" si="173"/>
        <v>7.3121799919228E-2</v>
      </c>
      <c r="R204" s="342"/>
      <c r="S204" s="343"/>
    </row>
    <row r="205" spans="2:19" s="3" customFormat="1" x14ac:dyDescent="0.3">
      <c r="B205" s="155" t="s">
        <v>163</v>
      </c>
      <c r="C205" s="215" t="s">
        <v>326</v>
      </c>
      <c r="D205" s="355">
        <f>SUM(D206:D210)</f>
        <v>152.43172389</v>
      </c>
      <c r="E205" s="158">
        <f t="shared" si="162"/>
        <v>54.756829128529532</v>
      </c>
      <c r="F205" s="159">
        <f>SUM(F206:F210)</f>
        <v>10.545610096896047</v>
      </c>
      <c r="G205" s="160">
        <f>SUM(G206:G210)</f>
        <v>5.7979689932120815</v>
      </c>
      <c r="H205" s="161">
        <f>SUM(H206:H210)</f>
        <v>38.413250038421403</v>
      </c>
      <c r="I205" s="158">
        <f t="shared" si="156"/>
        <v>86.75048182608586</v>
      </c>
      <c r="J205" s="159">
        <f t="shared" ref="J205:Q205" si="174">SUM(J206:J210)</f>
        <v>45.113825630125753</v>
      </c>
      <c r="K205" s="160">
        <f t="shared" si="174"/>
        <v>34.469102046168636</v>
      </c>
      <c r="L205" s="487">
        <f t="shared" si="174"/>
        <v>7.1675541497914645</v>
      </c>
      <c r="M205" s="158">
        <f t="shared" si="174"/>
        <v>1.0431868220685954</v>
      </c>
      <c r="N205" s="158">
        <f>SUM(O205:P205)</f>
        <v>6.2578095504510252</v>
      </c>
      <c r="O205" s="163">
        <f t="shared" ref="O205:P205" si="175">SUM(O206:O210)</f>
        <v>6.2578095504510252</v>
      </c>
      <c r="P205" s="161">
        <f t="shared" si="175"/>
        <v>0</v>
      </c>
      <c r="Q205" s="162">
        <f t="shared" si="174"/>
        <v>3.6234165628649864</v>
      </c>
      <c r="R205" s="342"/>
      <c r="S205" s="343"/>
    </row>
    <row r="206" spans="2:19" x14ac:dyDescent="0.3">
      <c r="B206" s="273" t="s">
        <v>507</v>
      </c>
      <c r="C206" s="274" t="s">
        <v>328</v>
      </c>
      <c r="D206" s="352">
        <v>132.42785000000001</v>
      </c>
      <c r="E206" s="217">
        <f t="shared" si="162"/>
        <v>47.570997488300726</v>
      </c>
      <c r="F206" s="220">
        <f t="shared" ref="F206:H210" si="176">IFERROR($D206*F$242/100, 0)</f>
        <v>9.1616917819418031</v>
      </c>
      <c r="G206" s="221">
        <f t="shared" si="176"/>
        <v>5.0370916797596585</v>
      </c>
      <c r="H206" s="222">
        <f t="shared" si="176"/>
        <v>33.372214026599266</v>
      </c>
      <c r="I206" s="217">
        <f t="shared" si="156"/>
        <v>75.36606883080907</v>
      </c>
      <c r="J206" s="220">
        <f t="shared" ref="J206:M210" si="177">IFERROR($D206*J$242/100, 0)</f>
        <v>39.193461708690833</v>
      </c>
      <c r="K206" s="221">
        <f t="shared" si="177"/>
        <v>29.945663270847323</v>
      </c>
      <c r="L206" s="361">
        <f t="shared" si="177"/>
        <v>6.2269438512709163</v>
      </c>
      <c r="M206" s="217">
        <f t="shared" si="177"/>
        <v>0.90628764452318522</v>
      </c>
      <c r="N206" s="217">
        <f>SUM(O206:P206)</f>
        <v>5.4365865800594131</v>
      </c>
      <c r="O206" s="224">
        <f t="shared" ref="O206:Q210" si="178">IFERROR($D206*O$242/100, 0)</f>
        <v>5.4365865800594131</v>
      </c>
      <c r="P206" s="222">
        <f t="shared" si="178"/>
        <v>0</v>
      </c>
      <c r="Q206" s="223">
        <f t="shared" si="178"/>
        <v>3.1479094563075991</v>
      </c>
      <c r="R206" s="353"/>
      <c r="S206" s="354"/>
    </row>
    <row r="207" spans="2:19" x14ac:dyDescent="0.3">
      <c r="B207" s="273" t="s">
        <v>508</v>
      </c>
      <c r="C207" s="274" t="s">
        <v>330</v>
      </c>
      <c r="D207" s="352">
        <v>2.65817389</v>
      </c>
      <c r="E207" s="217">
        <f t="shared" si="162"/>
        <v>0.95487454825141804</v>
      </c>
      <c r="F207" s="220">
        <f t="shared" si="176"/>
        <v>0.18389915628008213</v>
      </c>
      <c r="G207" s="221">
        <f t="shared" si="176"/>
        <v>0.1011076264144843</v>
      </c>
      <c r="H207" s="222">
        <f t="shared" si="176"/>
        <v>0.66986776555685168</v>
      </c>
      <c r="I207" s="217">
        <f t="shared" si="156"/>
        <v>1.5127944488866918</v>
      </c>
      <c r="J207" s="220">
        <f t="shared" si="177"/>
        <v>0.78671545730567072</v>
      </c>
      <c r="K207" s="221">
        <f t="shared" si="177"/>
        <v>0.60108791485551072</v>
      </c>
      <c r="L207" s="361">
        <f t="shared" si="177"/>
        <v>0.12499107672551048</v>
      </c>
      <c r="M207" s="217">
        <f t="shared" si="177"/>
        <v>1.8191567359140334E-2</v>
      </c>
      <c r="N207" s="217">
        <f t="shared" ref="N207:N210" si="179">SUM(O207:P207)</f>
        <v>0.10912653567839641</v>
      </c>
      <c r="O207" s="224">
        <f t="shared" si="178"/>
        <v>0.10912653567839641</v>
      </c>
      <c r="P207" s="222">
        <f t="shared" si="178"/>
        <v>0</v>
      </c>
      <c r="Q207" s="223">
        <f t="shared" si="178"/>
        <v>6.3186789824353079E-2</v>
      </c>
      <c r="R207" s="353"/>
      <c r="S207" s="354"/>
    </row>
    <row r="208" spans="2:19" x14ac:dyDescent="0.3">
      <c r="B208" s="273" t="s">
        <v>509</v>
      </c>
      <c r="C208" s="274" t="s">
        <v>332</v>
      </c>
      <c r="D208" s="352">
        <v>1.38001</v>
      </c>
      <c r="E208" s="217">
        <f t="shared" si="162"/>
        <v>0.49572995592565972</v>
      </c>
      <c r="F208" s="220">
        <f t="shared" si="176"/>
        <v>9.5472563180611231E-2</v>
      </c>
      <c r="G208" s="221">
        <f t="shared" si="176"/>
        <v>5.2490747897705248E-2</v>
      </c>
      <c r="H208" s="222">
        <f t="shared" si="176"/>
        <v>0.34776664484734326</v>
      </c>
      <c r="I208" s="217">
        <f t="shared" si="156"/>
        <v>0.78537806546889366</v>
      </c>
      <c r="J208" s="220">
        <f t="shared" si="177"/>
        <v>0.40842896031771597</v>
      </c>
      <c r="K208" s="221">
        <f t="shared" si="177"/>
        <v>0.3120590930865525</v>
      </c>
      <c r="L208" s="361">
        <f t="shared" si="177"/>
        <v>6.4890012064625205E-2</v>
      </c>
      <c r="M208" s="217">
        <f t="shared" si="177"/>
        <v>9.444282394665781E-3</v>
      </c>
      <c r="N208" s="217">
        <f t="shared" si="179"/>
        <v>5.6653822034774343E-2</v>
      </c>
      <c r="O208" s="224">
        <f t="shared" si="178"/>
        <v>5.6653822034774343E-2</v>
      </c>
      <c r="P208" s="222">
        <f t="shared" si="178"/>
        <v>0</v>
      </c>
      <c r="Q208" s="223">
        <f t="shared" si="178"/>
        <v>3.2803874176006408E-2</v>
      </c>
      <c r="R208" s="353"/>
      <c r="S208" s="354"/>
    </row>
    <row r="209" spans="2:19" x14ac:dyDescent="0.3">
      <c r="B209" s="273" t="s">
        <v>510</v>
      </c>
      <c r="C209" s="274" t="s">
        <v>334</v>
      </c>
      <c r="D209" s="352">
        <v>3.51857</v>
      </c>
      <c r="E209" s="217">
        <f t="shared" si="162"/>
        <v>1.2639477619882091</v>
      </c>
      <c r="F209" s="220">
        <f t="shared" si="176"/>
        <v>0.24342352347475982</v>
      </c>
      <c r="G209" s="221">
        <f t="shared" si="176"/>
        <v>0.13383408151421278</v>
      </c>
      <c r="H209" s="222">
        <f t="shared" si="176"/>
        <v>0.88669015699923659</v>
      </c>
      <c r="I209" s="217">
        <f t="shared" si="156"/>
        <v>2.0024548371510966</v>
      </c>
      <c r="J209" s="220">
        <f t="shared" si="177"/>
        <v>1.0413590386338547</v>
      </c>
      <c r="K209" s="221">
        <f t="shared" si="177"/>
        <v>0.7956476860033993</v>
      </c>
      <c r="L209" s="361">
        <f t="shared" si="177"/>
        <v>0.16544811251384289</v>
      </c>
      <c r="M209" s="217">
        <f t="shared" si="177"/>
        <v>2.407980283142816E-2</v>
      </c>
      <c r="N209" s="217">
        <f t="shared" si="179"/>
        <v>0.14444854645755897</v>
      </c>
      <c r="O209" s="224">
        <f t="shared" si="178"/>
        <v>0.14444854645755897</v>
      </c>
      <c r="P209" s="222">
        <f t="shared" si="178"/>
        <v>0</v>
      </c>
      <c r="Q209" s="223">
        <f t="shared" si="178"/>
        <v>8.3639051571706619E-2</v>
      </c>
      <c r="R209" s="353"/>
      <c r="S209" s="354"/>
    </row>
    <row r="210" spans="2:19" x14ac:dyDescent="0.3">
      <c r="B210" s="273" t="s">
        <v>511</v>
      </c>
      <c r="C210" s="274" t="s">
        <v>336</v>
      </c>
      <c r="D210" s="352">
        <v>12.447119999999998</v>
      </c>
      <c r="E210" s="217">
        <f t="shared" si="162"/>
        <v>4.4712793740635188</v>
      </c>
      <c r="F210" s="220">
        <f t="shared" si="176"/>
        <v>0.86112307201878935</v>
      </c>
      <c r="G210" s="221">
        <f t="shared" si="176"/>
        <v>0.47344485762602068</v>
      </c>
      <c r="H210" s="222">
        <f t="shared" si="176"/>
        <v>3.1367114444187085</v>
      </c>
      <c r="I210" s="217">
        <f t="shared" si="156"/>
        <v>7.0837856437700992</v>
      </c>
      <c r="J210" s="220">
        <f t="shared" si="177"/>
        <v>3.6838604651776778</v>
      </c>
      <c r="K210" s="221">
        <f t="shared" si="177"/>
        <v>2.8146440813758518</v>
      </c>
      <c r="L210" s="361">
        <f t="shared" si="177"/>
        <v>0.58528109721656907</v>
      </c>
      <c r="M210" s="217">
        <f t="shared" si="177"/>
        <v>8.518352496017588E-2</v>
      </c>
      <c r="N210" s="217">
        <f t="shared" si="179"/>
        <v>0.51099406622088273</v>
      </c>
      <c r="O210" s="224">
        <f t="shared" si="178"/>
        <v>0.51099406622088273</v>
      </c>
      <c r="P210" s="222">
        <f t="shared" si="178"/>
        <v>0</v>
      </c>
      <c r="Q210" s="223">
        <f t="shared" si="178"/>
        <v>0.29587739098532095</v>
      </c>
      <c r="R210" s="353"/>
      <c r="S210" s="354"/>
    </row>
    <row r="211" spans="2:19" s="3" customFormat="1" x14ac:dyDescent="0.3">
      <c r="B211" s="155" t="s">
        <v>165</v>
      </c>
      <c r="C211" s="215" t="s">
        <v>338</v>
      </c>
      <c r="D211" s="355">
        <f>SUM(D212:D214)</f>
        <v>1.9259999999999999</v>
      </c>
      <c r="E211" s="158">
        <f t="shared" si="162"/>
        <v>0.69186157717177454</v>
      </c>
      <c r="F211" s="159">
        <f>SUM(F212:F214)</f>
        <v>0.13324552480478927</v>
      </c>
      <c r="G211" s="160">
        <f>SUM(G212:G214)</f>
        <v>7.3258295556539663E-2</v>
      </c>
      <c r="H211" s="161">
        <f>SUM(H212:H214)</f>
        <v>0.48535775681044563</v>
      </c>
      <c r="I211" s="158">
        <f t="shared" si="156"/>
        <v>1.0961066616133861</v>
      </c>
      <c r="J211" s="159">
        <f t="shared" ref="J211:Q211" si="180">SUM(J212:J214)</f>
        <v>0.57002063577214723</v>
      </c>
      <c r="K211" s="160">
        <f t="shared" si="180"/>
        <v>0.43552279569329211</v>
      </c>
      <c r="L211" s="487">
        <f t="shared" si="180"/>
        <v>9.0563230147946844E-2</v>
      </c>
      <c r="M211" s="158">
        <f t="shared" si="180"/>
        <v>1.318083774184701E-2</v>
      </c>
      <c r="N211" s="158">
        <f>SUM(O211:P211)</f>
        <v>7.9068456923482702E-2</v>
      </c>
      <c r="O211" s="163">
        <f t="shared" ref="O211:P211" si="181">SUM(O212:O214)</f>
        <v>7.9068456923482702E-2</v>
      </c>
      <c r="P211" s="161">
        <f t="shared" si="181"/>
        <v>0</v>
      </c>
      <c r="Q211" s="162">
        <f t="shared" si="180"/>
        <v>4.57824665495093E-2</v>
      </c>
      <c r="R211" s="342"/>
      <c r="S211" s="343"/>
    </row>
    <row r="212" spans="2:19" x14ac:dyDescent="0.3">
      <c r="B212" s="273" t="s">
        <v>512</v>
      </c>
      <c r="C212" s="274" t="s">
        <v>344</v>
      </c>
      <c r="D212" s="352">
        <v>1.0189999999999999</v>
      </c>
      <c r="E212" s="217">
        <f t="shared" si="162"/>
        <v>0.36604722073626084</v>
      </c>
      <c r="F212" s="220">
        <f t="shared" ref="F212:H214" si="182">IFERROR($D212*F$242/100, 0)</f>
        <v>7.0496983268992869E-2</v>
      </c>
      <c r="G212" s="221">
        <f t="shared" si="182"/>
        <v>3.8759191678148452E-2</v>
      </c>
      <c r="H212" s="222">
        <f t="shared" si="182"/>
        <v>0.25679104578911949</v>
      </c>
      <c r="I212" s="217">
        <f t="shared" si="156"/>
        <v>0.57992351411424736</v>
      </c>
      <c r="J212" s="220">
        <f t="shared" ref="J212:Q214" si="183">IFERROR($D212*J$242/100, 0)</f>
        <v>0.30158412661049738</v>
      </c>
      <c r="K212" s="221">
        <f t="shared" si="183"/>
        <v>0.23042457363004396</v>
      </c>
      <c r="L212" s="361">
        <f t="shared" si="183"/>
        <v>4.7914813873706039E-2</v>
      </c>
      <c r="M212" s="217">
        <f t="shared" si="183"/>
        <v>6.9736623358993268E-3</v>
      </c>
      <c r="N212" s="217">
        <f>SUM(O212:P212)</f>
        <v>4.1833207479246563E-2</v>
      </c>
      <c r="O212" s="224">
        <f t="shared" si="183"/>
        <v>4.1833207479246563E-2</v>
      </c>
      <c r="P212" s="222">
        <f t="shared" si="183"/>
        <v>0</v>
      </c>
      <c r="Q212" s="223">
        <f t="shared" si="183"/>
        <v>2.4222395334345781E-2</v>
      </c>
      <c r="R212" s="353"/>
      <c r="S212" s="354"/>
    </row>
    <row r="213" spans="2:19" x14ac:dyDescent="0.3">
      <c r="B213" s="276" t="s">
        <v>513</v>
      </c>
      <c r="C213" s="274" t="s">
        <v>346</v>
      </c>
      <c r="D213" s="360">
        <v>0.57799999999999996</v>
      </c>
      <c r="E213" s="217">
        <f t="shared" si="162"/>
        <v>0.2076303175520694</v>
      </c>
      <c r="F213" s="220">
        <f t="shared" si="182"/>
        <v>3.9987493944531771E-2</v>
      </c>
      <c r="G213" s="221">
        <f t="shared" si="182"/>
        <v>2.1985095966604321E-2</v>
      </c>
      <c r="H213" s="222">
        <f t="shared" si="182"/>
        <v>0.14565772764093332</v>
      </c>
      <c r="I213" s="217">
        <f t="shared" si="156"/>
        <v>0.32894582056725713</v>
      </c>
      <c r="J213" s="220">
        <f t="shared" si="183"/>
        <v>0.17106538290565998</v>
      </c>
      <c r="K213" s="221">
        <f t="shared" si="183"/>
        <v>0.13070206433578549</v>
      </c>
      <c r="L213" s="361">
        <f t="shared" si="183"/>
        <v>2.7178373325811675E-2</v>
      </c>
      <c r="M213" s="217">
        <f t="shared" si="183"/>
        <v>3.9556200492147312E-3</v>
      </c>
      <c r="N213" s="217">
        <f t="shared" ref="N213:N214" si="184">SUM(O213:P213)</f>
        <v>2.3728747716393044E-2</v>
      </c>
      <c r="O213" s="224">
        <f t="shared" si="183"/>
        <v>2.3728747716393044E-2</v>
      </c>
      <c r="P213" s="222">
        <f t="shared" si="183"/>
        <v>0</v>
      </c>
      <c r="Q213" s="223">
        <f t="shared" si="183"/>
        <v>1.3739494115065616E-2</v>
      </c>
      <c r="R213" s="353"/>
      <c r="S213" s="354"/>
    </row>
    <row r="214" spans="2:19" x14ac:dyDescent="0.3">
      <c r="B214" s="276" t="s">
        <v>514</v>
      </c>
      <c r="C214" s="264" t="s">
        <v>350</v>
      </c>
      <c r="D214" s="352">
        <v>0.32900000000000001</v>
      </c>
      <c r="E214" s="217">
        <f t="shared" si="162"/>
        <v>0.11818403888344435</v>
      </c>
      <c r="F214" s="220">
        <f t="shared" si="182"/>
        <v>2.2761047591264627E-2</v>
      </c>
      <c r="G214" s="221">
        <f t="shared" si="182"/>
        <v>1.2514007911786891E-2</v>
      </c>
      <c r="H214" s="222">
        <f t="shared" si="182"/>
        <v>8.2908983380392834E-2</v>
      </c>
      <c r="I214" s="217">
        <f t="shared" si="156"/>
        <v>0.18723732693188166</v>
      </c>
      <c r="J214" s="220">
        <f t="shared" si="183"/>
        <v>9.7371126255989843E-2</v>
      </c>
      <c r="K214" s="221">
        <f t="shared" si="183"/>
        <v>7.4396157727462692E-2</v>
      </c>
      <c r="L214" s="361">
        <f t="shared" si="183"/>
        <v>1.5470042948429137E-2</v>
      </c>
      <c r="M214" s="217">
        <f t="shared" si="183"/>
        <v>2.2515553567329528E-3</v>
      </c>
      <c r="N214" s="217">
        <f t="shared" si="184"/>
        <v>1.3506501727843101E-2</v>
      </c>
      <c r="O214" s="224">
        <f t="shared" si="183"/>
        <v>1.3506501727843101E-2</v>
      </c>
      <c r="P214" s="222">
        <f t="shared" si="183"/>
        <v>0</v>
      </c>
      <c r="Q214" s="223">
        <f t="shared" si="183"/>
        <v>7.8205771000979026E-3</v>
      </c>
      <c r="R214" s="353"/>
      <c r="S214" s="354"/>
    </row>
    <row r="215" spans="2:19" s="3" customFormat="1" x14ac:dyDescent="0.3">
      <c r="B215" s="155" t="s">
        <v>167</v>
      </c>
      <c r="C215" s="215" t="s">
        <v>352</v>
      </c>
      <c r="D215" s="355">
        <f>SUM(D216:D217)</f>
        <v>0.73277999999999999</v>
      </c>
      <c r="E215" s="158">
        <f t="shared" si="162"/>
        <v>0.26323069912769104</v>
      </c>
      <c r="F215" s="159">
        <f>SUM(F216:F217)</f>
        <v>5.069556368974739E-2</v>
      </c>
      <c r="G215" s="160">
        <f>SUM(G216:G217)</f>
        <v>2.787238515987598E-2</v>
      </c>
      <c r="H215" s="161">
        <f>SUM(H216:H217)</f>
        <v>0.18466275027806769</v>
      </c>
      <c r="I215" s="158">
        <f t="shared" si="156"/>
        <v>0.41703273078767245</v>
      </c>
      <c r="J215" s="159">
        <f t="shared" ref="J215:Q215" si="185">SUM(J216:J217)</f>
        <v>0.21687420637648702</v>
      </c>
      <c r="K215" s="160">
        <f t="shared" si="185"/>
        <v>0.16570217768854134</v>
      </c>
      <c r="L215" s="487">
        <f t="shared" si="185"/>
        <v>3.4456346722644075E-2</v>
      </c>
      <c r="M215" s="158">
        <f t="shared" si="185"/>
        <v>5.0148776118746899E-3</v>
      </c>
      <c r="N215" s="158">
        <f>SUM(O215:P215)</f>
        <v>3.0082961507990481E-2</v>
      </c>
      <c r="O215" s="163">
        <f t="shared" ref="O215:P215" si="186">SUM(O216:O217)</f>
        <v>3.0082961507990481E-2</v>
      </c>
      <c r="P215" s="161">
        <f t="shared" si="186"/>
        <v>0</v>
      </c>
      <c r="Q215" s="162">
        <f t="shared" si="185"/>
        <v>1.7418730964771249E-2</v>
      </c>
      <c r="R215" s="342"/>
      <c r="S215" s="343"/>
    </row>
    <row r="216" spans="2:19" x14ac:dyDescent="0.3">
      <c r="B216" s="273" t="s">
        <v>515</v>
      </c>
      <c r="C216" s="274" t="s">
        <v>354</v>
      </c>
      <c r="D216" s="352">
        <v>0.73277999999999999</v>
      </c>
      <c r="E216" s="217">
        <f t="shared" si="162"/>
        <v>0.26323069912769104</v>
      </c>
      <c r="F216" s="220">
        <f t="shared" ref="F216:H217" si="187">IFERROR($D216*F$242/100, 0)</f>
        <v>5.069556368974739E-2</v>
      </c>
      <c r="G216" s="221">
        <f t="shared" si="187"/>
        <v>2.787238515987598E-2</v>
      </c>
      <c r="H216" s="222">
        <f t="shared" si="187"/>
        <v>0.18466275027806769</v>
      </c>
      <c r="I216" s="217">
        <f t="shared" si="156"/>
        <v>0.41703273078767245</v>
      </c>
      <c r="J216" s="220">
        <f t="shared" ref="J216:Q217" si="188">IFERROR($D216*J$242/100, 0)</f>
        <v>0.21687420637648702</v>
      </c>
      <c r="K216" s="221">
        <f t="shared" si="188"/>
        <v>0.16570217768854134</v>
      </c>
      <c r="L216" s="361">
        <f t="shared" si="188"/>
        <v>3.4456346722644075E-2</v>
      </c>
      <c r="M216" s="217">
        <f t="shared" si="188"/>
        <v>5.0148776118746899E-3</v>
      </c>
      <c r="N216" s="217">
        <f>SUM(O216:P216)</f>
        <v>3.0082961507990481E-2</v>
      </c>
      <c r="O216" s="224">
        <f t="shared" si="188"/>
        <v>3.0082961507990481E-2</v>
      </c>
      <c r="P216" s="222">
        <f t="shared" si="188"/>
        <v>0</v>
      </c>
      <c r="Q216" s="223">
        <f t="shared" si="188"/>
        <v>1.7418730964771249E-2</v>
      </c>
      <c r="R216" s="353"/>
      <c r="S216" s="354"/>
    </row>
    <row r="217" spans="2:19" x14ac:dyDescent="0.3">
      <c r="B217" s="276" t="s">
        <v>516</v>
      </c>
      <c r="C217" s="264" t="s">
        <v>517</v>
      </c>
      <c r="D217" s="352">
        <v>0</v>
      </c>
      <c r="E217" s="217">
        <f t="shared" si="162"/>
        <v>0</v>
      </c>
      <c r="F217" s="220">
        <f t="shared" si="187"/>
        <v>0</v>
      </c>
      <c r="G217" s="221">
        <f t="shared" si="187"/>
        <v>0</v>
      </c>
      <c r="H217" s="222">
        <f t="shared" si="187"/>
        <v>0</v>
      </c>
      <c r="I217" s="217">
        <f t="shared" si="156"/>
        <v>0</v>
      </c>
      <c r="J217" s="220">
        <f t="shared" si="188"/>
        <v>0</v>
      </c>
      <c r="K217" s="221">
        <f t="shared" si="188"/>
        <v>0</v>
      </c>
      <c r="L217" s="361">
        <f t="shared" si="188"/>
        <v>0</v>
      </c>
      <c r="M217" s="217">
        <f t="shared" si="188"/>
        <v>0</v>
      </c>
      <c r="N217" s="217">
        <f>SUM(O217:P217)</f>
        <v>0</v>
      </c>
      <c r="O217" s="224">
        <f t="shared" si="188"/>
        <v>0</v>
      </c>
      <c r="P217" s="222">
        <f t="shared" si="188"/>
        <v>0</v>
      </c>
      <c r="Q217" s="223">
        <f t="shared" si="188"/>
        <v>0</v>
      </c>
      <c r="R217" s="353"/>
      <c r="S217" s="354"/>
    </row>
    <row r="218" spans="2:19" s="3" customFormat="1" x14ac:dyDescent="0.3">
      <c r="B218" s="155" t="s">
        <v>169</v>
      </c>
      <c r="C218" s="215" t="s">
        <v>358</v>
      </c>
      <c r="D218" s="355">
        <f>SUM(D219:D233)</f>
        <v>27.94584</v>
      </c>
      <c r="E218" s="158">
        <f t="shared" si="162"/>
        <v>10.038760611521321</v>
      </c>
      <c r="F218" s="159">
        <f>SUM(F219:F233)</f>
        <v>1.9333635082609928</v>
      </c>
      <c r="G218" s="160">
        <f>SUM(G219:G233)</f>
        <v>1.0629618931961415</v>
      </c>
      <c r="H218" s="161">
        <f>SUM(H219:H233)</f>
        <v>7.0424352100641867</v>
      </c>
      <c r="I218" s="158">
        <f t="shared" si="156"/>
        <v>15.904268633635429</v>
      </c>
      <c r="J218" s="159">
        <f t="shared" ref="J218:Q218" si="189">SUM(J219:J233)</f>
        <v>8.2708751214884231</v>
      </c>
      <c r="K218" s="160">
        <f t="shared" si="189"/>
        <v>6.3193407916912943</v>
      </c>
      <c r="L218" s="487">
        <f t="shared" si="189"/>
        <v>1.3140527204557109</v>
      </c>
      <c r="M218" s="158">
        <f t="shared" si="189"/>
        <v>0.19125108130821281</v>
      </c>
      <c r="N218" s="158">
        <f>SUM(O218:P218)</f>
        <v>1.1472660676171031</v>
      </c>
      <c r="O218" s="163">
        <f t="shared" ref="O218:P218" si="190">SUM(O219:O233)</f>
        <v>1.1472660676171031</v>
      </c>
      <c r="P218" s="161">
        <f t="shared" si="190"/>
        <v>0</v>
      </c>
      <c r="Q218" s="162">
        <f t="shared" si="189"/>
        <v>0.66429360591793318</v>
      </c>
      <c r="R218" s="342"/>
      <c r="S218" s="343"/>
    </row>
    <row r="219" spans="2:19" x14ac:dyDescent="0.3">
      <c r="B219" s="273" t="s">
        <v>518</v>
      </c>
      <c r="C219" s="274" t="s">
        <v>360</v>
      </c>
      <c r="D219" s="352">
        <v>0.39</v>
      </c>
      <c r="E219" s="217">
        <f t="shared" si="162"/>
        <v>0.1400965810472441</v>
      </c>
      <c r="F219" s="220">
        <f t="shared" ref="F219:H234" si="191">IFERROR($D219*F$242/100, 0)</f>
        <v>2.6981181035237705E-2</v>
      </c>
      <c r="G219" s="221">
        <f t="shared" si="191"/>
        <v>1.4834234302726101E-2</v>
      </c>
      <c r="H219" s="222">
        <f t="shared" si="191"/>
        <v>9.8281165709280277E-2</v>
      </c>
      <c r="I219" s="217">
        <f t="shared" si="156"/>
        <v>0.22195306232046763</v>
      </c>
      <c r="J219" s="220">
        <f t="shared" ref="J219:Q234" si="192">IFERROR($D219*J$242/100, 0)</f>
        <v>0.11542473933080863</v>
      </c>
      <c r="K219" s="221">
        <f t="shared" si="192"/>
        <v>8.818997420580682E-2</v>
      </c>
      <c r="L219" s="361">
        <f t="shared" si="192"/>
        <v>1.8338348783852168E-2</v>
      </c>
      <c r="M219" s="217">
        <f t="shared" si="192"/>
        <v>2.6690169882244729E-3</v>
      </c>
      <c r="N219" s="217">
        <f>SUM(O219:P219)</f>
        <v>1.6010746729054132E-2</v>
      </c>
      <c r="O219" s="224">
        <f t="shared" si="192"/>
        <v>1.6010746729054132E-2</v>
      </c>
      <c r="P219" s="222">
        <f t="shared" si="192"/>
        <v>0</v>
      </c>
      <c r="Q219" s="223">
        <f t="shared" si="192"/>
        <v>9.2705929150096716E-3</v>
      </c>
      <c r="R219" s="353"/>
      <c r="S219" s="354"/>
    </row>
    <row r="220" spans="2:19" x14ac:dyDescent="0.3">
      <c r="B220" s="273" t="s">
        <v>519</v>
      </c>
      <c r="C220" s="274" t="s">
        <v>362</v>
      </c>
      <c r="D220" s="352">
        <v>-0.14105999999999999</v>
      </c>
      <c r="E220" s="217">
        <f t="shared" si="162"/>
        <v>-5.0671855698780126E-2</v>
      </c>
      <c r="F220" s="220">
        <f t="shared" si="191"/>
        <v>-9.758885632899051E-3</v>
      </c>
      <c r="G220" s="221">
        <f t="shared" si="191"/>
        <v>-5.3654284378013943E-3</v>
      </c>
      <c r="H220" s="222">
        <f t="shared" si="191"/>
        <v>-3.554754162807968E-2</v>
      </c>
      <c r="I220" s="217">
        <f t="shared" si="156"/>
        <v>-8.0278715310064516E-2</v>
      </c>
      <c r="J220" s="220">
        <f t="shared" si="192"/>
        <v>-4.1748240333343241E-2</v>
      </c>
      <c r="K220" s="221">
        <f t="shared" si="192"/>
        <v>-3.1897635285823359E-2</v>
      </c>
      <c r="L220" s="361">
        <f t="shared" si="192"/>
        <v>-6.632839690897915E-3</v>
      </c>
      <c r="M220" s="217">
        <f t="shared" si="192"/>
        <v>-9.6536291374088232E-4</v>
      </c>
      <c r="N220" s="217">
        <f t="shared" ref="N220:N233" si="193">SUM(O220:P220)</f>
        <v>-5.7909639323086562E-3</v>
      </c>
      <c r="O220" s="224">
        <f t="shared" si="192"/>
        <v>-5.7909639323086562E-3</v>
      </c>
      <c r="P220" s="222">
        <f t="shared" si="192"/>
        <v>0</v>
      </c>
      <c r="Q220" s="223">
        <f t="shared" si="192"/>
        <v>-3.3531021451058056E-3</v>
      </c>
      <c r="R220" s="353"/>
      <c r="S220" s="354"/>
    </row>
    <row r="221" spans="2:19" x14ac:dyDescent="0.3">
      <c r="B221" s="273" t="s">
        <v>520</v>
      </c>
      <c r="C221" s="274" t="s">
        <v>364</v>
      </c>
      <c r="D221" s="352">
        <v>1.74</v>
      </c>
      <c r="E221" s="217">
        <f t="shared" si="162"/>
        <v>0.62504628467231971</v>
      </c>
      <c r="F221" s="220">
        <f t="shared" si="191"/>
        <v>0.12037757692644513</v>
      </c>
      <c r="G221" s="221">
        <f t="shared" si="191"/>
        <v>6.6183506889085683E-2</v>
      </c>
      <c r="H221" s="222">
        <f t="shared" si="191"/>
        <v>0.43848520085678894</v>
      </c>
      <c r="I221" s="217">
        <f t="shared" si="156"/>
        <v>0.99025212419900943</v>
      </c>
      <c r="J221" s="220">
        <f t="shared" si="192"/>
        <v>0.5149719139374539</v>
      </c>
      <c r="K221" s="221">
        <f t="shared" si="192"/>
        <v>0.39346296184129204</v>
      </c>
      <c r="L221" s="361">
        <f t="shared" si="192"/>
        <v>8.1817248420263514E-2</v>
      </c>
      <c r="M221" s="217">
        <f t="shared" si="192"/>
        <v>1.1907921947463032E-2</v>
      </c>
      <c r="N221" s="217">
        <f t="shared" si="193"/>
        <v>7.1432562329626123E-2</v>
      </c>
      <c r="O221" s="224">
        <f t="shared" si="192"/>
        <v>7.1432562329626123E-2</v>
      </c>
      <c r="P221" s="222">
        <f t="shared" si="192"/>
        <v>0</v>
      </c>
      <c r="Q221" s="223">
        <f t="shared" si="192"/>
        <v>4.1361106851581619E-2</v>
      </c>
      <c r="R221" s="353"/>
      <c r="S221" s="354"/>
    </row>
    <row r="222" spans="2:19" x14ac:dyDescent="0.3">
      <c r="B222" s="273" t="s">
        <v>521</v>
      </c>
      <c r="C222" s="274" t="s">
        <v>366</v>
      </c>
      <c r="D222" s="352">
        <v>0.39068000000000003</v>
      </c>
      <c r="E222" s="217">
        <f t="shared" si="162"/>
        <v>0.14034085200907004</v>
      </c>
      <c r="F222" s="220">
        <f t="shared" si="191"/>
        <v>2.7028225145760684E-2</v>
      </c>
      <c r="G222" s="221">
        <f t="shared" si="191"/>
        <v>1.4860099121510342E-2</v>
      </c>
      <c r="H222" s="222">
        <f t="shared" si="191"/>
        <v>9.8452527741799023E-2</v>
      </c>
      <c r="I222" s="217">
        <f t="shared" si="156"/>
        <v>0.22234005740348795</v>
      </c>
      <c r="J222" s="220">
        <f t="shared" si="192"/>
        <v>0.11562599272246235</v>
      </c>
      <c r="K222" s="221">
        <f t="shared" si="192"/>
        <v>8.8343741340319526E-2</v>
      </c>
      <c r="L222" s="361">
        <f t="shared" si="192"/>
        <v>1.8370323340706065E-2</v>
      </c>
      <c r="M222" s="217">
        <f t="shared" si="192"/>
        <v>2.6736706588706078E-3</v>
      </c>
      <c r="N222" s="217">
        <f t="shared" si="193"/>
        <v>1.6038662902838126E-2</v>
      </c>
      <c r="O222" s="224">
        <f t="shared" si="192"/>
        <v>1.6038662902838126E-2</v>
      </c>
      <c r="P222" s="222">
        <f t="shared" si="192"/>
        <v>0</v>
      </c>
      <c r="Q222" s="223">
        <f t="shared" si="192"/>
        <v>9.2867570257332797E-3</v>
      </c>
      <c r="R222" s="353"/>
      <c r="S222" s="354"/>
    </row>
    <row r="223" spans="2:19" x14ac:dyDescent="0.3">
      <c r="B223" s="273" t="s">
        <v>522</v>
      </c>
      <c r="C223" s="274" t="s">
        <v>368</v>
      </c>
      <c r="D223" s="352">
        <v>2.65E-3</v>
      </c>
      <c r="E223" s="217">
        <f t="shared" si="162"/>
        <v>9.5193830711588919E-4</v>
      </c>
      <c r="F223" s="220">
        <f t="shared" si="191"/>
        <v>1.8333366600866644E-4</v>
      </c>
      <c r="G223" s="221">
        <f t="shared" si="191"/>
        <v>1.0079672026211325E-4</v>
      </c>
      <c r="H223" s="222">
        <f t="shared" si="191"/>
        <v>6.6780792084510955E-4</v>
      </c>
      <c r="I223" s="217">
        <f t="shared" si="156"/>
        <v>1.508142602946767E-3</v>
      </c>
      <c r="J223" s="220">
        <f t="shared" si="192"/>
        <v>7.8429630570934063E-4</v>
      </c>
      <c r="K223" s="221">
        <f t="shared" si="192"/>
        <v>5.9923956832150791E-4</v>
      </c>
      <c r="L223" s="361">
        <f t="shared" si="192"/>
        <v>1.2460672891591857E-4</v>
      </c>
      <c r="M223" s="217">
        <f t="shared" si="192"/>
        <v>1.8135628253320137E-5</v>
      </c>
      <c r="N223" s="217">
        <f t="shared" si="193"/>
        <v>1.0879097136408579E-4</v>
      </c>
      <c r="O223" s="224">
        <f t="shared" si="192"/>
        <v>1.0879097136408579E-4</v>
      </c>
      <c r="P223" s="222">
        <f t="shared" si="192"/>
        <v>0</v>
      </c>
      <c r="Q223" s="223">
        <f t="shared" si="192"/>
        <v>6.2992490319937507E-5</v>
      </c>
      <c r="R223" s="353"/>
      <c r="S223" s="354"/>
    </row>
    <row r="224" spans="2:19" x14ac:dyDescent="0.3">
      <c r="B224" s="273" t="s">
        <v>523</v>
      </c>
      <c r="C224" s="274" t="s">
        <v>370</v>
      </c>
      <c r="D224" s="352">
        <v>0.78842999999999996</v>
      </c>
      <c r="E224" s="217">
        <f t="shared" si="162"/>
        <v>0.28322140357712472</v>
      </c>
      <c r="F224" s="220">
        <f t="shared" si="191"/>
        <v>5.4545570675929383E-2</v>
      </c>
      <c r="G224" s="221">
        <f t="shared" si="191"/>
        <v>2.9989116285380358E-2</v>
      </c>
      <c r="H224" s="222">
        <f t="shared" si="191"/>
        <v>0.19868671661581497</v>
      </c>
      <c r="I224" s="217">
        <f t="shared" si="156"/>
        <v>0.44870372544955456</v>
      </c>
      <c r="J224" s="220">
        <f t="shared" si="192"/>
        <v>0.23334442879638317</v>
      </c>
      <c r="K224" s="221">
        <f t="shared" si="192"/>
        <v>0.17828620862329303</v>
      </c>
      <c r="L224" s="361">
        <f t="shared" si="192"/>
        <v>3.7073088029878368E-2</v>
      </c>
      <c r="M224" s="217">
        <f t="shared" si="192"/>
        <v>5.3957258051944125E-3</v>
      </c>
      <c r="N224" s="217">
        <f t="shared" si="193"/>
        <v>3.2367571906636278E-2</v>
      </c>
      <c r="O224" s="224">
        <f t="shared" si="192"/>
        <v>3.2367571906636278E-2</v>
      </c>
      <c r="P224" s="222">
        <f t="shared" si="192"/>
        <v>0</v>
      </c>
      <c r="Q224" s="223">
        <f t="shared" si="192"/>
        <v>1.8741573261489938E-2</v>
      </c>
      <c r="R224" s="353"/>
      <c r="S224" s="354"/>
    </row>
    <row r="225" spans="2:19" x14ac:dyDescent="0.3">
      <c r="B225" s="273" t="s">
        <v>524</v>
      </c>
      <c r="C225" s="274" t="s">
        <v>372</v>
      </c>
      <c r="D225" s="352">
        <v>11.034520000000001</v>
      </c>
      <c r="E225" s="217">
        <f t="shared" si="162"/>
        <v>3.9638423730703476</v>
      </c>
      <c r="F225" s="220">
        <f t="shared" si="191"/>
        <v>0.76339585065884907</v>
      </c>
      <c r="G225" s="221">
        <f t="shared" si="191"/>
        <v>0.41971450025158263</v>
      </c>
      <c r="H225" s="222">
        <f t="shared" si="191"/>
        <v>2.7807320221599161</v>
      </c>
      <c r="I225" s="217">
        <f t="shared" si="156"/>
        <v>6.2798602698370427</v>
      </c>
      <c r="J225" s="220">
        <f t="shared" si="192"/>
        <v>3.2657861401040886</v>
      </c>
      <c r="K225" s="221">
        <f t="shared" si="192"/>
        <v>2.4952154722396402</v>
      </c>
      <c r="L225" s="361">
        <f t="shared" si="192"/>
        <v>0.51885865749331395</v>
      </c>
      <c r="M225" s="217">
        <f t="shared" si="192"/>
        <v>7.5516208556160785E-2</v>
      </c>
      <c r="N225" s="217">
        <f t="shared" si="193"/>
        <v>0.45300232050431388</v>
      </c>
      <c r="O225" s="224">
        <f t="shared" si="192"/>
        <v>0.45300232050431388</v>
      </c>
      <c r="P225" s="222">
        <f t="shared" si="192"/>
        <v>0</v>
      </c>
      <c r="Q225" s="223">
        <f t="shared" si="192"/>
        <v>0.26229882803213472</v>
      </c>
      <c r="R225" s="353"/>
      <c r="S225" s="354"/>
    </row>
    <row r="226" spans="2:19" x14ac:dyDescent="0.3">
      <c r="B226" s="273" t="s">
        <v>525</v>
      </c>
      <c r="C226" s="274" t="s">
        <v>374</v>
      </c>
      <c r="D226" s="352">
        <v>0.19300999999999999</v>
      </c>
      <c r="E226" s="217">
        <f t="shared" si="162"/>
        <v>6.9333438738278408E-2</v>
      </c>
      <c r="F226" s="220">
        <f t="shared" si="191"/>
        <v>1.3352917311823663E-2</v>
      </c>
      <c r="G226" s="221">
        <f t="shared" si="191"/>
        <v>7.3414245199209353E-3</v>
      </c>
      <c r="H226" s="222">
        <f t="shared" si="191"/>
        <v>4.8639096906533806E-2</v>
      </c>
      <c r="I226" s="217">
        <f t="shared" si="156"/>
        <v>0.10984400143198321</v>
      </c>
      <c r="J226" s="220">
        <f t="shared" si="192"/>
        <v>5.7123407533947103E-2</v>
      </c>
      <c r="K226" s="221">
        <f t="shared" si="192"/>
        <v>4.3644992106314805E-2</v>
      </c>
      <c r="L226" s="361">
        <f t="shared" si="192"/>
        <v>9.0756017917212987E-3</v>
      </c>
      <c r="M226" s="217">
        <f t="shared" si="192"/>
        <v>1.3208896638389883E-3</v>
      </c>
      <c r="N226" s="217">
        <f t="shared" si="193"/>
        <v>7.9236775030121481E-3</v>
      </c>
      <c r="O226" s="224">
        <f t="shared" si="192"/>
        <v>7.9236775030121481E-3</v>
      </c>
      <c r="P226" s="222">
        <f t="shared" si="192"/>
        <v>0</v>
      </c>
      <c r="Q226" s="223">
        <f t="shared" si="192"/>
        <v>4.5879926628872225E-3</v>
      </c>
      <c r="R226" s="353"/>
      <c r="S226" s="354"/>
    </row>
    <row r="227" spans="2:19" x14ac:dyDescent="0.3">
      <c r="B227" s="273" t="s">
        <v>526</v>
      </c>
      <c r="C227" s="274" t="s">
        <v>376</v>
      </c>
      <c r="D227" s="352">
        <v>0.51870000000000005</v>
      </c>
      <c r="E227" s="217">
        <f t="shared" si="162"/>
        <v>0.18632845279283464</v>
      </c>
      <c r="F227" s="220">
        <f t="shared" si="191"/>
        <v>3.588497077686615E-2</v>
      </c>
      <c r="G227" s="221">
        <f t="shared" si="191"/>
        <v>1.9729531622625716E-2</v>
      </c>
      <c r="H227" s="222">
        <f t="shared" si="191"/>
        <v>0.13071395039334277</v>
      </c>
      <c r="I227" s="217">
        <f t="shared" si="156"/>
        <v>0.29519757288622195</v>
      </c>
      <c r="J227" s="220">
        <f t="shared" si="192"/>
        <v>0.1535149033099755</v>
      </c>
      <c r="K227" s="221">
        <f t="shared" si="192"/>
        <v>0.11729266569372308</v>
      </c>
      <c r="L227" s="361">
        <f t="shared" si="192"/>
        <v>2.4390003882523385E-2</v>
      </c>
      <c r="M227" s="217">
        <f t="shared" si="192"/>
        <v>3.5497925943385488E-3</v>
      </c>
      <c r="N227" s="217">
        <f t="shared" si="193"/>
        <v>2.1294293149641996E-2</v>
      </c>
      <c r="O227" s="224">
        <f t="shared" si="192"/>
        <v>2.1294293149641996E-2</v>
      </c>
      <c r="P227" s="222">
        <f t="shared" si="192"/>
        <v>0</v>
      </c>
      <c r="Q227" s="223">
        <f t="shared" si="192"/>
        <v>1.2329888576962864E-2</v>
      </c>
      <c r="R227" s="353"/>
      <c r="S227" s="354"/>
    </row>
    <row r="228" spans="2:19" x14ac:dyDescent="0.3">
      <c r="B228" s="273" t="s">
        <v>527</v>
      </c>
      <c r="C228" s="274" t="s">
        <v>378</v>
      </c>
      <c r="D228" s="352">
        <v>2.8</v>
      </c>
      <c r="E228" s="217">
        <f t="shared" si="162"/>
        <v>1.0058216075186752</v>
      </c>
      <c r="F228" s="220">
        <f t="shared" si="191"/>
        <v>0.19371104332991171</v>
      </c>
      <c r="G228" s="221">
        <f t="shared" si="191"/>
        <v>0.10650219499393097</v>
      </c>
      <c r="H228" s="222">
        <f t="shared" si="191"/>
        <v>0.70560836919483261</v>
      </c>
      <c r="I228" s="217">
        <f t="shared" si="156"/>
        <v>1.5935091653777163</v>
      </c>
      <c r="J228" s="220">
        <f t="shared" si="192"/>
        <v>0.8286904362211901</v>
      </c>
      <c r="K228" s="221">
        <f t="shared" si="192"/>
        <v>0.6331587891698951</v>
      </c>
      <c r="L228" s="361">
        <f t="shared" si="192"/>
        <v>0.13165993998663095</v>
      </c>
      <c r="M228" s="217">
        <f t="shared" si="192"/>
        <v>1.9162173248791083E-2</v>
      </c>
      <c r="N228" s="217">
        <f t="shared" si="193"/>
        <v>0.11494895087526043</v>
      </c>
      <c r="O228" s="224">
        <f t="shared" si="192"/>
        <v>0.11494895087526043</v>
      </c>
      <c r="P228" s="222">
        <f t="shared" si="192"/>
        <v>0</v>
      </c>
      <c r="Q228" s="223">
        <f t="shared" si="192"/>
        <v>6.655810297955661E-2</v>
      </c>
      <c r="R228" s="353"/>
      <c r="S228" s="354"/>
    </row>
    <row r="229" spans="2:19" x14ac:dyDescent="0.3">
      <c r="B229" s="273" t="s">
        <v>528</v>
      </c>
      <c r="C229" s="274" t="s">
        <v>380</v>
      </c>
      <c r="D229" s="352">
        <v>0</v>
      </c>
      <c r="E229" s="217">
        <f t="shared" si="162"/>
        <v>0</v>
      </c>
      <c r="F229" s="220">
        <f t="shared" si="191"/>
        <v>0</v>
      </c>
      <c r="G229" s="221">
        <f t="shared" si="191"/>
        <v>0</v>
      </c>
      <c r="H229" s="222">
        <f t="shared" si="191"/>
        <v>0</v>
      </c>
      <c r="I229" s="217">
        <f t="shared" si="156"/>
        <v>0</v>
      </c>
      <c r="J229" s="220">
        <f t="shared" si="192"/>
        <v>0</v>
      </c>
      <c r="K229" s="221">
        <f t="shared" si="192"/>
        <v>0</v>
      </c>
      <c r="L229" s="361">
        <f t="shared" si="192"/>
        <v>0</v>
      </c>
      <c r="M229" s="217">
        <f t="shared" si="192"/>
        <v>0</v>
      </c>
      <c r="N229" s="217">
        <f t="shared" si="193"/>
        <v>0</v>
      </c>
      <c r="O229" s="224">
        <f t="shared" si="192"/>
        <v>0</v>
      </c>
      <c r="P229" s="222">
        <f t="shared" si="192"/>
        <v>0</v>
      </c>
      <c r="Q229" s="223">
        <f t="shared" si="192"/>
        <v>0</v>
      </c>
      <c r="R229" s="353"/>
      <c r="S229" s="354"/>
    </row>
    <row r="230" spans="2:19" x14ac:dyDescent="0.3">
      <c r="B230" s="273" t="s">
        <v>529</v>
      </c>
      <c r="C230" s="274" t="s">
        <v>382</v>
      </c>
      <c r="D230" s="352">
        <v>9.87852</v>
      </c>
      <c r="E230" s="217">
        <f t="shared" si="162"/>
        <v>3.5485817379662095</v>
      </c>
      <c r="F230" s="220">
        <f t="shared" si="191"/>
        <v>0.68342086276978553</v>
      </c>
      <c r="G230" s="221">
        <f t="shared" si="191"/>
        <v>0.37574430831837397</v>
      </c>
      <c r="H230" s="222">
        <f t="shared" si="191"/>
        <v>2.4894165668780497</v>
      </c>
      <c r="I230" s="217">
        <f t="shared" si="156"/>
        <v>5.6219686287025272</v>
      </c>
      <c r="J230" s="220">
        <f t="shared" si="192"/>
        <v>2.9236553742927684</v>
      </c>
      <c r="K230" s="221">
        <f t="shared" si="192"/>
        <v>2.2338113435680689</v>
      </c>
      <c r="L230" s="361">
        <f t="shared" si="192"/>
        <v>0.46450191084169057</v>
      </c>
      <c r="M230" s="217">
        <f t="shared" si="192"/>
        <v>6.7604968457731326E-2</v>
      </c>
      <c r="N230" s="217">
        <f t="shared" si="193"/>
        <v>0.40554482507152778</v>
      </c>
      <c r="O230" s="224">
        <f t="shared" si="192"/>
        <v>0.40554482507152778</v>
      </c>
      <c r="P230" s="222">
        <f t="shared" si="192"/>
        <v>0</v>
      </c>
      <c r="Q230" s="223">
        <f t="shared" si="192"/>
        <v>0.23481983980200344</v>
      </c>
      <c r="R230" s="353"/>
      <c r="S230" s="354"/>
    </row>
    <row r="231" spans="2:19" x14ac:dyDescent="0.3">
      <c r="B231" s="273" t="s">
        <v>530</v>
      </c>
      <c r="C231" s="274" t="s">
        <v>384</v>
      </c>
      <c r="D231" s="352">
        <v>7.5999999999999998E-2</v>
      </c>
      <c r="E231" s="217">
        <f t="shared" si="162"/>
        <v>2.7300872204078334E-2</v>
      </c>
      <c r="F231" s="220">
        <f t="shared" si="191"/>
        <v>5.2578711760976034E-3</v>
      </c>
      <c r="G231" s="221">
        <f t="shared" si="191"/>
        <v>2.8907738641209841E-3</v>
      </c>
      <c r="H231" s="222">
        <f t="shared" si="191"/>
        <v>1.9152227163859746E-2</v>
      </c>
      <c r="I231" s="217">
        <f t="shared" si="156"/>
        <v>4.3252391631680868E-2</v>
      </c>
      <c r="J231" s="220">
        <f t="shared" si="192"/>
        <v>2.2493026126003731E-2</v>
      </c>
      <c r="K231" s="221">
        <f t="shared" si="192"/>
        <v>1.7185738563182867E-2</v>
      </c>
      <c r="L231" s="361">
        <f t="shared" si="192"/>
        <v>3.5736269424942683E-3</v>
      </c>
      <c r="M231" s="217">
        <f t="shared" si="192"/>
        <v>5.2011613103861512E-4</v>
      </c>
      <c r="N231" s="217">
        <f t="shared" si="193"/>
        <v>3.1200429523284973E-3</v>
      </c>
      <c r="O231" s="224">
        <f t="shared" si="192"/>
        <v>3.1200429523284973E-3</v>
      </c>
      <c r="P231" s="222">
        <f t="shared" si="192"/>
        <v>0</v>
      </c>
      <c r="Q231" s="223">
        <f t="shared" si="192"/>
        <v>1.8065770808736797E-3</v>
      </c>
      <c r="R231" s="353"/>
      <c r="S231" s="354"/>
    </row>
    <row r="232" spans="2:19" x14ac:dyDescent="0.3">
      <c r="B232" s="276" t="s">
        <v>531</v>
      </c>
      <c r="C232" s="264" t="s">
        <v>532</v>
      </c>
      <c r="D232" s="352">
        <v>0</v>
      </c>
      <c r="E232" s="217">
        <f t="shared" si="162"/>
        <v>0</v>
      </c>
      <c r="F232" s="220">
        <f t="shared" si="191"/>
        <v>0</v>
      </c>
      <c r="G232" s="221">
        <f t="shared" si="191"/>
        <v>0</v>
      </c>
      <c r="H232" s="222">
        <f t="shared" si="191"/>
        <v>0</v>
      </c>
      <c r="I232" s="217">
        <f t="shared" si="156"/>
        <v>0</v>
      </c>
      <c r="J232" s="220">
        <f t="shared" si="192"/>
        <v>0</v>
      </c>
      <c r="K232" s="221">
        <f t="shared" si="192"/>
        <v>0</v>
      </c>
      <c r="L232" s="361">
        <f t="shared" si="192"/>
        <v>0</v>
      </c>
      <c r="M232" s="217">
        <f t="shared" si="192"/>
        <v>0</v>
      </c>
      <c r="N232" s="217">
        <f t="shared" si="193"/>
        <v>0</v>
      </c>
      <c r="O232" s="224">
        <f t="shared" si="192"/>
        <v>0</v>
      </c>
      <c r="P232" s="222">
        <f t="shared" si="192"/>
        <v>0</v>
      </c>
      <c r="Q232" s="223">
        <f t="shared" si="192"/>
        <v>0</v>
      </c>
      <c r="R232" s="353"/>
      <c r="S232" s="354"/>
    </row>
    <row r="233" spans="2:19" x14ac:dyDescent="0.3">
      <c r="B233" s="298" t="s">
        <v>533</v>
      </c>
      <c r="C233" s="299" t="s">
        <v>386</v>
      </c>
      <c r="D233" s="352">
        <v>0.27438999999999997</v>
      </c>
      <c r="E233" s="217">
        <f t="shared" si="162"/>
        <v>9.8566925316803319E-2</v>
      </c>
      <c r="F233" s="220">
        <f t="shared" si="191"/>
        <v>1.8982990421176595E-2</v>
      </c>
      <c r="G233" s="221">
        <f t="shared" si="191"/>
        <v>1.0436834744423114E-2</v>
      </c>
      <c r="H233" s="222">
        <f t="shared" si="191"/>
        <v>6.9147100151203608E-2</v>
      </c>
      <c r="I233" s="217">
        <f t="shared" si="156"/>
        <v>0.15615820710285411</v>
      </c>
      <c r="J233" s="220">
        <f t="shared" si="192"/>
        <v>8.1208703140975835E-2</v>
      </c>
      <c r="K233" s="221">
        <f t="shared" si="192"/>
        <v>6.2047300057259828E-2</v>
      </c>
      <c r="L233" s="361">
        <f t="shared" si="192"/>
        <v>1.2902203904618451E-2</v>
      </c>
      <c r="M233" s="217">
        <f t="shared" si="192"/>
        <v>1.8778245420484948E-3</v>
      </c>
      <c r="N233" s="217">
        <f t="shared" si="193"/>
        <v>1.126458665380811E-2</v>
      </c>
      <c r="O233" s="224">
        <f t="shared" si="192"/>
        <v>1.126458665380811E-2</v>
      </c>
      <c r="P233" s="222">
        <f t="shared" si="192"/>
        <v>0</v>
      </c>
      <c r="Q233" s="223">
        <f t="shared" si="192"/>
        <v>6.522456384485906E-3</v>
      </c>
      <c r="R233" s="353"/>
      <c r="S233" s="354"/>
    </row>
    <row r="234" spans="2:19" s="3" customFormat="1" x14ac:dyDescent="0.3">
      <c r="B234" s="155" t="s">
        <v>171</v>
      </c>
      <c r="C234" s="215" t="s">
        <v>388</v>
      </c>
      <c r="D234" s="495">
        <v>3.3132199999999998</v>
      </c>
      <c r="E234" s="158">
        <f t="shared" si="162"/>
        <v>1.1901815237367948</v>
      </c>
      <c r="F234" s="159">
        <f t="shared" si="191"/>
        <v>0.229216893921975</v>
      </c>
      <c r="G234" s="160">
        <f t="shared" si="191"/>
        <v>0.12602328660635428</v>
      </c>
      <c r="H234" s="161">
        <f t="shared" si="191"/>
        <v>0.83494134320846558</v>
      </c>
      <c r="I234" s="158">
        <f t="shared" si="156"/>
        <v>1.8855880131831273</v>
      </c>
      <c r="J234" s="159">
        <f t="shared" si="192"/>
        <v>0.98058347396313261</v>
      </c>
      <c r="K234" s="160">
        <f t="shared" si="192"/>
        <v>0.74921227266195711</v>
      </c>
      <c r="L234" s="487">
        <f t="shared" si="192"/>
        <v>0.15579226655803763</v>
      </c>
      <c r="M234" s="158">
        <f t="shared" si="192"/>
        <v>2.2674462732628426E-2</v>
      </c>
      <c r="N234" s="158">
        <f>SUM(O234:P234)</f>
        <v>0.13601827250676085</v>
      </c>
      <c r="O234" s="496">
        <f t="shared" si="192"/>
        <v>0.13601827250676085</v>
      </c>
      <c r="P234" s="497">
        <f t="shared" si="192"/>
        <v>0</v>
      </c>
      <c r="Q234" s="162">
        <f t="shared" si="192"/>
        <v>7.875772784068806E-2</v>
      </c>
      <c r="R234" s="342"/>
      <c r="S234" s="343"/>
    </row>
    <row r="235" spans="2:19" s="3" customFormat="1" x14ac:dyDescent="0.3">
      <c r="B235" s="155" t="s">
        <v>173</v>
      </c>
      <c r="C235" s="215" t="s">
        <v>390</v>
      </c>
      <c r="D235" s="355">
        <f>SUM(D236:D240)</f>
        <v>2.7414000000000001</v>
      </c>
      <c r="E235" s="158">
        <f t="shared" si="162"/>
        <v>0.9847711981613203</v>
      </c>
      <c r="F235" s="159">
        <f>SUM(F236:F240)</f>
        <v>0.18965694792307858</v>
      </c>
      <c r="G235" s="160">
        <f>SUM(G236:G240)</f>
        <v>0.10427325619870086</v>
      </c>
      <c r="H235" s="161">
        <f>SUM(H236:H240)</f>
        <v>0.69084099403954091</v>
      </c>
      <c r="I235" s="158">
        <f t="shared" si="156"/>
        <v>1.5601592949880252</v>
      </c>
      <c r="J235" s="159">
        <f t="shared" ref="J235:Q235" si="194">SUM(J236:J240)</f>
        <v>0.81134712923456087</v>
      </c>
      <c r="K235" s="160">
        <f t="shared" si="194"/>
        <v>0.61990768022512521</v>
      </c>
      <c r="L235" s="487">
        <f t="shared" si="194"/>
        <v>0.1289044855283393</v>
      </c>
      <c r="M235" s="158">
        <f t="shared" si="194"/>
        <v>1.8761136337227102E-2</v>
      </c>
      <c r="N235" s="158">
        <f>SUM(O235:P235)</f>
        <v>0.11254323354622819</v>
      </c>
      <c r="O235" s="163">
        <f t="shared" ref="O235:P235" si="195">SUM(O236:O240)</f>
        <v>0.11254323354622819</v>
      </c>
      <c r="P235" s="161">
        <f t="shared" si="195"/>
        <v>0</v>
      </c>
      <c r="Q235" s="162">
        <f t="shared" si="194"/>
        <v>6.5165136967198764E-2</v>
      </c>
      <c r="R235" s="342"/>
      <c r="S235" s="343"/>
    </row>
    <row r="236" spans="2:19" x14ac:dyDescent="0.3">
      <c r="B236" s="174" t="s">
        <v>534</v>
      </c>
      <c r="C236" s="376" t="s">
        <v>392</v>
      </c>
      <c r="D236" s="352">
        <v>0</v>
      </c>
      <c r="E236" s="217">
        <f t="shared" si="162"/>
        <v>0</v>
      </c>
      <c r="F236" s="220">
        <f t="shared" ref="F236:H240" si="196">IFERROR($D236*F$242/100, 0)</f>
        <v>0</v>
      </c>
      <c r="G236" s="221">
        <f t="shared" si="196"/>
        <v>0</v>
      </c>
      <c r="H236" s="222">
        <f t="shared" si="196"/>
        <v>0</v>
      </c>
      <c r="I236" s="217">
        <f t="shared" si="156"/>
        <v>0</v>
      </c>
      <c r="J236" s="220">
        <f t="shared" ref="J236:Q240" si="197">IFERROR($D236*J$242/100, 0)</f>
        <v>0</v>
      </c>
      <c r="K236" s="221">
        <f t="shared" si="197"/>
        <v>0</v>
      </c>
      <c r="L236" s="361">
        <f t="shared" si="197"/>
        <v>0</v>
      </c>
      <c r="M236" s="217">
        <f t="shared" si="197"/>
        <v>0</v>
      </c>
      <c r="N236" s="217">
        <f>SUM(O236:P236)</f>
        <v>0</v>
      </c>
      <c r="O236" s="224">
        <f t="shared" si="197"/>
        <v>0</v>
      </c>
      <c r="P236" s="222">
        <f t="shared" si="197"/>
        <v>0</v>
      </c>
      <c r="Q236" s="223">
        <f t="shared" si="197"/>
        <v>0</v>
      </c>
      <c r="R236" s="353"/>
      <c r="S236" s="354"/>
    </row>
    <row r="237" spans="2:19" x14ac:dyDescent="0.3">
      <c r="B237" s="174" t="s">
        <v>535</v>
      </c>
      <c r="C237" s="376" t="s">
        <v>448</v>
      </c>
      <c r="D237" s="352">
        <v>1.095</v>
      </c>
      <c r="E237" s="217">
        <f t="shared" si="162"/>
        <v>0.39334809294033912</v>
      </c>
      <c r="F237" s="220">
        <f t="shared" si="196"/>
        <v>7.5754854445090475E-2</v>
      </c>
      <c r="G237" s="221">
        <f t="shared" si="196"/>
        <v>4.1649965542269435E-2</v>
      </c>
      <c r="H237" s="222">
        <f t="shared" si="196"/>
        <v>0.27594327295297921</v>
      </c>
      <c r="I237" s="217">
        <f t="shared" si="156"/>
        <v>0.62317590574592829</v>
      </c>
      <c r="J237" s="220">
        <f t="shared" si="197"/>
        <v>0.32407715273650112</v>
      </c>
      <c r="K237" s="221">
        <f t="shared" si="197"/>
        <v>0.24761031219322685</v>
      </c>
      <c r="L237" s="361">
        <f t="shared" si="197"/>
        <v>5.1488440816200312E-2</v>
      </c>
      <c r="M237" s="217">
        <f t="shared" si="197"/>
        <v>7.4937784669379427E-3</v>
      </c>
      <c r="N237" s="217">
        <f t="shared" ref="N237:N240" si="198">SUM(O237:P237)</f>
        <v>4.4953250431575061E-2</v>
      </c>
      <c r="O237" s="224">
        <f t="shared" si="197"/>
        <v>4.4953250431575061E-2</v>
      </c>
      <c r="P237" s="222">
        <f t="shared" si="197"/>
        <v>0</v>
      </c>
      <c r="Q237" s="223">
        <f t="shared" si="197"/>
        <v>2.6028972415219464E-2</v>
      </c>
      <c r="R237" s="353"/>
      <c r="S237" s="354"/>
    </row>
    <row r="238" spans="2:19" x14ac:dyDescent="0.3">
      <c r="B238" s="273" t="s">
        <v>536</v>
      </c>
      <c r="C238" s="274" t="s">
        <v>396</v>
      </c>
      <c r="D238" s="352">
        <v>0</v>
      </c>
      <c r="E238" s="217">
        <f t="shared" si="162"/>
        <v>0</v>
      </c>
      <c r="F238" s="220">
        <f t="shared" si="196"/>
        <v>0</v>
      </c>
      <c r="G238" s="221">
        <f t="shared" si="196"/>
        <v>0</v>
      </c>
      <c r="H238" s="222">
        <f t="shared" si="196"/>
        <v>0</v>
      </c>
      <c r="I238" s="217">
        <f t="shared" si="156"/>
        <v>0</v>
      </c>
      <c r="J238" s="220">
        <f t="shared" si="197"/>
        <v>0</v>
      </c>
      <c r="K238" s="221">
        <f t="shared" si="197"/>
        <v>0</v>
      </c>
      <c r="L238" s="361">
        <f t="shared" si="197"/>
        <v>0</v>
      </c>
      <c r="M238" s="217">
        <f t="shared" si="197"/>
        <v>0</v>
      </c>
      <c r="N238" s="217">
        <f t="shared" si="198"/>
        <v>0</v>
      </c>
      <c r="O238" s="224">
        <f t="shared" si="197"/>
        <v>0</v>
      </c>
      <c r="P238" s="222">
        <f t="shared" si="197"/>
        <v>0</v>
      </c>
      <c r="Q238" s="223">
        <f t="shared" si="197"/>
        <v>0</v>
      </c>
      <c r="R238" s="353"/>
      <c r="S238" s="354"/>
    </row>
    <row r="239" spans="2:19" x14ac:dyDescent="0.3">
      <c r="B239" s="273" t="s">
        <v>537</v>
      </c>
      <c r="C239" s="264" t="s">
        <v>398</v>
      </c>
      <c r="D239" s="360">
        <v>1.6464000000000001</v>
      </c>
      <c r="E239" s="227">
        <f t="shared" si="162"/>
        <v>0.59142310522098118</v>
      </c>
      <c r="F239" s="228">
        <f t="shared" si="196"/>
        <v>0.11390209347798809</v>
      </c>
      <c r="G239" s="229">
        <f t="shared" si="196"/>
        <v>6.2623290656431421E-2</v>
      </c>
      <c r="H239" s="230">
        <f t="shared" si="196"/>
        <v>0.4148977210865617</v>
      </c>
      <c r="I239" s="227">
        <f t="shared" si="156"/>
        <v>0.93698338924209723</v>
      </c>
      <c r="J239" s="228">
        <f t="shared" si="197"/>
        <v>0.48726997649805981</v>
      </c>
      <c r="K239" s="229">
        <f t="shared" si="197"/>
        <v>0.37229736803189839</v>
      </c>
      <c r="L239" s="498">
        <f t="shared" si="197"/>
        <v>7.741604471213899E-2</v>
      </c>
      <c r="M239" s="227">
        <f t="shared" si="197"/>
        <v>1.1267357870289159E-2</v>
      </c>
      <c r="N239" s="217">
        <f t="shared" si="198"/>
        <v>6.758998311465314E-2</v>
      </c>
      <c r="O239" s="232">
        <f t="shared" si="197"/>
        <v>6.758998311465314E-2</v>
      </c>
      <c r="P239" s="230">
        <f t="shared" si="197"/>
        <v>0</v>
      </c>
      <c r="Q239" s="231">
        <f t="shared" si="197"/>
        <v>3.9136164551979297E-2</v>
      </c>
      <c r="R239" s="353"/>
      <c r="S239" s="354"/>
    </row>
    <row r="240" spans="2:19" x14ac:dyDescent="0.3">
      <c r="B240" s="273" t="s">
        <v>538</v>
      </c>
      <c r="C240" s="264" t="s">
        <v>390</v>
      </c>
      <c r="D240" s="360">
        <v>0</v>
      </c>
      <c r="E240" s="227">
        <f t="shared" si="162"/>
        <v>0</v>
      </c>
      <c r="F240" s="228">
        <f t="shared" si="196"/>
        <v>0</v>
      </c>
      <c r="G240" s="229">
        <f t="shared" si="196"/>
        <v>0</v>
      </c>
      <c r="H240" s="230">
        <f t="shared" si="196"/>
        <v>0</v>
      </c>
      <c r="I240" s="227">
        <f t="shared" si="156"/>
        <v>0</v>
      </c>
      <c r="J240" s="228">
        <f t="shared" si="197"/>
        <v>0</v>
      </c>
      <c r="K240" s="229">
        <f t="shared" si="197"/>
        <v>0</v>
      </c>
      <c r="L240" s="498">
        <f t="shared" si="197"/>
        <v>0</v>
      </c>
      <c r="M240" s="227">
        <f t="shared" si="197"/>
        <v>0</v>
      </c>
      <c r="N240" s="217">
        <f t="shared" si="198"/>
        <v>0</v>
      </c>
      <c r="O240" s="232">
        <f t="shared" si="197"/>
        <v>0</v>
      </c>
      <c r="P240" s="230">
        <f t="shared" si="197"/>
        <v>0</v>
      </c>
      <c r="Q240" s="231">
        <f t="shared" si="197"/>
        <v>0</v>
      </c>
      <c r="R240" s="353"/>
      <c r="S240" s="354"/>
    </row>
    <row r="241" spans="2:19" ht="116.25" customHeight="1" x14ac:dyDescent="0.3">
      <c r="B241" s="127" t="s">
        <v>197</v>
      </c>
      <c r="C241" s="128" t="s">
        <v>539</v>
      </c>
      <c r="D241" s="128" t="s">
        <v>245</v>
      </c>
      <c r="E241" s="129" t="s">
        <v>246</v>
      </c>
      <c r="F241" s="130" t="s">
        <v>247</v>
      </c>
      <c r="G241" s="131" t="s">
        <v>248</v>
      </c>
      <c r="H241" s="132" t="s">
        <v>249</v>
      </c>
      <c r="I241" s="133" t="s">
        <v>250</v>
      </c>
      <c r="J241" s="130" t="s">
        <v>251</v>
      </c>
      <c r="K241" s="131" t="s">
        <v>252</v>
      </c>
      <c r="L241" s="132" t="s">
        <v>253</v>
      </c>
      <c r="M241" s="129" t="s">
        <v>254</v>
      </c>
      <c r="N241" s="133" t="s">
        <v>255</v>
      </c>
      <c r="O241" s="135" t="s">
        <v>256</v>
      </c>
      <c r="P241" s="499" t="s">
        <v>257</v>
      </c>
      <c r="Q241" s="137" t="s">
        <v>258</v>
      </c>
      <c r="R241" s="353"/>
      <c r="S241" s="354"/>
    </row>
    <row r="242" spans="2:19" ht="38.25" customHeight="1" x14ac:dyDescent="0.3">
      <c r="B242" s="166" t="s">
        <v>199</v>
      </c>
      <c r="C242" s="376" t="s">
        <v>540</v>
      </c>
      <c r="D242" s="149">
        <f>ROUND((E242+I242+M242+N242+Q242),1)</f>
        <v>100</v>
      </c>
      <c r="E242" s="150">
        <f>SUM(F242:H242)</f>
        <v>35.922200268524122</v>
      </c>
      <c r="F242" s="151">
        <f>IFERROR((F25+F26)/($D$25+$D$26)*100, 0)</f>
        <v>6.9182515474968467</v>
      </c>
      <c r="G242" s="152">
        <f>IFERROR((G25+G26)/($D$25+$D$26)*100, 0)</f>
        <v>3.8036498212118208</v>
      </c>
      <c r="H242" s="153">
        <f>IFERROR((H25+H26)/($D$25+$D$26)*100, 0)</f>
        <v>25.200298899815454</v>
      </c>
      <c r="I242" s="150">
        <f>SUM(J242:L242)</f>
        <v>56.911041620632723</v>
      </c>
      <c r="J242" s="151">
        <f t="shared" ref="J242:Q242" si="199">IFERROR((J25+J26)/($D$25+$D$26)*100, 0)</f>
        <v>29.596087007899648</v>
      </c>
      <c r="K242" s="152">
        <f t="shared" si="199"/>
        <v>22.612813898924827</v>
      </c>
      <c r="L242" s="493">
        <f t="shared" si="199"/>
        <v>4.7021407138082481</v>
      </c>
      <c r="M242" s="150">
        <f t="shared" si="199"/>
        <v>0.68436333031396734</v>
      </c>
      <c r="N242" s="154">
        <f t="shared" si="199"/>
        <v>4.1053196741164442</v>
      </c>
      <c r="O242" s="494">
        <f t="shared" si="199"/>
        <v>4.1053196741164442</v>
      </c>
      <c r="P242" s="153">
        <f t="shared" si="199"/>
        <v>0</v>
      </c>
      <c r="Q242" s="154">
        <f t="shared" si="199"/>
        <v>2.3770751064127364</v>
      </c>
      <c r="R242" s="353"/>
      <c r="S242" s="354"/>
    </row>
    <row r="243" spans="2:19" ht="33.75" customHeight="1" x14ac:dyDescent="0.3">
      <c r="B243" s="300" t="s">
        <v>201</v>
      </c>
      <c r="C243" s="500" t="s">
        <v>541</v>
      </c>
      <c r="D243" s="501">
        <f>ROUND((E243+I243+M243+N243+Q243),1)</f>
        <v>100</v>
      </c>
      <c r="E243" s="502">
        <f>SUM(F243:H243)</f>
        <v>35.922200268524122</v>
      </c>
      <c r="F243" s="503">
        <v>6.9182515474968467</v>
      </c>
      <c r="G243" s="504">
        <v>3.8036498212118208</v>
      </c>
      <c r="H243" s="505">
        <v>25.200298899815454</v>
      </c>
      <c r="I243" s="502">
        <f>SUM(J243:L243)</f>
        <v>56.911041620632723</v>
      </c>
      <c r="J243" s="503">
        <v>29.596087007899648</v>
      </c>
      <c r="K243" s="504">
        <v>22.612813898924827</v>
      </c>
      <c r="L243" s="506">
        <v>4.7021407138082481</v>
      </c>
      <c r="M243" s="507">
        <v>0.68436333031396734</v>
      </c>
      <c r="N243" s="508">
        <v>4.1053196741164442</v>
      </c>
      <c r="O243" s="509">
        <v>4.1053196741164442</v>
      </c>
      <c r="P243" s="505">
        <v>0</v>
      </c>
      <c r="Q243" s="508">
        <v>2.3770751064127364</v>
      </c>
      <c r="R243" s="353"/>
      <c r="S243" s="354"/>
    </row>
    <row r="244" spans="2:19" x14ac:dyDescent="0.3">
      <c r="R244" s="354"/>
      <c r="S244" s="354"/>
    </row>
    <row r="245" spans="2:19" x14ac:dyDescent="0.3">
      <c r="C245" s="510" t="s">
        <v>542</v>
      </c>
    </row>
    <row r="246" spans="2:19" x14ac:dyDescent="0.3">
      <c r="C246" s="511" t="s">
        <v>543</v>
      </c>
    </row>
    <row r="247" spans="2:19" x14ac:dyDescent="0.3">
      <c r="C247" s="512" t="s">
        <v>544</v>
      </c>
      <c r="D247" s="513">
        <f>$E$24+$I$24+$M$24+$O$24-$E$51-$I$51-$M$51-$O$51-$E$61-$I$61-$M$61-$O$61-$E$62-$I$62-$M$62-$O$62-$E$63-$I$63-$M$63-$O$63-$E$64-$I$64-$M$64-$O$64-$E$107-$I$107-$M$107-$O$107-$E$114-$I$114-$M$114-$O$114-$E$204-$M$204-$I$204-$O$204-$E$211-$I$211-$M$211-$O$211</f>
        <v>857.54744098290917</v>
      </c>
    </row>
    <row r="248" spans="2:19" x14ac:dyDescent="0.3">
      <c r="C248" s="512" t="s">
        <v>545</v>
      </c>
      <c r="D248" s="513">
        <f>$E$24+$I$24+$M$24-$E$51-$I$51-$M$51-$E$61-$I$61-$M$61-$E$62-$I$62-$M$62-$E$63-$I$63-$M$63-$E$64-$I$64-$M$64-$E$107-$I$107-$M$107-$E$114-$I$114-$M$114-$E$204-$M$204-$I$204-$E$211-$I$211-$M$211</f>
        <v>813.75332284489264</v>
      </c>
    </row>
  </sheetData>
  <sheetProtection password="F757" sheet="1" objects="1" scenarios="1"/>
  <mergeCells count="1">
    <mergeCell ref="B8:Q8"/>
  </mergeCells>
  <pageMargins left="0.7" right="0.7" top="0.75" bottom="0.75" header="0.3" footer="0.3"/>
  <pageSetup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56"/>
  <sheetViews>
    <sheetView zoomScale="85" zoomScaleNormal="85" workbookViewId="0">
      <selection activeCell="E17" sqref="E17"/>
    </sheetView>
  </sheetViews>
  <sheetFormatPr defaultColWidth="9.33203125" defaultRowHeight="14.4" x14ac:dyDescent="0.3"/>
  <cols>
    <col min="1" max="2" width="9.33203125" style="514"/>
    <col min="3" max="3" width="51.5546875" style="514" customWidth="1"/>
    <col min="4" max="4" width="22.5546875" style="515" customWidth="1"/>
    <col min="5" max="5" width="22.6640625" style="514" customWidth="1"/>
    <col min="6" max="6" width="35.6640625" style="514" customWidth="1"/>
    <col min="7" max="16384" width="9.33203125" style="514"/>
  </cols>
  <sheetData>
    <row r="1" spans="1:5" x14ac:dyDescent="0.3">
      <c r="A1" s="516" t="s">
        <v>0</v>
      </c>
      <c r="B1" s="517"/>
      <c r="C1" s="517"/>
      <c r="D1" s="518"/>
      <c r="E1" s="517"/>
    </row>
    <row r="2" spans="1:5" x14ac:dyDescent="0.3">
      <c r="A2" s="516" t="s">
        <v>1</v>
      </c>
      <c r="B2" s="517"/>
      <c r="C2" s="517"/>
      <c r="D2" s="518"/>
      <c r="E2" s="517"/>
    </row>
    <row r="3" spans="1:5" x14ac:dyDescent="0.3">
      <c r="A3" s="517"/>
      <c r="B3" s="517"/>
      <c r="C3" s="517"/>
      <c r="D3" s="518"/>
      <c r="E3" s="517"/>
    </row>
    <row r="4" spans="1:5" x14ac:dyDescent="0.3">
      <c r="A4" s="517"/>
      <c r="B4" s="517"/>
      <c r="C4" s="517"/>
      <c r="D4" s="518"/>
      <c r="E4" s="517"/>
    </row>
    <row r="5" spans="1:5" x14ac:dyDescent="0.3">
      <c r="A5" s="519" t="s">
        <v>546</v>
      </c>
      <c r="B5" s="517"/>
      <c r="C5" s="517"/>
      <c r="D5" s="518"/>
      <c r="E5" s="517"/>
    </row>
    <row r="6" spans="1:5" x14ac:dyDescent="0.3">
      <c r="A6" s="1472" t="s">
        <v>547</v>
      </c>
      <c r="B6" s="1473"/>
      <c r="C6" s="1473"/>
      <c r="D6" s="1473"/>
      <c r="E6" s="1473"/>
    </row>
    <row r="7" spans="1:5" x14ac:dyDescent="0.3">
      <c r="A7" s="1473"/>
      <c r="B7" s="1473"/>
      <c r="C7" s="1473"/>
      <c r="D7" s="1473"/>
      <c r="E7" s="1473"/>
    </row>
    <row r="8" spans="1:5" x14ac:dyDescent="0.3">
      <c r="A8" s="517"/>
      <c r="B8" s="517"/>
      <c r="C8" s="517"/>
      <c r="D8" s="518"/>
      <c r="E8" s="517"/>
    </row>
    <row r="9" spans="1:5" ht="35.25" customHeight="1" x14ac:dyDescent="0.3">
      <c r="B9" s="1468" t="s">
        <v>548</v>
      </c>
      <c r="C9" s="1468"/>
      <c r="D9" s="1468"/>
      <c r="E9" s="1468"/>
    </row>
    <row r="10" spans="1:5" ht="24.75" customHeight="1" x14ac:dyDescent="0.3">
      <c r="B10" s="520" t="s">
        <v>4</v>
      </c>
      <c r="C10" s="521" t="s">
        <v>64</v>
      </c>
      <c r="D10" s="522" t="s">
        <v>65</v>
      </c>
      <c r="E10" s="523" t="s">
        <v>66</v>
      </c>
    </row>
    <row r="11" spans="1:5" ht="41.25" customHeight="1" x14ac:dyDescent="0.3">
      <c r="B11" s="524" t="s">
        <v>549</v>
      </c>
      <c r="C11" s="525" t="s">
        <v>550</v>
      </c>
      <c r="D11" s="526">
        <v>11319.504000000001</v>
      </c>
      <c r="E11" s="527"/>
    </row>
    <row r="12" spans="1:5" ht="46.5" customHeight="1" x14ac:dyDescent="0.3">
      <c r="B12" s="524" t="s">
        <v>68</v>
      </c>
      <c r="C12" s="525" t="s">
        <v>551</v>
      </c>
      <c r="D12" s="528">
        <f>SUM(D13:D14)+D18</f>
        <v>3323.083641829407</v>
      </c>
      <c r="E12" s="527" t="s">
        <v>552</v>
      </c>
    </row>
    <row r="13" spans="1:5" ht="41.25" customHeight="1" x14ac:dyDescent="0.3">
      <c r="B13" s="529" t="s">
        <v>70</v>
      </c>
      <c r="C13" s="530" t="s">
        <v>553</v>
      </c>
      <c r="D13" s="531">
        <f>VAS076_F_Paskirstomasil23IsViso</f>
        <v>1448.2798379836581</v>
      </c>
      <c r="E13" s="117" t="s">
        <v>552</v>
      </c>
    </row>
    <row r="14" spans="1:5" ht="40.5" customHeight="1" x14ac:dyDescent="0.3">
      <c r="B14" s="63" t="s">
        <v>76</v>
      </c>
      <c r="C14" s="83" t="s">
        <v>554</v>
      </c>
      <c r="D14" s="84">
        <f>VAS076_F_Paskirstomasil24IsViso</f>
        <v>1872.6230548689734</v>
      </c>
      <c r="E14" s="66" t="s">
        <v>552</v>
      </c>
    </row>
    <row r="15" spans="1:5" ht="40.5" customHeight="1" x14ac:dyDescent="0.3">
      <c r="B15" s="63" t="s">
        <v>78</v>
      </c>
      <c r="C15" s="83" t="s">
        <v>555</v>
      </c>
      <c r="D15" s="84">
        <f>VAS076_F_Paskirstomasil241NuotekuSurinkimas</f>
        <v>858.40776164129863</v>
      </c>
      <c r="E15" s="66" t="s">
        <v>552</v>
      </c>
    </row>
    <row r="16" spans="1:5" ht="36.75" customHeight="1" x14ac:dyDescent="0.3">
      <c r="B16" s="63" t="s">
        <v>86</v>
      </c>
      <c r="C16" s="83" t="s">
        <v>556</v>
      </c>
      <c r="D16" s="84">
        <f>VAS076_F_Paskirstomasil242NuotekuValymas</f>
        <v>960.32225707986152</v>
      </c>
      <c r="E16" s="66" t="s">
        <v>552</v>
      </c>
    </row>
    <row r="17" spans="2:5" ht="34.5" customHeight="1" x14ac:dyDescent="0.3">
      <c r="B17" s="63" t="s">
        <v>96</v>
      </c>
      <c r="C17" s="83" t="s">
        <v>557</v>
      </c>
      <c r="D17" s="84">
        <f>VAS076_F_Paskirstomasil243NuotekuDumblo</f>
        <v>53.893036147812943</v>
      </c>
      <c r="E17" s="66" t="s">
        <v>552</v>
      </c>
    </row>
    <row r="18" spans="2:5" ht="31.5" customHeight="1" x14ac:dyDescent="0.3">
      <c r="B18" s="67" t="s">
        <v>104</v>
      </c>
      <c r="C18" s="83" t="s">
        <v>558</v>
      </c>
      <c r="D18" s="84">
        <f>VAS076_F_Paskirstomasil25PavirsiniuNuoteku</f>
        <v>2.180748976775658</v>
      </c>
      <c r="E18" s="66" t="s">
        <v>552</v>
      </c>
    </row>
    <row r="19" spans="2:5" ht="22.8" x14ac:dyDescent="0.3">
      <c r="B19" s="59" t="s">
        <v>109</v>
      </c>
      <c r="C19" s="532" t="s">
        <v>559</v>
      </c>
      <c r="D19" s="82">
        <f>SUM(D20:D29)</f>
        <v>7994.3423027437584</v>
      </c>
      <c r="E19" s="62"/>
    </row>
    <row r="20" spans="2:5" x14ac:dyDescent="0.3">
      <c r="B20" s="63" t="s">
        <v>111</v>
      </c>
      <c r="C20" s="533" t="s">
        <v>560</v>
      </c>
      <c r="D20" s="534">
        <v>6962.4119776182397</v>
      </c>
      <c r="E20" s="66"/>
    </row>
    <row r="21" spans="2:5" ht="24" x14ac:dyDescent="0.3">
      <c r="B21" s="63" t="s">
        <v>120</v>
      </c>
      <c r="C21" s="533" t="s">
        <v>561</v>
      </c>
      <c r="D21" s="534">
        <v>0</v>
      </c>
      <c r="E21" s="66"/>
    </row>
    <row r="22" spans="2:5" x14ac:dyDescent="0.3">
      <c r="B22" s="63" t="s">
        <v>294</v>
      </c>
      <c r="C22" s="533" t="s">
        <v>562</v>
      </c>
      <c r="D22" s="534">
        <v>0</v>
      </c>
      <c r="E22" s="66"/>
    </row>
    <row r="23" spans="2:5" x14ac:dyDescent="0.3">
      <c r="B23" s="63" t="s">
        <v>299</v>
      </c>
      <c r="C23" s="533" t="s">
        <v>563</v>
      </c>
      <c r="D23" s="534">
        <v>0</v>
      </c>
      <c r="E23" s="66"/>
    </row>
    <row r="24" spans="2:5" x14ac:dyDescent="0.3">
      <c r="B24" s="63" t="s">
        <v>304</v>
      </c>
      <c r="C24" s="533" t="s">
        <v>564</v>
      </c>
      <c r="D24" s="534">
        <v>0</v>
      </c>
      <c r="E24" s="66"/>
    </row>
    <row r="25" spans="2:5" x14ac:dyDescent="0.3">
      <c r="B25" s="63" t="s">
        <v>310</v>
      </c>
      <c r="C25" s="533" t="s">
        <v>565</v>
      </c>
      <c r="D25" s="534">
        <v>0</v>
      </c>
      <c r="E25" s="66"/>
    </row>
    <row r="26" spans="2:5" ht="24" x14ac:dyDescent="0.3">
      <c r="B26" s="63" t="s">
        <v>314</v>
      </c>
      <c r="C26" s="533" t="s">
        <v>566</v>
      </c>
      <c r="D26" s="534">
        <v>0</v>
      </c>
      <c r="E26" s="66"/>
    </row>
    <row r="27" spans="2:5" x14ac:dyDescent="0.3">
      <c r="B27" s="63" t="s">
        <v>323</v>
      </c>
      <c r="C27" s="533" t="s">
        <v>567</v>
      </c>
      <c r="D27" s="534">
        <v>195.46199999999999</v>
      </c>
      <c r="E27" s="66"/>
    </row>
    <row r="28" spans="2:5" ht="24" x14ac:dyDescent="0.3">
      <c r="B28" s="67" t="s">
        <v>325</v>
      </c>
      <c r="C28" s="535" t="s">
        <v>568</v>
      </c>
      <c r="D28" s="536">
        <v>798.76551474330086</v>
      </c>
      <c r="E28" s="70"/>
    </row>
    <row r="29" spans="2:5" ht="22.8" x14ac:dyDescent="0.3">
      <c r="B29" s="537" t="s">
        <v>337</v>
      </c>
      <c r="C29" s="538" t="s">
        <v>569</v>
      </c>
      <c r="D29" s="539">
        <f>D11-D12-D30-D20-D21-D22-D23-D24-D25-D26-D27-D28</f>
        <v>37.702810382218786</v>
      </c>
      <c r="E29" s="124"/>
    </row>
    <row r="30" spans="2:5" x14ac:dyDescent="0.3">
      <c r="B30" s="71" t="s">
        <v>129</v>
      </c>
      <c r="C30" s="540" t="s">
        <v>570</v>
      </c>
      <c r="D30" s="541">
        <f>SUM(D31:D33)</f>
        <v>2.0780554268344078</v>
      </c>
      <c r="E30" s="66" t="s">
        <v>552</v>
      </c>
    </row>
    <row r="31" spans="2:5" x14ac:dyDescent="0.3">
      <c r="B31" s="63" t="s">
        <v>131</v>
      </c>
      <c r="C31" s="533" t="s">
        <v>571</v>
      </c>
      <c r="D31" s="84">
        <f>VAS076_F_Paskirstomasil2Apskaitosveikla1</f>
        <v>1.0846216918049179</v>
      </c>
      <c r="E31" s="66" t="s">
        <v>552</v>
      </c>
    </row>
    <row r="32" spans="2:5" x14ac:dyDescent="0.3">
      <c r="B32" s="63" t="s">
        <v>133</v>
      </c>
      <c r="C32" s="83" t="s">
        <v>572</v>
      </c>
      <c r="D32" s="84">
        <f>VAS076_F_Paskirstomasil2Kitareguliuoja1</f>
        <v>0</v>
      </c>
      <c r="E32" s="66" t="s">
        <v>552</v>
      </c>
    </row>
    <row r="33" spans="2:5" x14ac:dyDescent="0.3">
      <c r="B33" s="67" t="s">
        <v>141</v>
      </c>
      <c r="C33" s="91" t="s">
        <v>573</v>
      </c>
      <c r="D33" s="92">
        <f>VAS076_F_Paskirstomasil27KitosVeiklos</f>
        <v>0.99343373502948995</v>
      </c>
      <c r="E33" s="70" t="s">
        <v>552</v>
      </c>
    </row>
    <row r="34" spans="2:5" ht="22.8" x14ac:dyDescent="0.3">
      <c r="B34" s="524" t="s">
        <v>574</v>
      </c>
      <c r="C34" s="525" t="s">
        <v>575</v>
      </c>
      <c r="D34" s="526">
        <v>17021.977449999998</v>
      </c>
      <c r="E34" s="527"/>
    </row>
    <row r="35" spans="2:5" ht="34.200000000000003" x14ac:dyDescent="0.3">
      <c r="B35" s="524" t="s">
        <v>143</v>
      </c>
      <c r="C35" s="525" t="s">
        <v>576</v>
      </c>
      <c r="D35" s="528">
        <f>SUM(D36:D37)+D41</f>
        <v>6566.3838020384419</v>
      </c>
      <c r="E35" s="527" t="s">
        <v>577</v>
      </c>
    </row>
    <row r="36" spans="2:5" ht="24" x14ac:dyDescent="0.3">
      <c r="B36" s="529" t="s">
        <v>145</v>
      </c>
      <c r="C36" s="530" t="s">
        <v>578</v>
      </c>
      <c r="D36" s="531">
        <f>VAS075_F_Paskirstomasil13IsViso</f>
        <v>2607.537237780577</v>
      </c>
      <c r="E36" s="117" t="s">
        <v>577</v>
      </c>
    </row>
    <row r="37" spans="2:5" ht="24" x14ac:dyDescent="0.3">
      <c r="B37" s="63" t="s">
        <v>147</v>
      </c>
      <c r="C37" s="83" t="s">
        <v>579</v>
      </c>
      <c r="D37" s="84">
        <f>VAS075_F_Paskirstomasil14IsViso</f>
        <v>3944.1811486162492</v>
      </c>
      <c r="E37" s="66" t="s">
        <v>577</v>
      </c>
    </row>
    <row r="38" spans="2:5" ht="24" x14ac:dyDescent="0.3">
      <c r="B38" s="63" t="s">
        <v>580</v>
      </c>
      <c r="C38" s="83" t="s">
        <v>581</v>
      </c>
      <c r="D38" s="84">
        <f>VAS075_F_Paskirstomasil141NuotekuSurinkimas</f>
        <v>1742.8708333310642</v>
      </c>
      <c r="E38" s="66" t="s">
        <v>577</v>
      </c>
    </row>
    <row r="39" spans="2:5" x14ac:dyDescent="0.3">
      <c r="B39" s="63" t="s">
        <v>582</v>
      </c>
      <c r="C39" s="83" t="s">
        <v>583</v>
      </c>
      <c r="D39" s="84">
        <f>VAS075_F_Paskirstomasil142NuotekuValymas</f>
        <v>2034.1349595758938</v>
      </c>
      <c r="E39" s="66" t="s">
        <v>577</v>
      </c>
    </row>
    <row r="40" spans="2:5" ht="24" x14ac:dyDescent="0.3">
      <c r="B40" s="63" t="s">
        <v>584</v>
      </c>
      <c r="C40" s="83" t="s">
        <v>585</v>
      </c>
      <c r="D40" s="84">
        <f>VAS075_F_Paskirstomasil143NuotekuDumblo</f>
        <v>167.17535570929087</v>
      </c>
      <c r="E40" s="66" t="s">
        <v>577</v>
      </c>
    </row>
    <row r="41" spans="2:5" ht="24" x14ac:dyDescent="0.3">
      <c r="B41" s="67" t="s">
        <v>149</v>
      </c>
      <c r="C41" s="83" t="s">
        <v>586</v>
      </c>
      <c r="D41" s="84">
        <f>VAS075_F_Paskirstomasil15PavirsiniuNuoteku</f>
        <v>14.665415641616423</v>
      </c>
      <c r="E41" s="66" t="s">
        <v>577</v>
      </c>
    </row>
    <row r="42" spans="2:5" ht="22.8" x14ac:dyDescent="0.3">
      <c r="B42" s="59" t="s">
        <v>493</v>
      </c>
      <c r="C42" s="532" t="s">
        <v>587</v>
      </c>
      <c r="D42" s="82">
        <f>SUM(D43:D52)</f>
        <v>10398.146209999997</v>
      </c>
      <c r="E42" s="62"/>
    </row>
    <row r="43" spans="2:5" x14ac:dyDescent="0.3">
      <c r="B43" s="63" t="s">
        <v>495</v>
      </c>
      <c r="C43" s="533" t="s">
        <v>560</v>
      </c>
      <c r="D43" s="534">
        <v>8546.2213900000006</v>
      </c>
      <c r="E43" s="66"/>
    </row>
    <row r="44" spans="2:5" ht="24" x14ac:dyDescent="0.3">
      <c r="B44" s="63" t="s">
        <v>155</v>
      </c>
      <c r="C44" s="533" t="s">
        <v>561</v>
      </c>
      <c r="D44" s="534">
        <v>0</v>
      </c>
      <c r="E44" s="66"/>
    </row>
    <row r="45" spans="2:5" x14ac:dyDescent="0.3">
      <c r="B45" s="63" t="s">
        <v>157</v>
      </c>
      <c r="C45" s="533" t="s">
        <v>562</v>
      </c>
      <c r="D45" s="534">
        <v>0</v>
      </c>
      <c r="E45" s="66"/>
    </row>
    <row r="46" spans="2:5" x14ac:dyDescent="0.3">
      <c r="B46" s="63" t="s">
        <v>159</v>
      </c>
      <c r="C46" s="533" t="s">
        <v>563</v>
      </c>
      <c r="D46" s="534">
        <v>0</v>
      </c>
      <c r="E46" s="66"/>
    </row>
    <row r="47" spans="2:5" x14ac:dyDescent="0.3">
      <c r="B47" s="63" t="s">
        <v>161</v>
      </c>
      <c r="C47" s="533" t="s">
        <v>564</v>
      </c>
      <c r="D47" s="534">
        <v>0</v>
      </c>
      <c r="E47" s="66"/>
    </row>
    <row r="48" spans="2:5" x14ac:dyDescent="0.3">
      <c r="B48" s="63" t="s">
        <v>163</v>
      </c>
      <c r="C48" s="533" t="s">
        <v>565</v>
      </c>
      <c r="D48" s="534">
        <v>0</v>
      </c>
      <c r="E48" s="66"/>
    </row>
    <row r="49" spans="2:5" ht="24" x14ac:dyDescent="0.3">
      <c r="B49" s="63" t="s">
        <v>165</v>
      </c>
      <c r="C49" s="533" t="s">
        <v>566</v>
      </c>
      <c r="D49" s="534">
        <v>0</v>
      </c>
      <c r="E49" s="66"/>
    </row>
    <row r="50" spans="2:5" x14ac:dyDescent="0.3">
      <c r="B50" s="63" t="s">
        <v>167</v>
      </c>
      <c r="C50" s="533" t="s">
        <v>567</v>
      </c>
      <c r="D50" s="534">
        <v>1060.87545</v>
      </c>
      <c r="E50" s="66"/>
    </row>
    <row r="51" spans="2:5" ht="24" x14ac:dyDescent="0.3">
      <c r="B51" s="67" t="s">
        <v>169</v>
      </c>
      <c r="C51" s="535" t="s">
        <v>568</v>
      </c>
      <c r="D51" s="536">
        <v>807.37650999999994</v>
      </c>
      <c r="E51" s="70"/>
    </row>
    <row r="52" spans="2:5" x14ac:dyDescent="0.3">
      <c r="B52" s="537" t="s">
        <v>171</v>
      </c>
      <c r="C52" s="538" t="s">
        <v>588</v>
      </c>
      <c r="D52" s="542">
        <f>D34-D35-D53-D43-D44-D45-D46-D47-D48-D49-D50-D51</f>
        <v>-16.327140000003396</v>
      </c>
      <c r="E52" s="124"/>
    </row>
    <row r="53" spans="2:5" x14ac:dyDescent="0.3">
      <c r="B53" s="71" t="s">
        <v>197</v>
      </c>
      <c r="C53" s="540" t="s">
        <v>589</v>
      </c>
      <c r="D53" s="541">
        <f>D54+D55+D56</f>
        <v>57.44743796155862</v>
      </c>
      <c r="E53" s="66" t="s">
        <v>577</v>
      </c>
    </row>
    <row r="54" spans="2:5" x14ac:dyDescent="0.3">
      <c r="B54" s="63" t="s">
        <v>199</v>
      </c>
      <c r="C54" s="533" t="s">
        <v>590</v>
      </c>
      <c r="D54" s="84">
        <f>VAS075_F_Paskirstomasil1Apskaitosveikla1</f>
        <v>2.0234973327431005</v>
      </c>
      <c r="E54" s="66" t="s">
        <v>577</v>
      </c>
    </row>
    <row r="55" spans="2:5" x14ac:dyDescent="0.3">
      <c r="B55" s="63" t="s">
        <v>201</v>
      </c>
      <c r="C55" s="83" t="s">
        <v>591</v>
      </c>
      <c r="D55" s="84">
        <f>VAS075_F_Paskirstomasil1Kitareguliuoja1</f>
        <v>0</v>
      </c>
      <c r="E55" s="66" t="s">
        <v>577</v>
      </c>
    </row>
    <row r="56" spans="2:5" x14ac:dyDescent="0.3">
      <c r="B56" s="121" t="s">
        <v>209</v>
      </c>
      <c r="C56" s="122" t="s">
        <v>592</v>
      </c>
      <c r="D56" s="123">
        <f>VAS075_F_Paskirstomasil17KitosVeiklos</f>
        <v>55.423940628815522</v>
      </c>
      <c r="E56" s="124" t="s">
        <v>577</v>
      </c>
    </row>
  </sheetData>
  <sheetProtection password="F757" sheet="1" objects="1" scenarios="1"/>
  <mergeCells count="3">
    <mergeCell ref="B9:E9"/>
    <mergeCell ref="A6:E6"/>
    <mergeCell ref="A7:E7"/>
  </mergeCells>
  <pageMargins left="0.7" right="0.7" top="0.75" bottom="0.75" header="0.3" footer="0.3"/>
  <pageSetup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topLeftCell="A14" zoomScale="60" zoomScaleNormal="60" workbookViewId="0">
      <selection activeCell="F148" sqref="F148"/>
    </sheetView>
  </sheetViews>
  <sheetFormatPr defaultColWidth="9.109375" defaultRowHeight="13.8" x14ac:dyDescent="0.25"/>
  <cols>
    <col min="1" max="2" width="9.109375" style="33"/>
    <col min="3" max="3" width="61.44140625" style="33" customWidth="1"/>
    <col min="4" max="4" width="11" style="33" customWidth="1"/>
    <col min="5" max="5" width="11.44140625" style="33" customWidth="1"/>
    <col min="6" max="7" width="14.109375" style="33" customWidth="1"/>
    <col min="8" max="8" width="15.109375" style="33" customWidth="1"/>
    <col min="9" max="9" width="11" style="33" customWidth="1"/>
    <col min="10" max="10" width="11.5546875" style="33" customWidth="1"/>
    <col min="11" max="11" width="13.44140625" style="33" customWidth="1"/>
    <col min="12" max="12" width="12.109375" style="33" customWidth="1"/>
    <col min="13" max="13" width="21" style="33" customWidth="1"/>
    <col min="14" max="16" width="16.33203125" style="33" customWidth="1"/>
    <col min="17" max="17" width="23.33203125" style="33" customWidth="1"/>
    <col min="18" max="18" width="15.5546875" style="33" customWidth="1"/>
    <col min="19" max="16384" width="9.109375" style="33"/>
  </cols>
  <sheetData>
    <row r="1" spans="1:17" x14ac:dyDescent="0.25">
      <c r="A1" s="543" t="s">
        <v>0</v>
      </c>
      <c r="B1" s="544"/>
      <c r="C1" s="544"/>
      <c r="D1" s="544"/>
      <c r="E1" s="544"/>
      <c r="F1" s="544"/>
      <c r="G1" s="544"/>
      <c r="H1" s="544"/>
      <c r="I1" s="544"/>
      <c r="J1" s="544"/>
      <c r="K1" s="544"/>
      <c r="L1" s="544"/>
      <c r="M1" s="544"/>
      <c r="N1" s="544"/>
      <c r="O1" s="544"/>
      <c r="P1" s="544"/>
      <c r="Q1" s="544"/>
    </row>
    <row r="2" spans="1:17" x14ac:dyDescent="0.25">
      <c r="A2" s="543" t="s">
        <v>1</v>
      </c>
      <c r="B2" s="544"/>
      <c r="C2" s="544"/>
      <c r="D2" s="544"/>
      <c r="E2" s="544"/>
      <c r="F2" s="544"/>
      <c r="G2" s="544"/>
      <c r="H2" s="544"/>
      <c r="I2" s="544"/>
      <c r="J2" s="544"/>
      <c r="K2" s="544"/>
      <c r="L2" s="544"/>
      <c r="M2" s="544"/>
      <c r="N2" s="544"/>
      <c r="O2" s="544"/>
      <c r="P2" s="544"/>
      <c r="Q2" s="544"/>
    </row>
    <row r="3" spans="1:17" x14ac:dyDescent="0.25">
      <c r="A3" s="544"/>
      <c r="B3" s="544"/>
      <c r="C3" s="544"/>
      <c r="D3" s="544"/>
      <c r="E3" s="544"/>
      <c r="F3" s="544"/>
      <c r="G3" s="544"/>
      <c r="H3" s="544"/>
      <c r="I3" s="544"/>
      <c r="J3" s="544"/>
      <c r="K3" s="544"/>
      <c r="L3" s="544"/>
      <c r="M3" s="544"/>
      <c r="N3" s="544"/>
      <c r="O3" s="544"/>
      <c r="P3" s="544"/>
      <c r="Q3" s="544"/>
    </row>
    <row r="4" spans="1:17" x14ac:dyDescent="0.25">
      <c r="A4" s="544"/>
      <c r="B4" s="544"/>
      <c r="C4" s="544"/>
      <c r="D4" s="544"/>
      <c r="E4" s="544"/>
      <c r="F4" s="544"/>
      <c r="G4" s="544"/>
      <c r="H4" s="544"/>
      <c r="I4" s="544"/>
      <c r="J4" s="544"/>
      <c r="K4" s="544"/>
      <c r="L4" s="544"/>
      <c r="M4" s="544"/>
      <c r="N4" s="544"/>
      <c r="O4" s="544"/>
      <c r="P4" s="544"/>
      <c r="Q4" s="544"/>
    </row>
    <row r="5" spans="1:17" x14ac:dyDescent="0.25">
      <c r="A5" s="545" t="s">
        <v>593</v>
      </c>
      <c r="B5" s="544"/>
      <c r="C5" s="544"/>
      <c r="D5" s="544"/>
      <c r="E5" s="544"/>
      <c r="F5" s="544"/>
      <c r="G5" s="544"/>
      <c r="H5" s="544"/>
      <c r="I5" s="544"/>
      <c r="J5" s="544"/>
      <c r="K5" s="544"/>
      <c r="L5" s="544"/>
      <c r="M5" s="544"/>
      <c r="N5" s="544"/>
      <c r="O5" s="544"/>
      <c r="P5" s="544"/>
      <c r="Q5" s="544"/>
    </row>
    <row r="6" spans="1:17" x14ac:dyDescent="0.25">
      <c r="A6" s="544"/>
      <c r="B6" s="544"/>
      <c r="C6" s="544"/>
      <c r="D6" s="544"/>
      <c r="E6" s="544"/>
      <c r="F6" s="544"/>
      <c r="G6" s="544"/>
      <c r="H6" s="544"/>
      <c r="I6" s="544"/>
      <c r="J6" s="544"/>
      <c r="K6" s="544"/>
      <c r="L6" s="544"/>
      <c r="M6" s="544"/>
      <c r="N6" s="544"/>
      <c r="O6" s="544"/>
      <c r="P6" s="544"/>
      <c r="Q6" s="544"/>
    </row>
    <row r="8" spans="1:17" x14ac:dyDescent="0.25">
      <c r="B8" s="1468" t="s">
        <v>594</v>
      </c>
      <c r="C8" s="1468"/>
      <c r="D8" s="1468"/>
      <c r="E8" s="1468"/>
      <c r="F8" s="1468"/>
      <c r="G8" s="1468"/>
      <c r="H8" s="1468"/>
      <c r="I8" s="1468"/>
      <c r="J8" s="1468"/>
      <c r="K8" s="1468"/>
      <c r="L8" s="1468"/>
      <c r="M8" s="1468"/>
      <c r="N8" s="1468"/>
      <c r="O8" s="1468"/>
      <c r="P8" s="1468"/>
      <c r="Q8" s="1468"/>
    </row>
    <row r="9" spans="1:17" ht="71.25" customHeight="1" x14ac:dyDescent="0.25">
      <c r="B9" s="546" t="s">
        <v>4</v>
      </c>
      <c r="C9" s="547" t="s">
        <v>595</v>
      </c>
      <c r="D9" s="128" t="s">
        <v>245</v>
      </c>
      <c r="E9" s="129" t="s">
        <v>246</v>
      </c>
      <c r="F9" s="130" t="s">
        <v>247</v>
      </c>
      <c r="G9" s="131" t="s">
        <v>248</v>
      </c>
      <c r="H9" s="132" t="s">
        <v>249</v>
      </c>
      <c r="I9" s="133" t="s">
        <v>250</v>
      </c>
      <c r="J9" s="130" t="s">
        <v>251</v>
      </c>
      <c r="K9" s="131" t="s">
        <v>252</v>
      </c>
      <c r="L9" s="548" t="s">
        <v>253</v>
      </c>
      <c r="M9" s="129" t="s">
        <v>254</v>
      </c>
      <c r="N9" s="133" t="s">
        <v>255</v>
      </c>
      <c r="O9" s="135" t="s">
        <v>256</v>
      </c>
      <c r="P9" s="136" t="s">
        <v>257</v>
      </c>
      <c r="Q9" s="137" t="s">
        <v>258</v>
      </c>
    </row>
    <row r="10" spans="1:17" x14ac:dyDescent="0.25">
      <c r="B10" s="549" t="s">
        <v>68</v>
      </c>
      <c r="C10" s="549" t="s">
        <v>596</v>
      </c>
      <c r="D10" s="139">
        <f t="shared" ref="D10:Q10" si="0">D11+D15+D22+D25+D31+D34</f>
        <v>6623.8312400000004</v>
      </c>
      <c r="E10" s="550">
        <f t="shared" si="0"/>
        <v>2607.537237780577</v>
      </c>
      <c r="F10" s="551">
        <f t="shared" si="0"/>
        <v>212.78431658341293</v>
      </c>
      <c r="G10" s="552">
        <f t="shared" si="0"/>
        <v>549.23887013021579</v>
      </c>
      <c r="H10" s="553">
        <f t="shared" si="0"/>
        <v>1845.514051066948</v>
      </c>
      <c r="I10" s="550">
        <f t="shared" si="0"/>
        <v>3944.1811486162492</v>
      </c>
      <c r="J10" s="551">
        <f t="shared" si="0"/>
        <v>1742.8708333310642</v>
      </c>
      <c r="K10" s="552">
        <f t="shared" si="0"/>
        <v>2034.1349595758938</v>
      </c>
      <c r="L10" s="553">
        <f t="shared" si="0"/>
        <v>167.17535570929087</v>
      </c>
      <c r="M10" s="550">
        <f t="shared" si="0"/>
        <v>14.665415641616423</v>
      </c>
      <c r="N10" s="554">
        <f t="shared" si="0"/>
        <v>2.0234973327431005</v>
      </c>
      <c r="O10" s="552">
        <f t="shared" si="0"/>
        <v>2.0234973327431005</v>
      </c>
      <c r="P10" s="555">
        <f t="shared" si="0"/>
        <v>0</v>
      </c>
      <c r="Q10" s="550">
        <f t="shared" si="0"/>
        <v>55.423940628815522</v>
      </c>
    </row>
    <row r="11" spans="1:17" x14ac:dyDescent="0.25">
      <c r="B11" s="556" t="s">
        <v>70</v>
      </c>
      <c r="C11" s="557" t="s">
        <v>8</v>
      </c>
      <c r="D11" s="149">
        <f t="shared" ref="D11:D65" si="1">E11+I11+M11+N11+Q11</f>
        <v>6.9318</v>
      </c>
      <c r="E11" s="150">
        <f t="shared" ref="E11:E37" si="2">SUM(F11:H11)</f>
        <v>2.4900550782135555</v>
      </c>
      <c r="F11" s="151">
        <f>SUM(F12:F14)</f>
        <v>0.47955936076938643</v>
      </c>
      <c r="G11" s="152">
        <f>SUM(G12:G14)</f>
        <v>0.263661398306761</v>
      </c>
      <c r="H11" s="493">
        <f>SUM(H12:H14)</f>
        <v>1.7468343191374078</v>
      </c>
      <c r="I11" s="150">
        <f t="shared" ref="I11:I37" si="3">SUM(J11:L11)</f>
        <v>3.9449595830590187</v>
      </c>
      <c r="J11" s="151">
        <f t="shared" ref="J11:Q11" si="4">SUM(J12:J14)</f>
        <v>2.0515415592135877</v>
      </c>
      <c r="K11" s="152">
        <f t="shared" si="4"/>
        <v>1.5674750338456713</v>
      </c>
      <c r="L11" s="493">
        <f t="shared" si="4"/>
        <v>0.32594298999976012</v>
      </c>
      <c r="M11" s="150">
        <f t="shared" si="4"/>
        <v>4.7438697330703591E-2</v>
      </c>
      <c r="N11" s="154">
        <f t="shared" ref="N11:N37" si="5">SUM(O11:P11)</f>
        <v>0.28457254917040364</v>
      </c>
      <c r="O11" s="152">
        <f t="shared" si="4"/>
        <v>0.28457254917040364</v>
      </c>
      <c r="P11" s="153">
        <f t="shared" si="4"/>
        <v>0</v>
      </c>
      <c r="Q11" s="150">
        <f t="shared" si="4"/>
        <v>0.16477409222631806</v>
      </c>
    </row>
    <row r="12" spans="1:17" x14ac:dyDescent="0.25">
      <c r="B12" s="558" t="s">
        <v>72</v>
      </c>
      <c r="C12" s="559" t="s">
        <v>10</v>
      </c>
      <c r="D12" s="149">
        <f t="shared" si="1"/>
        <v>6.9318</v>
      </c>
      <c r="E12" s="150">
        <f t="shared" si="2"/>
        <v>2.4900550782135555</v>
      </c>
      <c r="F12" s="378">
        <f t="shared" ref="F12:H14" si="6">SUM(F40,F68,F118)</f>
        <v>0.47955936076938643</v>
      </c>
      <c r="G12" s="379">
        <f t="shared" si="6"/>
        <v>0.263661398306761</v>
      </c>
      <c r="H12" s="379">
        <f t="shared" si="6"/>
        <v>1.7468343191374078</v>
      </c>
      <c r="I12" s="150">
        <f t="shared" si="3"/>
        <v>3.9449595830590187</v>
      </c>
      <c r="J12" s="220">
        <f t="shared" ref="J12:M14" si="7">SUM(J40,J68,J118)</f>
        <v>2.0515415592135877</v>
      </c>
      <c r="K12" s="221">
        <f t="shared" si="7"/>
        <v>1.5674750338456713</v>
      </c>
      <c r="L12" s="361">
        <f t="shared" si="7"/>
        <v>0.32594298999976012</v>
      </c>
      <c r="M12" s="217">
        <f t="shared" si="7"/>
        <v>4.7438697330703591E-2</v>
      </c>
      <c r="N12" s="154">
        <f t="shared" si="5"/>
        <v>0.28457254917040364</v>
      </c>
      <c r="O12" s="221">
        <f t="shared" ref="O12:Q14" si="8">SUM(O40,O68,O118)</f>
        <v>0.28457254917040364</v>
      </c>
      <c r="P12" s="221">
        <f t="shared" si="8"/>
        <v>0</v>
      </c>
      <c r="Q12" s="217">
        <f t="shared" si="8"/>
        <v>0.16477409222631806</v>
      </c>
    </row>
    <row r="13" spans="1:17" x14ac:dyDescent="0.25">
      <c r="B13" s="558" t="s">
        <v>74</v>
      </c>
      <c r="C13" s="559" t="s">
        <v>11</v>
      </c>
      <c r="D13" s="149">
        <f t="shared" si="1"/>
        <v>0</v>
      </c>
      <c r="E13" s="150">
        <f t="shared" si="2"/>
        <v>0</v>
      </c>
      <c r="F13" s="378">
        <f t="shared" si="6"/>
        <v>0</v>
      </c>
      <c r="G13" s="379">
        <f t="shared" si="6"/>
        <v>0</v>
      </c>
      <c r="H13" s="379">
        <f t="shared" si="6"/>
        <v>0</v>
      </c>
      <c r="I13" s="150">
        <f t="shared" si="3"/>
        <v>0</v>
      </c>
      <c r="J13" s="220">
        <f t="shared" si="7"/>
        <v>0</v>
      </c>
      <c r="K13" s="221">
        <f t="shared" si="7"/>
        <v>0</v>
      </c>
      <c r="L13" s="361">
        <f t="shared" si="7"/>
        <v>0</v>
      </c>
      <c r="M13" s="217">
        <f t="shared" si="7"/>
        <v>0</v>
      </c>
      <c r="N13" s="154">
        <f t="shared" si="5"/>
        <v>0</v>
      </c>
      <c r="O13" s="221">
        <f t="shared" si="8"/>
        <v>0</v>
      </c>
      <c r="P13" s="221">
        <f t="shared" si="8"/>
        <v>0</v>
      </c>
      <c r="Q13" s="324">
        <f t="shared" si="8"/>
        <v>0</v>
      </c>
    </row>
    <row r="14" spans="1:17" x14ac:dyDescent="0.25">
      <c r="B14" s="558" t="s">
        <v>597</v>
      </c>
      <c r="C14" s="559" t="s">
        <v>13</v>
      </c>
      <c r="D14" s="149">
        <f t="shared" si="1"/>
        <v>0</v>
      </c>
      <c r="E14" s="150">
        <f t="shared" si="2"/>
        <v>0</v>
      </c>
      <c r="F14" s="378">
        <f t="shared" si="6"/>
        <v>0</v>
      </c>
      <c r="G14" s="379">
        <f t="shared" si="6"/>
        <v>0</v>
      </c>
      <c r="H14" s="379">
        <f t="shared" si="6"/>
        <v>0</v>
      </c>
      <c r="I14" s="150">
        <f t="shared" si="3"/>
        <v>0</v>
      </c>
      <c r="J14" s="220">
        <f t="shared" si="7"/>
        <v>0</v>
      </c>
      <c r="K14" s="221">
        <f t="shared" si="7"/>
        <v>0</v>
      </c>
      <c r="L14" s="361">
        <f t="shared" si="7"/>
        <v>0</v>
      </c>
      <c r="M14" s="217">
        <f t="shared" si="7"/>
        <v>0</v>
      </c>
      <c r="N14" s="154">
        <f t="shared" si="5"/>
        <v>0</v>
      </c>
      <c r="O14" s="221">
        <f t="shared" si="8"/>
        <v>0</v>
      </c>
      <c r="P14" s="221">
        <f t="shared" si="8"/>
        <v>0</v>
      </c>
      <c r="Q14" s="324">
        <f t="shared" si="8"/>
        <v>0</v>
      </c>
    </row>
    <row r="15" spans="1:17" x14ac:dyDescent="0.25">
      <c r="B15" s="556" t="s">
        <v>76</v>
      </c>
      <c r="C15" s="560" t="s">
        <v>15</v>
      </c>
      <c r="D15" s="149">
        <f t="shared" si="1"/>
        <v>6247.7087500000007</v>
      </c>
      <c r="E15" s="150">
        <f t="shared" si="2"/>
        <v>2564.3625849181599</v>
      </c>
      <c r="F15" s="151">
        <f>SUM(F16:F21)</f>
        <v>207.01120247172628</v>
      </c>
      <c r="G15" s="152">
        <f>SUM(G16:G21)</f>
        <v>545.60666538946862</v>
      </c>
      <c r="H15" s="493">
        <f>SUM(H16:H21)</f>
        <v>1811.7447170569651</v>
      </c>
      <c r="I15" s="150">
        <f t="shared" si="3"/>
        <v>3666.1203353344881</v>
      </c>
      <c r="J15" s="347">
        <f>SUM(J16:J21)</f>
        <v>1699.0948913527202</v>
      </c>
      <c r="K15" s="348">
        <f>SUM(K16:K21)</f>
        <v>1880.5341882782977</v>
      </c>
      <c r="L15" s="561">
        <f>SUM(L16:L21)</f>
        <v>86.49125570347023</v>
      </c>
      <c r="M15" s="346">
        <f>SUM(M16:M21)</f>
        <v>14.531200327083202</v>
      </c>
      <c r="N15" s="154">
        <f t="shared" si="5"/>
        <v>1.6421511460675466</v>
      </c>
      <c r="O15" s="348">
        <f>SUM(O16:O21)</f>
        <v>1.6421511460675466</v>
      </c>
      <c r="P15" s="348">
        <f>SUM(P16:P21)</f>
        <v>0</v>
      </c>
      <c r="Q15" s="150">
        <f>SUM(Q16:Q21)</f>
        <v>1.0524782742019583</v>
      </c>
    </row>
    <row r="16" spans="1:17" x14ac:dyDescent="0.25">
      <c r="B16" s="558" t="s">
        <v>78</v>
      </c>
      <c r="C16" s="559" t="s">
        <v>17</v>
      </c>
      <c r="D16" s="149">
        <f t="shared" si="1"/>
        <v>524.67042000000015</v>
      </c>
      <c r="E16" s="150">
        <f t="shared" si="2"/>
        <v>96.224691448857442</v>
      </c>
      <c r="F16" s="378">
        <f t="shared" ref="F16:H18" si="9">SUM(F44,F72,F122)</f>
        <v>60.922655730166255</v>
      </c>
      <c r="G16" s="379">
        <f t="shared" si="9"/>
        <v>20.81916213654879</v>
      </c>
      <c r="H16" s="379">
        <f t="shared" si="9"/>
        <v>14.482873582142382</v>
      </c>
      <c r="I16" s="150">
        <f t="shared" si="3"/>
        <v>425.29045290370675</v>
      </c>
      <c r="J16" s="220">
        <f t="shared" ref="J16:M20" si="10">SUM(J44,J72,J122)</f>
        <v>26.421447646349158</v>
      </c>
      <c r="K16" s="221">
        <f t="shared" si="10"/>
        <v>396.87240848500966</v>
      </c>
      <c r="L16" s="361">
        <f t="shared" si="10"/>
        <v>1.9965967723478903</v>
      </c>
      <c r="M16" s="217">
        <f t="shared" si="10"/>
        <v>1.116364444077621</v>
      </c>
      <c r="N16" s="154">
        <f t="shared" si="5"/>
        <v>1.2268828713478741</v>
      </c>
      <c r="O16" s="221">
        <f t="shared" ref="O16:Q17" si="11">SUM(O44,O72,O122)</f>
        <v>1.2268828713478741</v>
      </c>
      <c r="P16" s="221">
        <f t="shared" si="11"/>
        <v>0</v>
      </c>
      <c r="Q16" s="324">
        <f t="shared" si="11"/>
        <v>0.81202833201041624</v>
      </c>
    </row>
    <row r="17" spans="2:17" x14ac:dyDescent="0.25">
      <c r="B17" s="558" t="s">
        <v>86</v>
      </c>
      <c r="C17" s="559" t="s">
        <v>598</v>
      </c>
      <c r="D17" s="149">
        <f t="shared" si="1"/>
        <v>239.08946999999995</v>
      </c>
      <c r="E17" s="150">
        <f t="shared" si="2"/>
        <v>12.30614346930221</v>
      </c>
      <c r="F17" s="378">
        <f t="shared" si="9"/>
        <v>9.3722867415600319</v>
      </c>
      <c r="G17" s="379">
        <f t="shared" si="9"/>
        <v>0.38475325291991425</v>
      </c>
      <c r="H17" s="379">
        <f t="shared" si="9"/>
        <v>2.549103474822263</v>
      </c>
      <c r="I17" s="150">
        <f t="shared" si="3"/>
        <v>226.05838243078097</v>
      </c>
      <c r="J17" s="220">
        <f t="shared" si="10"/>
        <v>2.9937537063709794</v>
      </c>
      <c r="K17" s="221">
        <f t="shared" si="10"/>
        <v>222.58898979328765</v>
      </c>
      <c r="L17" s="361">
        <f t="shared" si="10"/>
        <v>0.47563893112234545</v>
      </c>
      <c r="M17" s="217">
        <f t="shared" si="10"/>
        <v>6.9225883005579969E-2</v>
      </c>
      <c r="N17" s="154">
        <f t="shared" si="5"/>
        <v>0.41526827471967265</v>
      </c>
      <c r="O17" s="221">
        <f t="shared" si="11"/>
        <v>0.41526827471967265</v>
      </c>
      <c r="P17" s="221">
        <f t="shared" si="11"/>
        <v>0</v>
      </c>
      <c r="Q17" s="324">
        <f t="shared" si="11"/>
        <v>0.24044994219154209</v>
      </c>
    </row>
    <row r="18" spans="2:17" x14ac:dyDescent="0.25">
      <c r="B18" s="558" t="s">
        <v>96</v>
      </c>
      <c r="C18" s="559" t="s">
        <v>23</v>
      </c>
      <c r="D18" s="149">
        <f t="shared" si="1"/>
        <v>3169.8758600000006</v>
      </c>
      <c r="E18" s="150">
        <f t="shared" si="2"/>
        <v>1657.8691800000004</v>
      </c>
      <c r="F18" s="378">
        <f t="shared" si="9"/>
        <v>0</v>
      </c>
      <c r="G18" s="379">
        <f t="shared" si="9"/>
        <v>0</v>
      </c>
      <c r="H18" s="379">
        <f t="shared" si="9"/>
        <v>1657.8691800000004</v>
      </c>
      <c r="I18" s="150">
        <f t="shared" si="3"/>
        <v>1498.6610700000003</v>
      </c>
      <c r="J18" s="220">
        <f t="shared" si="10"/>
        <v>1498.6610700000003</v>
      </c>
      <c r="K18" s="221">
        <f t="shared" si="10"/>
        <v>0</v>
      </c>
      <c r="L18" s="361">
        <f t="shared" si="10"/>
        <v>0</v>
      </c>
      <c r="M18" s="217">
        <f t="shared" si="10"/>
        <v>13.345610000000001</v>
      </c>
      <c r="N18" s="154">
        <f t="shared" si="5"/>
        <v>0</v>
      </c>
      <c r="O18" s="221">
        <f t="shared" ref="O18:P18" si="12">SUM(O46,O74,O124)</f>
        <v>0</v>
      </c>
      <c r="P18" s="221">
        <f t="shared" si="12"/>
        <v>0</v>
      </c>
      <c r="Q18" s="324">
        <f>SUM(Q46,Q74,Q124)</f>
        <v>0</v>
      </c>
    </row>
    <row r="19" spans="2:17" x14ac:dyDescent="0.25">
      <c r="B19" s="558" t="s">
        <v>599</v>
      </c>
      <c r="C19" s="559" t="s">
        <v>25</v>
      </c>
      <c r="D19" s="149">
        <f t="shared" si="1"/>
        <v>5.101E-2</v>
      </c>
      <c r="E19" s="150">
        <f t="shared" si="2"/>
        <v>0</v>
      </c>
      <c r="F19" s="220">
        <f>SUM(F47,F75,F125)</f>
        <v>0</v>
      </c>
      <c r="G19" s="224">
        <f>SUM(G47,G75,G125)</f>
        <v>0</v>
      </c>
      <c r="H19" s="381">
        <f>SUM(H47,H75,H125)</f>
        <v>0</v>
      </c>
      <c r="I19" s="150">
        <f t="shared" si="3"/>
        <v>5.101E-2</v>
      </c>
      <c r="J19" s="220">
        <f>SUM(J47,J75,J125)</f>
        <v>5.101E-2</v>
      </c>
      <c r="K19" s="224">
        <f t="shared" si="10"/>
        <v>0</v>
      </c>
      <c r="L19" s="224">
        <f t="shared" si="10"/>
        <v>0</v>
      </c>
      <c r="M19" s="217">
        <f>SUM(M47,M75,M125)</f>
        <v>0</v>
      </c>
      <c r="N19" s="154">
        <f t="shared" si="5"/>
        <v>0</v>
      </c>
      <c r="O19" s="221">
        <f>SUM(O47,O75,O125)</f>
        <v>0</v>
      </c>
      <c r="P19" s="221">
        <f>SUM(P47,P75,P125)</f>
        <v>0</v>
      </c>
      <c r="Q19" s="324">
        <f>SUM(Q47,Q75,Q125)</f>
        <v>0</v>
      </c>
    </row>
    <row r="20" spans="2:17" x14ac:dyDescent="0.25">
      <c r="B20" s="558" t="s">
        <v>600</v>
      </c>
      <c r="C20" s="559" t="s">
        <v>27</v>
      </c>
      <c r="D20" s="149">
        <f t="shared" si="1"/>
        <v>0</v>
      </c>
      <c r="E20" s="150">
        <f t="shared" si="2"/>
        <v>0</v>
      </c>
      <c r="F20" s="378">
        <f>SUM(F48,F76,F126)</f>
        <v>0</v>
      </c>
      <c r="G20" s="381">
        <f t="shared" ref="G20:H20" si="13">SUM(G48,G76,G126)</f>
        <v>0</v>
      </c>
      <c r="H20" s="381">
        <f t="shared" si="13"/>
        <v>0</v>
      </c>
      <c r="I20" s="150">
        <f t="shared" si="3"/>
        <v>0</v>
      </c>
      <c r="J20" s="220">
        <f>SUM(J48,J76,J126)</f>
        <v>0</v>
      </c>
      <c r="K20" s="224">
        <f t="shared" si="10"/>
        <v>0</v>
      </c>
      <c r="L20" s="224">
        <f t="shared" si="10"/>
        <v>0</v>
      </c>
      <c r="M20" s="219">
        <f t="shared" si="10"/>
        <v>0</v>
      </c>
      <c r="N20" s="346">
        <f t="shared" si="5"/>
        <v>0</v>
      </c>
      <c r="O20" s="221">
        <f>SUM(O48,O76,O126)</f>
        <v>0</v>
      </c>
      <c r="P20" s="222">
        <f t="shared" ref="P20:Q20" si="14">SUM(P48,P76,P126)</f>
        <v>0</v>
      </c>
      <c r="Q20" s="217">
        <f t="shared" si="14"/>
        <v>0</v>
      </c>
    </row>
    <row r="21" spans="2:17" ht="39.6" x14ac:dyDescent="0.25">
      <c r="B21" s="558" t="s">
        <v>601</v>
      </c>
      <c r="C21" s="559" t="s">
        <v>602</v>
      </c>
      <c r="D21" s="149">
        <f t="shared" si="1"/>
        <v>2314.0219900000002</v>
      </c>
      <c r="E21" s="150">
        <f t="shared" si="2"/>
        <v>797.96257000000003</v>
      </c>
      <c r="F21" s="378">
        <f t="shared" ref="F21:H21" si="15">SUM(F49,F77,F127)</f>
        <v>136.71626000000001</v>
      </c>
      <c r="G21" s="379">
        <f t="shared" si="15"/>
        <v>524.40274999999997</v>
      </c>
      <c r="H21" s="379">
        <f t="shared" si="15"/>
        <v>136.84356</v>
      </c>
      <c r="I21" s="150">
        <f t="shared" si="3"/>
        <v>1516.0594200000003</v>
      </c>
      <c r="J21" s="220">
        <f t="shared" ref="J21:Q21" si="16">SUM(J49,J77,J127)</f>
        <v>170.96761000000001</v>
      </c>
      <c r="K21" s="221">
        <f t="shared" si="16"/>
        <v>1261.0727900000004</v>
      </c>
      <c r="L21" s="361">
        <f t="shared" si="16"/>
        <v>84.019019999999998</v>
      </c>
      <c r="M21" s="217">
        <f t="shared" si="16"/>
        <v>0</v>
      </c>
      <c r="N21" s="154">
        <f t="shared" si="5"/>
        <v>0</v>
      </c>
      <c r="O21" s="221">
        <f t="shared" si="16"/>
        <v>0</v>
      </c>
      <c r="P21" s="221">
        <f t="shared" si="16"/>
        <v>0</v>
      </c>
      <c r="Q21" s="324">
        <f t="shared" si="16"/>
        <v>0</v>
      </c>
    </row>
    <row r="22" spans="2:17" x14ac:dyDescent="0.25">
      <c r="B22" s="556" t="s">
        <v>104</v>
      </c>
      <c r="C22" s="562" t="s">
        <v>31</v>
      </c>
      <c r="D22" s="149">
        <f t="shared" si="1"/>
        <v>202.52952999999999</v>
      </c>
      <c r="E22" s="150">
        <f t="shared" si="2"/>
        <v>19.109340000000003</v>
      </c>
      <c r="F22" s="151">
        <f>SUM(F23:F24)</f>
        <v>4.9992200000000002</v>
      </c>
      <c r="G22" s="152">
        <f>SUM(G23:G24)</f>
        <v>3.0549500000000003</v>
      </c>
      <c r="H22" s="493">
        <f>SUM(H23:H24)</f>
        <v>11.05517</v>
      </c>
      <c r="I22" s="150">
        <f t="shared" si="3"/>
        <v>183.42018999999999</v>
      </c>
      <c r="J22" s="347">
        <f t="shared" ref="J22:Q22" si="17">SUM(J23:J24)</f>
        <v>32.625639999999997</v>
      </c>
      <c r="K22" s="348">
        <f t="shared" si="17"/>
        <v>150.79454999999999</v>
      </c>
      <c r="L22" s="561">
        <f t="shared" si="17"/>
        <v>0</v>
      </c>
      <c r="M22" s="346">
        <f t="shared" si="17"/>
        <v>0</v>
      </c>
      <c r="N22" s="154">
        <f t="shared" si="5"/>
        <v>0</v>
      </c>
      <c r="O22" s="348">
        <f t="shared" si="17"/>
        <v>0</v>
      </c>
      <c r="P22" s="348">
        <f t="shared" si="17"/>
        <v>0</v>
      </c>
      <c r="Q22" s="150">
        <f t="shared" si="17"/>
        <v>0</v>
      </c>
    </row>
    <row r="23" spans="2:17" ht="52.8" x14ac:dyDescent="0.25">
      <c r="B23" s="558" t="s">
        <v>106</v>
      </c>
      <c r="C23" s="563" t="s">
        <v>33</v>
      </c>
      <c r="D23" s="149">
        <f t="shared" si="1"/>
        <v>198.53502999999998</v>
      </c>
      <c r="E23" s="150">
        <f t="shared" si="2"/>
        <v>19.109340000000003</v>
      </c>
      <c r="F23" s="378">
        <f t="shared" ref="F23:H23" si="18">SUM(F51,F79,F129)</f>
        <v>4.9992200000000002</v>
      </c>
      <c r="G23" s="379">
        <f t="shared" si="18"/>
        <v>3.0549500000000003</v>
      </c>
      <c r="H23" s="379">
        <f t="shared" si="18"/>
        <v>11.05517</v>
      </c>
      <c r="I23" s="150">
        <f t="shared" si="3"/>
        <v>179.42568999999997</v>
      </c>
      <c r="J23" s="220">
        <f t="shared" ref="J23:Q23" si="19">SUM(J51,J79,J129)</f>
        <v>31.317139999999998</v>
      </c>
      <c r="K23" s="221">
        <f t="shared" si="19"/>
        <v>148.10854999999998</v>
      </c>
      <c r="L23" s="361">
        <f t="shared" si="19"/>
        <v>0</v>
      </c>
      <c r="M23" s="217">
        <f t="shared" si="19"/>
        <v>0</v>
      </c>
      <c r="N23" s="154">
        <f t="shared" si="5"/>
        <v>0</v>
      </c>
      <c r="O23" s="221">
        <f t="shared" si="19"/>
        <v>0</v>
      </c>
      <c r="P23" s="221">
        <f t="shared" si="19"/>
        <v>0</v>
      </c>
      <c r="Q23" s="324">
        <f t="shared" si="19"/>
        <v>0</v>
      </c>
    </row>
    <row r="24" spans="2:17" x14ac:dyDescent="0.25">
      <c r="B24" s="558" t="s">
        <v>108</v>
      </c>
      <c r="C24" s="563" t="s">
        <v>35</v>
      </c>
      <c r="D24" s="149">
        <f t="shared" si="1"/>
        <v>3.9944999999999999</v>
      </c>
      <c r="E24" s="150">
        <f t="shared" si="2"/>
        <v>0</v>
      </c>
      <c r="F24" s="378">
        <f t="shared" ref="F24:H24" si="20">SUM(F52,F80)</f>
        <v>0</v>
      </c>
      <c r="G24" s="379">
        <f t="shared" si="20"/>
        <v>0</v>
      </c>
      <c r="H24" s="379">
        <f t="shared" si="20"/>
        <v>0</v>
      </c>
      <c r="I24" s="150">
        <f t="shared" si="3"/>
        <v>3.9944999999999999</v>
      </c>
      <c r="J24" s="220">
        <f t="shared" ref="J24:Q24" si="21">SUM(J52,J80)</f>
        <v>1.3085</v>
      </c>
      <c r="K24" s="221">
        <f t="shared" si="21"/>
        <v>2.6859999999999999</v>
      </c>
      <c r="L24" s="361">
        <f t="shared" si="21"/>
        <v>0</v>
      </c>
      <c r="M24" s="217">
        <f t="shared" si="21"/>
        <v>0</v>
      </c>
      <c r="N24" s="154">
        <f t="shared" si="5"/>
        <v>0</v>
      </c>
      <c r="O24" s="221">
        <f t="shared" si="21"/>
        <v>0</v>
      </c>
      <c r="P24" s="221">
        <f t="shared" si="21"/>
        <v>0</v>
      </c>
      <c r="Q24" s="324">
        <f t="shared" si="21"/>
        <v>0</v>
      </c>
    </row>
    <row r="25" spans="2:17" x14ac:dyDescent="0.25">
      <c r="B25" s="556" t="s">
        <v>264</v>
      </c>
      <c r="C25" s="562" t="s">
        <v>37</v>
      </c>
      <c r="D25" s="149">
        <f t="shared" si="1"/>
        <v>0.73668</v>
      </c>
      <c r="E25" s="150">
        <f t="shared" si="2"/>
        <v>0.33085239378432996</v>
      </c>
      <c r="F25" s="151">
        <f>SUM(F26:F30)</f>
        <v>3.3826851464208101E-2</v>
      </c>
      <c r="G25" s="152">
        <f>SUM(G26:G30)</f>
        <v>0.15848185322246522</v>
      </c>
      <c r="H25" s="493">
        <f>SUM(H26:H30)</f>
        <v>0.13854368909765663</v>
      </c>
      <c r="I25" s="150">
        <f t="shared" si="3"/>
        <v>0.38534385683648809</v>
      </c>
      <c r="J25" s="347">
        <f t="shared" ref="J25:Q25" si="22">SUM(J26:J30)</f>
        <v>0.19266699190567355</v>
      </c>
      <c r="K25" s="348">
        <f t="shared" si="22"/>
        <v>0.18068223200996625</v>
      </c>
      <c r="L25" s="561">
        <f t="shared" si="22"/>
        <v>1.1994632920848283E-2</v>
      </c>
      <c r="M25" s="346">
        <f t="shared" si="22"/>
        <v>1.7958034506191382E-2</v>
      </c>
      <c r="N25" s="154">
        <f t="shared" si="5"/>
        <v>3.3586229340975881E-4</v>
      </c>
      <c r="O25" s="348">
        <f t="shared" si="22"/>
        <v>3.3586229340975881E-4</v>
      </c>
      <c r="P25" s="348">
        <f t="shared" si="22"/>
        <v>0</v>
      </c>
      <c r="Q25" s="150">
        <f t="shared" si="22"/>
        <v>2.1898525795808568E-3</v>
      </c>
    </row>
    <row r="26" spans="2:17" x14ac:dyDescent="0.25">
      <c r="B26" s="558" t="s">
        <v>603</v>
      </c>
      <c r="C26" s="563" t="s">
        <v>39</v>
      </c>
      <c r="D26" s="149">
        <f t="shared" si="1"/>
        <v>0</v>
      </c>
      <c r="E26" s="147">
        <f t="shared" si="2"/>
        <v>0</v>
      </c>
      <c r="F26" s="564">
        <f>SUM(F54,F82,F131)</f>
        <v>0</v>
      </c>
      <c r="G26" s="565">
        <f>SUM(G54,G82,G131)</f>
        <v>0</v>
      </c>
      <c r="H26" s="565">
        <f>SUM(H54,H82,H131)</f>
        <v>0</v>
      </c>
      <c r="I26" s="147">
        <f t="shared" si="3"/>
        <v>0</v>
      </c>
      <c r="J26" s="481">
        <f>SUM(J54,J82,J131)</f>
        <v>0</v>
      </c>
      <c r="K26" s="482">
        <f>SUM(K54,K82,K131)</f>
        <v>0</v>
      </c>
      <c r="L26" s="484">
        <f>SUM(L54,L82,L131)</f>
        <v>0</v>
      </c>
      <c r="M26" s="332">
        <f>SUM(M54,M82,M131)</f>
        <v>0</v>
      </c>
      <c r="N26" s="566">
        <f t="shared" si="5"/>
        <v>0</v>
      </c>
      <c r="O26" s="482">
        <f>SUM(O54,O82,O131)</f>
        <v>0</v>
      </c>
      <c r="P26" s="482">
        <f>SUM(P54,P82,P131)</f>
        <v>0</v>
      </c>
      <c r="Q26" s="321">
        <f>SUM(Q54,Q82,Q131)</f>
        <v>0</v>
      </c>
    </row>
    <row r="27" spans="2:17" x14ac:dyDescent="0.25">
      <c r="B27" s="558" t="s">
        <v>604</v>
      </c>
      <c r="C27" s="567" t="s">
        <v>42</v>
      </c>
      <c r="D27" s="149">
        <f t="shared" ref="D27:D29" si="23">E27+I27+M27+N27+Q27</f>
        <v>0</v>
      </c>
      <c r="E27" s="147">
        <f t="shared" ref="E27:E29" si="24">SUM(F27:H27)</f>
        <v>0</v>
      </c>
      <c r="F27" s="481">
        <f>SUM(F55,F83,F132)</f>
        <v>0</v>
      </c>
      <c r="G27" s="482">
        <f t="shared" ref="G27:G29" si="25">SUM(G55,G83,G132)</f>
        <v>0</v>
      </c>
      <c r="H27" s="568">
        <f>SUM(H55,H83,H132)</f>
        <v>0</v>
      </c>
      <c r="I27" s="147">
        <f t="shared" ref="I27:I29" si="26">SUM(J27:L27)</f>
        <v>0</v>
      </c>
      <c r="J27" s="481">
        <f>SUM(J55,J83,J132)</f>
        <v>0</v>
      </c>
      <c r="K27" s="482">
        <f t="shared" ref="K27:M29" si="27">SUM(K55,K83,K132)</f>
        <v>0</v>
      </c>
      <c r="L27" s="485">
        <f t="shared" si="27"/>
        <v>0</v>
      </c>
      <c r="M27" s="332">
        <f t="shared" si="27"/>
        <v>0</v>
      </c>
      <c r="N27" s="566">
        <f t="shared" ref="N27:N29" si="28">SUM(O27:P27)</f>
        <v>0</v>
      </c>
      <c r="O27" s="482">
        <f t="shared" ref="O27:Q29" si="29">SUM(O55,O83,O132)</f>
        <v>0</v>
      </c>
      <c r="P27" s="483">
        <f t="shared" si="29"/>
        <v>0</v>
      </c>
      <c r="Q27" s="332">
        <f t="shared" si="29"/>
        <v>0</v>
      </c>
    </row>
    <row r="28" spans="2:17" x14ac:dyDescent="0.25">
      <c r="B28" s="558" t="s">
        <v>605</v>
      </c>
      <c r="C28" s="567" t="s">
        <v>45</v>
      </c>
      <c r="D28" s="149">
        <f t="shared" si="23"/>
        <v>0</v>
      </c>
      <c r="E28" s="147">
        <f t="shared" si="24"/>
        <v>0</v>
      </c>
      <c r="F28" s="564">
        <f>SUM(F56,F84,F133)</f>
        <v>0</v>
      </c>
      <c r="G28" s="565">
        <f t="shared" si="25"/>
        <v>0</v>
      </c>
      <c r="H28" s="568">
        <f>SUM(H56,H84,H133)</f>
        <v>0</v>
      </c>
      <c r="I28" s="147">
        <f t="shared" si="26"/>
        <v>0</v>
      </c>
      <c r="J28" s="481">
        <f>SUM(J56,J84,J133)</f>
        <v>0</v>
      </c>
      <c r="K28" s="482">
        <f t="shared" si="27"/>
        <v>0</v>
      </c>
      <c r="L28" s="485">
        <f t="shared" si="27"/>
        <v>0</v>
      </c>
      <c r="M28" s="332">
        <f t="shared" si="27"/>
        <v>0</v>
      </c>
      <c r="N28" s="566">
        <f t="shared" si="28"/>
        <v>0</v>
      </c>
      <c r="O28" s="482">
        <f t="shared" si="29"/>
        <v>0</v>
      </c>
      <c r="P28" s="483">
        <f t="shared" si="29"/>
        <v>0</v>
      </c>
      <c r="Q28" s="332">
        <f t="shared" si="29"/>
        <v>0</v>
      </c>
    </row>
    <row r="29" spans="2:17" ht="26.4" x14ac:dyDescent="0.25">
      <c r="B29" s="558" t="s">
        <v>606</v>
      </c>
      <c r="C29" s="567" t="s">
        <v>47</v>
      </c>
      <c r="D29" s="149">
        <f t="shared" si="23"/>
        <v>0</v>
      </c>
      <c r="E29" s="147">
        <f t="shared" si="24"/>
        <v>0</v>
      </c>
      <c r="F29" s="564">
        <f>SUM(F57,F85,F134)</f>
        <v>0</v>
      </c>
      <c r="G29" s="565">
        <f t="shared" si="25"/>
        <v>0</v>
      </c>
      <c r="H29" s="568">
        <f>SUM(H57,H85,H134)</f>
        <v>0</v>
      </c>
      <c r="I29" s="147">
        <f t="shared" si="26"/>
        <v>0</v>
      </c>
      <c r="J29" s="481">
        <f>SUM(J57,J85,J134)</f>
        <v>0</v>
      </c>
      <c r="K29" s="482">
        <f t="shared" si="27"/>
        <v>0</v>
      </c>
      <c r="L29" s="485">
        <f t="shared" si="27"/>
        <v>0</v>
      </c>
      <c r="M29" s="332">
        <f t="shared" si="27"/>
        <v>0</v>
      </c>
      <c r="N29" s="566">
        <f t="shared" si="28"/>
        <v>0</v>
      </c>
      <c r="O29" s="482">
        <f t="shared" si="29"/>
        <v>0</v>
      </c>
      <c r="P29" s="483">
        <f t="shared" si="29"/>
        <v>0</v>
      </c>
      <c r="Q29" s="332">
        <f t="shared" si="29"/>
        <v>0</v>
      </c>
    </row>
    <row r="30" spans="2:17" ht="26.4" x14ac:dyDescent="0.25">
      <c r="B30" s="558" t="s">
        <v>607</v>
      </c>
      <c r="C30" s="569" t="s">
        <v>608</v>
      </c>
      <c r="D30" s="149">
        <f t="shared" si="1"/>
        <v>0.73668</v>
      </c>
      <c r="E30" s="147">
        <f t="shared" si="2"/>
        <v>0.33085239378432996</v>
      </c>
      <c r="F30" s="564">
        <f t="shared" ref="F30:H30" si="30">SUM(F58,F86,F135)</f>
        <v>3.3826851464208101E-2</v>
      </c>
      <c r="G30" s="565">
        <f t="shared" si="30"/>
        <v>0.15848185322246522</v>
      </c>
      <c r="H30" s="565">
        <f t="shared" si="30"/>
        <v>0.13854368909765663</v>
      </c>
      <c r="I30" s="147">
        <f t="shared" si="3"/>
        <v>0.38534385683648809</v>
      </c>
      <c r="J30" s="481">
        <f t="shared" ref="J30:Q30" si="31">SUM(J58,J86,J135)</f>
        <v>0.19266699190567355</v>
      </c>
      <c r="K30" s="482">
        <f t="shared" si="31"/>
        <v>0.18068223200996625</v>
      </c>
      <c r="L30" s="484">
        <f t="shared" si="31"/>
        <v>1.1994632920848283E-2</v>
      </c>
      <c r="M30" s="332">
        <f t="shared" si="31"/>
        <v>1.7958034506191382E-2</v>
      </c>
      <c r="N30" s="566">
        <f t="shared" si="5"/>
        <v>3.3586229340975881E-4</v>
      </c>
      <c r="O30" s="482">
        <f t="shared" ref="O30:P30" si="32">SUM(O58,O86,O135)</f>
        <v>3.3586229340975881E-4</v>
      </c>
      <c r="P30" s="482">
        <f t="shared" si="32"/>
        <v>0</v>
      </c>
      <c r="Q30" s="321">
        <f t="shared" si="31"/>
        <v>2.1898525795808568E-3</v>
      </c>
    </row>
    <row r="31" spans="2:17" x14ac:dyDescent="0.25">
      <c r="B31" s="556" t="s">
        <v>266</v>
      </c>
      <c r="C31" s="570" t="s">
        <v>53</v>
      </c>
      <c r="D31" s="350">
        <f t="shared" si="1"/>
        <v>162.05337</v>
      </c>
      <c r="E31" s="571">
        <f t="shared" si="2"/>
        <v>20.183405424386276</v>
      </c>
      <c r="F31" s="572">
        <f>SUM(F32:F33)</f>
        <v>6.0487812985563133E-2</v>
      </c>
      <c r="G31" s="573">
        <f>SUM(G32:G33)</f>
        <v>4.0469368149313921E-2</v>
      </c>
      <c r="H31" s="574">
        <f>SUM(H32:H33)</f>
        <v>20.082448243251399</v>
      </c>
      <c r="I31" s="571">
        <f t="shared" si="3"/>
        <v>87.690556360215012</v>
      </c>
      <c r="J31" s="572">
        <f t="shared" ref="J31:Q31" si="33">SUM(J32:J33)</f>
        <v>7.1445193528346076</v>
      </c>
      <c r="K31" s="573">
        <f t="shared" si="33"/>
        <v>0.32308868802634272</v>
      </c>
      <c r="L31" s="574">
        <f t="shared" si="33"/>
        <v>80.22294831935406</v>
      </c>
      <c r="M31" s="571">
        <f t="shared" si="33"/>
        <v>3.2111833817821844E-2</v>
      </c>
      <c r="N31" s="575">
        <f t="shared" si="5"/>
        <v>6.0057542198887657E-4</v>
      </c>
      <c r="O31" s="573">
        <f t="shared" si="33"/>
        <v>6.0057542198887657E-4</v>
      </c>
      <c r="P31" s="573">
        <f t="shared" si="33"/>
        <v>0</v>
      </c>
      <c r="Q31" s="571">
        <f t="shared" si="33"/>
        <v>54.146695806158895</v>
      </c>
    </row>
    <row r="32" spans="2:17" x14ac:dyDescent="0.25">
      <c r="B32" s="576" t="s">
        <v>268</v>
      </c>
      <c r="C32" s="577" t="s">
        <v>55</v>
      </c>
      <c r="D32" s="311">
        <f t="shared" si="1"/>
        <v>7.8743799999999995</v>
      </c>
      <c r="E32" s="309">
        <f t="shared" si="2"/>
        <v>0.34869542438627982</v>
      </c>
      <c r="F32" s="578">
        <f t="shared" ref="F32:H33" si="34">SUM(F60,F88,F137)</f>
        <v>6.0487812985563133E-2</v>
      </c>
      <c r="G32" s="579">
        <f t="shared" si="34"/>
        <v>4.0469368149313921E-2</v>
      </c>
      <c r="H32" s="579">
        <f t="shared" si="34"/>
        <v>0.24773824325140276</v>
      </c>
      <c r="I32" s="309">
        <f t="shared" si="3"/>
        <v>7.4890563602150122</v>
      </c>
      <c r="J32" s="481">
        <f t="shared" ref="J32:M33" si="35">SUM(J60,J88,J137)</f>
        <v>7.1445193528346076</v>
      </c>
      <c r="K32" s="482">
        <f t="shared" si="35"/>
        <v>0.32308868802634272</v>
      </c>
      <c r="L32" s="484">
        <f t="shared" si="35"/>
        <v>2.1448319354061839E-2</v>
      </c>
      <c r="M32" s="332">
        <f t="shared" si="35"/>
        <v>3.2111833817821844E-2</v>
      </c>
      <c r="N32" s="580">
        <f t="shared" si="5"/>
        <v>6.0057542198887657E-4</v>
      </c>
      <c r="O32" s="482">
        <f t="shared" ref="O32:Q33" si="36">SUM(O60,O88,O137)</f>
        <v>6.0057542198887657E-4</v>
      </c>
      <c r="P32" s="482">
        <f t="shared" si="36"/>
        <v>0</v>
      </c>
      <c r="Q32" s="334">
        <f t="shared" si="36"/>
        <v>3.9158061588969936E-3</v>
      </c>
    </row>
    <row r="33" spans="2:17" ht="26.4" x14ac:dyDescent="0.25">
      <c r="B33" s="576" t="s">
        <v>270</v>
      </c>
      <c r="C33" s="581" t="s">
        <v>57</v>
      </c>
      <c r="D33" s="350">
        <f t="shared" si="1"/>
        <v>154.17899</v>
      </c>
      <c r="E33" s="571">
        <f t="shared" si="2"/>
        <v>19.834709999999998</v>
      </c>
      <c r="F33" s="481">
        <f t="shared" si="34"/>
        <v>0</v>
      </c>
      <c r="G33" s="482">
        <f t="shared" si="34"/>
        <v>0</v>
      </c>
      <c r="H33" s="482">
        <f t="shared" si="34"/>
        <v>19.834709999999998</v>
      </c>
      <c r="I33" s="571">
        <f t="shared" si="3"/>
        <v>80.201499999999996</v>
      </c>
      <c r="J33" s="481">
        <f t="shared" si="35"/>
        <v>0</v>
      </c>
      <c r="K33" s="482">
        <f t="shared" si="35"/>
        <v>0</v>
      </c>
      <c r="L33" s="484">
        <f t="shared" si="35"/>
        <v>80.201499999999996</v>
      </c>
      <c r="M33" s="332">
        <f t="shared" si="35"/>
        <v>0</v>
      </c>
      <c r="N33" s="575">
        <f t="shared" si="5"/>
        <v>0</v>
      </c>
      <c r="O33" s="482">
        <f t="shared" si="36"/>
        <v>0</v>
      </c>
      <c r="P33" s="482">
        <f t="shared" si="36"/>
        <v>0</v>
      </c>
      <c r="Q33" s="332">
        <f t="shared" si="36"/>
        <v>54.142780000000002</v>
      </c>
    </row>
    <row r="34" spans="2:17" x14ac:dyDescent="0.25">
      <c r="B34" s="582" t="s">
        <v>274</v>
      </c>
      <c r="C34" s="583" t="s">
        <v>609</v>
      </c>
      <c r="D34" s="350">
        <f t="shared" si="1"/>
        <v>3.8711099999999998</v>
      </c>
      <c r="E34" s="571">
        <f t="shared" si="2"/>
        <v>1.0609999660326883</v>
      </c>
      <c r="F34" s="572">
        <f>SUM(F35:F37)</f>
        <v>0.20002008646746755</v>
      </c>
      <c r="G34" s="573">
        <f>SUM(G35:G37)</f>
        <v>0.11464212106868832</v>
      </c>
      <c r="H34" s="574">
        <f>SUM(H35:H37)</f>
        <v>0.7463377584965325</v>
      </c>
      <c r="I34" s="571">
        <f t="shared" si="3"/>
        <v>2.6197634816502866</v>
      </c>
      <c r="J34" s="572">
        <f t="shared" ref="J34:Q34" si="37">SUM(J35:J37)</f>
        <v>1.7615740743901449</v>
      </c>
      <c r="K34" s="573">
        <f t="shared" si="37"/>
        <v>0.73497534371414952</v>
      </c>
      <c r="L34" s="574">
        <f t="shared" si="37"/>
        <v>0.1232140635459925</v>
      </c>
      <c r="M34" s="571">
        <f t="shared" si="37"/>
        <v>3.6706748878505266E-2</v>
      </c>
      <c r="N34" s="575">
        <f t="shared" si="5"/>
        <v>9.5837199789751609E-2</v>
      </c>
      <c r="O34" s="573">
        <f t="shared" si="37"/>
        <v>9.5837199789751609E-2</v>
      </c>
      <c r="P34" s="573">
        <f t="shared" si="37"/>
        <v>0</v>
      </c>
      <c r="Q34" s="571">
        <f t="shared" si="37"/>
        <v>5.7802603648767922E-2</v>
      </c>
    </row>
    <row r="35" spans="2:17" x14ac:dyDescent="0.25">
      <c r="B35" s="584" t="s">
        <v>276</v>
      </c>
      <c r="C35" s="585" t="s">
        <v>49</v>
      </c>
      <c r="D35" s="350">
        <f t="shared" si="1"/>
        <v>3.8711099999999998</v>
      </c>
      <c r="E35" s="571">
        <f t="shared" si="2"/>
        <v>1.0609999660326883</v>
      </c>
      <c r="F35" s="481">
        <f t="shared" ref="F35:H37" si="38">SUM(F63,F91,F140)</f>
        <v>0.20002008646746755</v>
      </c>
      <c r="G35" s="482">
        <f t="shared" si="38"/>
        <v>0.11464212106868832</v>
      </c>
      <c r="H35" s="482">
        <f t="shared" si="38"/>
        <v>0.7463377584965325</v>
      </c>
      <c r="I35" s="571">
        <f t="shared" si="3"/>
        <v>2.6197634816502866</v>
      </c>
      <c r="J35" s="481">
        <f t="shared" ref="J35:M37" si="39">SUM(J63,J91,J140)</f>
        <v>1.7615740743901449</v>
      </c>
      <c r="K35" s="482">
        <f t="shared" si="39"/>
        <v>0.73497534371414952</v>
      </c>
      <c r="L35" s="484">
        <f t="shared" si="39"/>
        <v>0.1232140635459925</v>
      </c>
      <c r="M35" s="332">
        <f t="shared" si="39"/>
        <v>3.6706748878505266E-2</v>
      </c>
      <c r="N35" s="575">
        <f t="shared" si="5"/>
        <v>9.5837199789751609E-2</v>
      </c>
      <c r="O35" s="482">
        <f t="shared" ref="O35:Q37" si="40">SUM(O63,O91,O140)</f>
        <v>9.5837199789751609E-2</v>
      </c>
      <c r="P35" s="482">
        <f t="shared" si="40"/>
        <v>0</v>
      </c>
      <c r="Q35" s="332">
        <f t="shared" si="40"/>
        <v>5.7802603648767922E-2</v>
      </c>
    </row>
    <row r="36" spans="2:17" x14ac:dyDescent="0.25">
      <c r="B36" s="584" t="s">
        <v>610</v>
      </c>
      <c r="C36" s="585" t="s">
        <v>1368</v>
      </c>
      <c r="D36" s="350">
        <f t="shared" si="1"/>
        <v>0</v>
      </c>
      <c r="E36" s="571">
        <f t="shared" si="2"/>
        <v>0</v>
      </c>
      <c r="F36" s="481">
        <f t="shared" si="38"/>
        <v>0</v>
      </c>
      <c r="G36" s="482">
        <f t="shared" si="38"/>
        <v>0</v>
      </c>
      <c r="H36" s="482">
        <f t="shared" si="38"/>
        <v>0</v>
      </c>
      <c r="I36" s="571">
        <f t="shared" si="3"/>
        <v>0</v>
      </c>
      <c r="J36" s="481">
        <f t="shared" si="39"/>
        <v>0</v>
      </c>
      <c r="K36" s="482">
        <f t="shared" si="39"/>
        <v>0</v>
      </c>
      <c r="L36" s="484">
        <f t="shared" si="39"/>
        <v>0</v>
      </c>
      <c r="M36" s="332">
        <f t="shared" si="39"/>
        <v>0</v>
      </c>
      <c r="N36" s="575">
        <f t="shared" si="5"/>
        <v>0</v>
      </c>
      <c r="O36" s="482">
        <f t="shared" si="40"/>
        <v>0</v>
      </c>
      <c r="P36" s="482">
        <f t="shared" si="40"/>
        <v>0</v>
      </c>
      <c r="Q36" s="332">
        <f t="shared" si="40"/>
        <v>0</v>
      </c>
    </row>
    <row r="37" spans="2:17" x14ac:dyDescent="0.25">
      <c r="B37" s="586" t="s">
        <v>611</v>
      </c>
      <c r="C37" s="587" t="s">
        <v>1369</v>
      </c>
      <c r="D37" s="588">
        <f t="shared" si="1"/>
        <v>0</v>
      </c>
      <c r="E37" s="589">
        <f t="shared" si="2"/>
        <v>0</v>
      </c>
      <c r="F37" s="590">
        <f t="shared" si="38"/>
        <v>0</v>
      </c>
      <c r="G37" s="591">
        <f t="shared" si="38"/>
        <v>0</v>
      </c>
      <c r="H37" s="591">
        <f t="shared" si="38"/>
        <v>0</v>
      </c>
      <c r="I37" s="589">
        <f t="shared" si="3"/>
        <v>0</v>
      </c>
      <c r="J37" s="578">
        <f t="shared" si="39"/>
        <v>0</v>
      </c>
      <c r="K37" s="579">
        <f t="shared" si="39"/>
        <v>0</v>
      </c>
      <c r="L37" s="592">
        <f t="shared" si="39"/>
        <v>0</v>
      </c>
      <c r="M37" s="334">
        <f t="shared" si="39"/>
        <v>0</v>
      </c>
      <c r="N37" s="593">
        <f t="shared" si="5"/>
        <v>0</v>
      </c>
      <c r="O37" s="579">
        <f t="shared" si="40"/>
        <v>0</v>
      </c>
      <c r="P37" s="579">
        <f t="shared" si="40"/>
        <v>0</v>
      </c>
      <c r="Q37" s="594">
        <f t="shared" si="40"/>
        <v>0</v>
      </c>
    </row>
    <row r="38" spans="2:17" x14ac:dyDescent="0.25">
      <c r="B38" s="549" t="s">
        <v>109</v>
      </c>
      <c r="C38" s="549" t="s">
        <v>612</v>
      </c>
      <c r="D38" s="139">
        <f t="shared" si="1"/>
        <v>6542.0163300000013</v>
      </c>
      <c r="E38" s="550">
        <f t="shared" ref="E38:Q38" si="41">E39+E43+E50+E53+E59+E62</f>
        <v>2579.2906400000006</v>
      </c>
      <c r="F38" s="551">
        <f t="shared" si="41"/>
        <v>207.54894000000004</v>
      </c>
      <c r="G38" s="552">
        <f t="shared" si="41"/>
        <v>546.13907999999992</v>
      </c>
      <c r="H38" s="553">
        <f t="shared" si="41"/>
        <v>1825.6026200000006</v>
      </c>
      <c r="I38" s="550">
        <f t="shared" si="41"/>
        <v>3895.2373000000002</v>
      </c>
      <c r="J38" s="551">
        <f t="shared" si="41"/>
        <v>1717.84212</v>
      </c>
      <c r="K38" s="552">
        <f t="shared" si="41"/>
        <v>2013.1746600000006</v>
      </c>
      <c r="L38" s="553">
        <f t="shared" si="41"/>
        <v>164.22051999999999</v>
      </c>
      <c r="M38" s="550">
        <f t="shared" si="41"/>
        <v>13.345610000000001</v>
      </c>
      <c r="N38" s="554">
        <f t="shared" si="41"/>
        <v>0</v>
      </c>
      <c r="O38" s="552">
        <f t="shared" si="41"/>
        <v>0</v>
      </c>
      <c r="P38" s="552">
        <f t="shared" si="41"/>
        <v>0</v>
      </c>
      <c r="Q38" s="550">
        <f t="shared" si="41"/>
        <v>54.142780000000002</v>
      </c>
    </row>
    <row r="39" spans="2:17" x14ac:dyDescent="0.25">
      <c r="B39" s="556" t="s">
        <v>111</v>
      </c>
      <c r="C39" s="557" t="s">
        <v>8</v>
      </c>
      <c r="D39" s="149">
        <f t="shared" si="1"/>
        <v>0</v>
      </c>
      <c r="E39" s="150">
        <f t="shared" ref="E39:E65" si="42">SUM(F39:H39)</f>
        <v>0</v>
      </c>
      <c r="F39" s="151">
        <f>SUM(F40:F42)</f>
        <v>0</v>
      </c>
      <c r="G39" s="152">
        <f>SUM(G40:G42)</f>
        <v>0</v>
      </c>
      <c r="H39" s="493">
        <f>SUM(H40:H42)</f>
        <v>0</v>
      </c>
      <c r="I39" s="150">
        <f t="shared" ref="I39:I65" si="43">SUM(J39:L39)</f>
        <v>0</v>
      </c>
      <c r="J39" s="151">
        <f t="shared" ref="J39:Q39" si="44">SUM(J40:J42)</f>
        <v>0</v>
      </c>
      <c r="K39" s="152">
        <f t="shared" si="44"/>
        <v>0</v>
      </c>
      <c r="L39" s="493">
        <f t="shared" si="44"/>
        <v>0</v>
      </c>
      <c r="M39" s="150">
        <f t="shared" si="44"/>
        <v>0</v>
      </c>
      <c r="N39" s="154">
        <f t="shared" ref="N39:N65" si="45">SUM(O39:P39)</f>
        <v>0</v>
      </c>
      <c r="O39" s="152">
        <f t="shared" si="44"/>
        <v>0</v>
      </c>
      <c r="P39" s="152">
        <f t="shared" si="44"/>
        <v>0</v>
      </c>
      <c r="Q39" s="150">
        <f t="shared" si="44"/>
        <v>0</v>
      </c>
    </row>
    <row r="40" spans="2:17" x14ac:dyDescent="0.25">
      <c r="B40" s="558" t="s">
        <v>113</v>
      </c>
      <c r="C40" s="559" t="s">
        <v>10</v>
      </c>
      <c r="D40" s="149">
        <f t="shared" si="1"/>
        <v>0</v>
      </c>
      <c r="E40" s="150">
        <f t="shared" si="42"/>
        <v>0</v>
      </c>
      <c r="F40" s="325">
        <v>0</v>
      </c>
      <c r="G40" s="326">
        <v>0</v>
      </c>
      <c r="H40" s="595">
        <v>0</v>
      </c>
      <c r="I40" s="150">
        <f t="shared" si="43"/>
        <v>0</v>
      </c>
      <c r="J40" s="325">
        <v>0</v>
      </c>
      <c r="K40" s="326">
        <v>0</v>
      </c>
      <c r="L40" s="595">
        <v>0</v>
      </c>
      <c r="M40" s="331">
        <v>0</v>
      </c>
      <c r="N40" s="154">
        <f t="shared" si="45"/>
        <v>0</v>
      </c>
      <c r="O40" s="326">
        <v>0</v>
      </c>
      <c r="P40" s="327">
        <v>0</v>
      </c>
      <c r="Q40" s="253">
        <v>0</v>
      </c>
    </row>
    <row r="41" spans="2:17" x14ac:dyDescent="0.25">
      <c r="B41" s="558" t="s">
        <v>115</v>
      </c>
      <c r="C41" s="559" t="s">
        <v>11</v>
      </c>
      <c r="D41" s="149">
        <f t="shared" si="1"/>
        <v>0</v>
      </c>
      <c r="E41" s="150">
        <f t="shared" si="42"/>
        <v>0</v>
      </c>
      <c r="F41" s="325">
        <v>0</v>
      </c>
      <c r="G41" s="326">
        <v>0</v>
      </c>
      <c r="H41" s="595">
        <v>0</v>
      </c>
      <c r="I41" s="150">
        <f t="shared" si="43"/>
        <v>0</v>
      </c>
      <c r="J41" s="325">
        <v>0</v>
      </c>
      <c r="K41" s="326">
        <v>0</v>
      </c>
      <c r="L41" s="595">
        <v>0</v>
      </c>
      <c r="M41" s="331">
        <v>0</v>
      </c>
      <c r="N41" s="154">
        <f t="shared" si="45"/>
        <v>0</v>
      </c>
      <c r="O41" s="326">
        <v>0</v>
      </c>
      <c r="P41" s="327">
        <v>0</v>
      </c>
      <c r="Q41" s="253">
        <v>0</v>
      </c>
    </row>
    <row r="42" spans="2:17" x14ac:dyDescent="0.25">
      <c r="B42" s="558" t="s">
        <v>117</v>
      </c>
      <c r="C42" s="559" t="s">
        <v>13</v>
      </c>
      <c r="D42" s="149">
        <f t="shared" si="1"/>
        <v>0</v>
      </c>
      <c r="E42" s="150">
        <f t="shared" si="42"/>
        <v>0</v>
      </c>
      <c r="F42" s="325">
        <v>0</v>
      </c>
      <c r="G42" s="326">
        <v>0</v>
      </c>
      <c r="H42" s="595">
        <v>0</v>
      </c>
      <c r="I42" s="150">
        <f t="shared" si="43"/>
        <v>0</v>
      </c>
      <c r="J42" s="325">
        <v>0</v>
      </c>
      <c r="K42" s="326">
        <v>0</v>
      </c>
      <c r="L42" s="595">
        <v>0</v>
      </c>
      <c r="M42" s="331">
        <v>0</v>
      </c>
      <c r="N42" s="154">
        <f t="shared" si="45"/>
        <v>0</v>
      </c>
      <c r="O42" s="326">
        <v>0</v>
      </c>
      <c r="P42" s="327">
        <v>0</v>
      </c>
      <c r="Q42" s="253">
        <v>0</v>
      </c>
    </row>
    <row r="43" spans="2:17" x14ac:dyDescent="0.25">
      <c r="B43" s="556" t="s">
        <v>120</v>
      </c>
      <c r="C43" s="560" t="s">
        <v>15</v>
      </c>
      <c r="D43" s="149">
        <f t="shared" si="1"/>
        <v>6177.5216000000019</v>
      </c>
      <c r="E43" s="150">
        <f t="shared" si="42"/>
        <v>2540.2107400000004</v>
      </c>
      <c r="F43" s="151">
        <f>SUM(F44:F49)</f>
        <v>202.54972000000004</v>
      </c>
      <c r="G43" s="152">
        <f>SUM(G44:G49)</f>
        <v>542.94827999999995</v>
      </c>
      <c r="H43" s="493">
        <f>SUM(H44:H49)</f>
        <v>1794.7127400000004</v>
      </c>
      <c r="I43" s="150">
        <f t="shared" si="43"/>
        <v>3623.9652500000007</v>
      </c>
      <c r="J43" s="151">
        <f t="shared" ref="J43:Q43" si="46">SUM(J44:J49)</f>
        <v>1677.5661200000002</v>
      </c>
      <c r="K43" s="152">
        <f t="shared" si="46"/>
        <v>1862.3801100000005</v>
      </c>
      <c r="L43" s="493">
        <f t="shared" si="46"/>
        <v>84.019019999999998</v>
      </c>
      <c r="M43" s="150">
        <f t="shared" si="46"/>
        <v>13.345610000000001</v>
      </c>
      <c r="N43" s="154">
        <f t="shared" si="45"/>
        <v>0</v>
      </c>
      <c r="O43" s="152">
        <f t="shared" si="46"/>
        <v>0</v>
      </c>
      <c r="P43" s="153">
        <f t="shared" si="46"/>
        <v>0</v>
      </c>
      <c r="Q43" s="150">
        <f t="shared" si="46"/>
        <v>0</v>
      </c>
    </row>
    <row r="44" spans="2:17" x14ac:dyDescent="0.25">
      <c r="B44" s="558" t="s">
        <v>122</v>
      </c>
      <c r="C44" s="559" t="s">
        <v>17</v>
      </c>
      <c r="D44" s="149">
        <f t="shared" si="1"/>
        <v>464.59864000000005</v>
      </c>
      <c r="E44" s="150">
        <f t="shared" si="42"/>
        <v>75.706510000000009</v>
      </c>
      <c r="F44" s="325">
        <v>57.160980000000016</v>
      </c>
      <c r="G44" s="326">
        <v>18.545529999999999</v>
      </c>
      <c r="H44" s="595">
        <v>0</v>
      </c>
      <c r="I44" s="150">
        <f t="shared" si="43"/>
        <v>388.89213000000001</v>
      </c>
      <c r="J44" s="325">
        <v>7.8864300000000007</v>
      </c>
      <c r="K44" s="326">
        <v>381.00569999999999</v>
      </c>
      <c r="L44" s="595">
        <v>0</v>
      </c>
      <c r="M44" s="331">
        <v>0</v>
      </c>
      <c r="N44" s="154">
        <f t="shared" si="45"/>
        <v>0</v>
      </c>
      <c r="O44" s="326">
        <v>0</v>
      </c>
      <c r="P44" s="327">
        <v>0</v>
      </c>
      <c r="Q44" s="253">
        <v>0</v>
      </c>
    </row>
    <row r="45" spans="2:17" x14ac:dyDescent="0.25">
      <c r="B45" s="558" t="s">
        <v>124</v>
      </c>
      <c r="C45" s="559" t="s">
        <v>598</v>
      </c>
      <c r="D45" s="149">
        <f t="shared" si="1"/>
        <v>228.97409999999999</v>
      </c>
      <c r="E45" s="150">
        <f t="shared" si="42"/>
        <v>8.6724800000000002</v>
      </c>
      <c r="F45" s="325">
        <v>8.6724800000000002</v>
      </c>
      <c r="G45" s="326">
        <v>0</v>
      </c>
      <c r="H45" s="595">
        <v>0</v>
      </c>
      <c r="I45" s="150">
        <f t="shared" si="43"/>
        <v>220.30161999999999</v>
      </c>
      <c r="J45" s="325">
        <v>0</v>
      </c>
      <c r="K45" s="326">
        <v>220.30161999999999</v>
      </c>
      <c r="L45" s="595">
        <v>0</v>
      </c>
      <c r="M45" s="331">
        <v>0</v>
      </c>
      <c r="N45" s="154">
        <f t="shared" si="45"/>
        <v>0</v>
      </c>
      <c r="O45" s="326">
        <v>0</v>
      </c>
      <c r="P45" s="327">
        <v>0</v>
      </c>
      <c r="Q45" s="253">
        <v>0</v>
      </c>
    </row>
    <row r="46" spans="2:17" x14ac:dyDescent="0.25">
      <c r="B46" s="558" t="s">
        <v>125</v>
      </c>
      <c r="C46" s="559" t="s">
        <v>23</v>
      </c>
      <c r="D46" s="149">
        <f t="shared" si="1"/>
        <v>3169.8758600000006</v>
      </c>
      <c r="E46" s="150">
        <f t="shared" si="42"/>
        <v>1657.8691800000004</v>
      </c>
      <c r="F46" s="325">
        <v>0</v>
      </c>
      <c r="G46" s="326">
        <v>0</v>
      </c>
      <c r="H46" s="595">
        <v>1657.8691800000004</v>
      </c>
      <c r="I46" s="150">
        <f t="shared" si="43"/>
        <v>1498.6610700000003</v>
      </c>
      <c r="J46" s="325">
        <v>1498.6610700000003</v>
      </c>
      <c r="K46" s="326">
        <v>0</v>
      </c>
      <c r="L46" s="595">
        <v>0</v>
      </c>
      <c r="M46" s="331">
        <v>13.345610000000001</v>
      </c>
      <c r="N46" s="154">
        <f t="shared" si="45"/>
        <v>0</v>
      </c>
      <c r="O46" s="326">
        <v>0</v>
      </c>
      <c r="P46" s="327">
        <v>0</v>
      </c>
      <c r="Q46" s="253">
        <v>0</v>
      </c>
    </row>
    <row r="47" spans="2:17" x14ac:dyDescent="0.25">
      <c r="B47" s="558" t="s">
        <v>613</v>
      </c>
      <c r="C47" s="559" t="s">
        <v>25</v>
      </c>
      <c r="D47" s="149">
        <f t="shared" si="1"/>
        <v>5.101E-2</v>
      </c>
      <c r="E47" s="150">
        <f t="shared" si="42"/>
        <v>0</v>
      </c>
      <c r="F47" s="325">
        <v>0</v>
      </c>
      <c r="G47" s="326">
        <v>0</v>
      </c>
      <c r="H47" s="595">
        <v>0</v>
      </c>
      <c r="I47" s="150">
        <f t="shared" si="43"/>
        <v>5.101E-2</v>
      </c>
      <c r="J47" s="325">
        <v>5.101E-2</v>
      </c>
      <c r="K47" s="326">
        <v>0</v>
      </c>
      <c r="L47" s="595">
        <v>0</v>
      </c>
      <c r="M47" s="331">
        <v>0</v>
      </c>
      <c r="N47" s="154">
        <f t="shared" si="45"/>
        <v>0</v>
      </c>
      <c r="O47" s="326">
        <v>0</v>
      </c>
      <c r="P47" s="327">
        <v>0</v>
      </c>
      <c r="Q47" s="253">
        <v>0</v>
      </c>
    </row>
    <row r="48" spans="2:17" x14ac:dyDescent="0.25">
      <c r="B48" s="558" t="s">
        <v>614</v>
      </c>
      <c r="C48" s="559" t="s">
        <v>27</v>
      </c>
      <c r="D48" s="149">
        <f t="shared" si="1"/>
        <v>0</v>
      </c>
      <c r="E48" s="150">
        <f t="shared" si="42"/>
        <v>0</v>
      </c>
      <c r="F48" s="325">
        <v>0</v>
      </c>
      <c r="G48" s="326">
        <v>0</v>
      </c>
      <c r="H48" s="595">
        <v>0</v>
      </c>
      <c r="I48" s="150">
        <f t="shared" si="43"/>
        <v>0</v>
      </c>
      <c r="J48" s="325">
        <v>0</v>
      </c>
      <c r="K48" s="326">
        <v>0</v>
      </c>
      <c r="L48" s="595">
        <v>0</v>
      </c>
      <c r="M48" s="331">
        <v>0</v>
      </c>
      <c r="N48" s="154">
        <f t="shared" si="45"/>
        <v>0</v>
      </c>
      <c r="O48" s="326">
        <v>0</v>
      </c>
      <c r="P48" s="327">
        <v>0</v>
      </c>
      <c r="Q48" s="253">
        <v>0</v>
      </c>
    </row>
    <row r="49" spans="2:17" ht="39.6" x14ac:dyDescent="0.25">
      <c r="B49" s="558" t="s">
        <v>615</v>
      </c>
      <c r="C49" s="559" t="s">
        <v>602</v>
      </c>
      <c r="D49" s="149">
        <f t="shared" si="1"/>
        <v>2314.0219900000002</v>
      </c>
      <c r="E49" s="150">
        <f t="shared" si="42"/>
        <v>797.96257000000003</v>
      </c>
      <c r="F49" s="325">
        <v>136.71626000000001</v>
      </c>
      <c r="G49" s="326">
        <v>524.40274999999997</v>
      </c>
      <c r="H49" s="595">
        <v>136.84356</v>
      </c>
      <c r="I49" s="150">
        <f t="shared" si="43"/>
        <v>1516.0594200000003</v>
      </c>
      <c r="J49" s="325">
        <v>170.96761000000001</v>
      </c>
      <c r="K49" s="326">
        <v>1261.0727900000004</v>
      </c>
      <c r="L49" s="595">
        <v>84.019019999999998</v>
      </c>
      <c r="M49" s="331">
        <v>0</v>
      </c>
      <c r="N49" s="154">
        <f t="shared" si="45"/>
        <v>0</v>
      </c>
      <c r="O49" s="326">
        <v>0</v>
      </c>
      <c r="P49" s="327">
        <v>0</v>
      </c>
      <c r="Q49" s="253">
        <v>0</v>
      </c>
    </row>
    <row r="50" spans="2:17" x14ac:dyDescent="0.25">
      <c r="B50" s="556" t="s">
        <v>294</v>
      </c>
      <c r="C50" s="562" t="s">
        <v>31</v>
      </c>
      <c r="D50" s="149">
        <f t="shared" si="1"/>
        <v>202.52952999999999</v>
      </c>
      <c r="E50" s="150">
        <f t="shared" si="42"/>
        <v>19.109340000000003</v>
      </c>
      <c r="F50" s="151">
        <f>SUM(F51:F52)</f>
        <v>4.9992200000000002</v>
      </c>
      <c r="G50" s="152">
        <f>SUM(G51:G52)</f>
        <v>3.0549500000000003</v>
      </c>
      <c r="H50" s="493">
        <f>SUM(H51:H52)</f>
        <v>11.05517</v>
      </c>
      <c r="I50" s="150">
        <f t="shared" si="43"/>
        <v>183.42018999999999</v>
      </c>
      <c r="J50" s="151">
        <f t="shared" ref="J50:Q50" si="47">SUM(J51:J52)</f>
        <v>32.625639999999997</v>
      </c>
      <c r="K50" s="152">
        <f t="shared" si="47"/>
        <v>150.79454999999999</v>
      </c>
      <c r="L50" s="493">
        <f t="shared" si="47"/>
        <v>0</v>
      </c>
      <c r="M50" s="150">
        <f t="shared" si="47"/>
        <v>0</v>
      </c>
      <c r="N50" s="154">
        <f t="shared" si="45"/>
        <v>0</v>
      </c>
      <c r="O50" s="152">
        <f t="shared" si="47"/>
        <v>0</v>
      </c>
      <c r="P50" s="153">
        <f t="shared" si="47"/>
        <v>0</v>
      </c>
      <c r="Q50" s="150">
        <f t="shared" si="47"/>
        <v>0</v>
      </c>
    </row>
    <row r="51" spans="2:17" ht="52.8" x14ac:dyDescent="0.25">
      <c r="B51" s="558" t="s">
        <v>296</v>
      </c>
      <c r="C51" s="563" t="s">
        <v>33</v>
      </c>
      <c r="D51" s="149">
        <f t="shared" si="1"/>
        <v>198.53502999999998</v>
      </c>
      <c r="E51" s="150">
        <f t="shared" si="42"/>
        <v>19.109340000000003</v>
      </c>
      <c r="F51" s="325">
        <v>4.9992200000000002</v>
      </c>
      <c r="G51" s="326">
        <v>3.0549500000000003</v>
      </c>
      <c r="H51" s="595">
        <v>11.05517</v>
      </c>
      <c r="I51" s="150">
        <f t="shared" si="43"/>
        <v>179.42568999999997</v>
      </c>
      <c r="J51" s="325">
        <v>31.317139999999998</v>
      </c>
      <c r="K51" s="326">
        <v>148.10854999999998</v>
      </c>
      <c r="L51" s="595">
        <v>0</v>
      </c>
      <c r="M51" s="331">
        <v>0</v>
      </c>
      <c r="N51" s="154">
        <f t="shared" si="45"/>
        <v>0</v>
      </c>
      <c r="O51" s="326">
        <v>0</v>
      </c>
      <c r="P51" s="327">
        <v>0</v>
      </c>
      <c r="Q51" s="253">
        <v>0</v>
      </c>
    </row>
    <row r="52" spans="2:17" x14ac:dyDescent="0.25">
      <c r="B52" s="558" t="s">
        <v>297</v>
      </c>
      <c r="C52" s="563" t="s">
        <v>35</v>
      </c>
      <c r="D52" s="149">
        <f t="shared" si="1"/>
        <v>3.9944999999999999</v>
      </c>
      <c r="E52" s="150">
        <f t="shared" si="42"/>
        <v>0</v>
      </c>
      <c r="F52" s="325">
        <v>0</v>
      </c>
      <c r="G52" s="326">
        <v>0</v>
      </c>
      <c r="H52" s="595">
        <v>0</v>
      </c>
      <c r="I52" s="150">
        <f t="shared" si="43"/>
        <v>3.9944999999999999</v>
      </c>
      <c r="J52" s="325">
        <v>1.3085</v>
      </c>
      <c r="K52" s="326">
        <v>2.6859999999999999</v>
      </c>
      <c r="L52" s="595">
        <v>0</v>
      </c>
      <c r="M52" s="331">
        <v>0</v>
      </c>
      <c r="N52" s="154">
        <f t="shared" si="45"/>
        <v>0</v>
      </c>
      <c r="O52" s="326">
        <v>0</v>
      </c>
      <c r="P52" s="327">
        <v>0</v>
      </c>
      <c r="Q52" s="253">
        <v>0</v>
      </c>
    </row>
    <row r="53" spans="2:17" x14ac:dyDescent="0.25">
      <c r="B53" s="556" t="s">
        <v>299</v>
      </c>
      <c r="C53" s="562" t="s">
        <v>37</v>
      </c>
      <c r="D53" s="149">
        <f t="shared" si="1"/>
        <v>0.13584999999999992</v>
      </c>
      <c r="E53" s="150">
        <f t="shared" si="42"/>
        <v>0.13584999999999992</v>
      </c>
      <c r="F53" s="151">
        <f>SUM(F54:F58)</f>
        <v>0</v>
      </c>
      <c r="G53" s="152">
        <f>SUM(G54:G58)</f>
        <v>0.13584999999999992</v>
      </c>
      <c r="H53" s="493">
        <f>SUM(H54:H58)</f>
        <v>0</v>
      </c>
      <c r="I53" s="150">
        <f t="shared" si="43"/>
        <v>0</v>
      </c>
      <c r="J53" s="151">
        <f t="shared" ref="J53:Q53" si="48">SUM(J54:J58)</f>
        <v>0</v>
      </c>
      <c r="K53" s="152">
        <f t="shared" si="48"/>
        <v>0</v>
      </c>
      <c r="L53" s="493">
        <f t="shared" si="48"/>
        <v>0</v>
      </c>
      <c r="M53" s="150">
        <f t="shared" si="48"/>
        <v>0</v>
      </c>
      <c r="N53" s="154">
        <f t="shared" si="45"/>
        <v>0</v>
      </c>
      <c r="O53" s="152">
        <f t="shared" si="48"/>
        <v>0</v>
      </c>
      <c r="P53" s="153">
        <f t="shared" si="48"/>
        <v>0</v>
      </c>
      <c r="Q53" s="150">
        <f t="shared" si="48"/>
        <v>0</v>
      </c>
    </row>
    <row r="54" spans="2:17" x14ac:dyDescent="0.25">
      <c r="B54" s="558" t="s">
        <v>300</v>
      </c>
      <c r="C54" s="563" t="s">
        <v>39</v>
      </c>
      <c r="D54" s="149">
        <f t="shared" si="1"/>
        <v>0</v>
      </c>
      <c r="E54" s="147">
        <f t="shared" si="42"/>
        <v>0</v>
      </c>
      <c r="F54" s="596">
        <v>0</v>
      </c>
      <c r="G54" s="597">
        <v>0</v>
      </c>
      <c r="H54" s="598">
        <v>0</v>
      </c>
      <c r="I54" s="147">
        <f t="shared" si="43"/>
        <v>0</v>
      </c>
      <c r="J54" s="596">
        <v>0</v>
      </c>
      <c r="K54" s="597">
        <v>0</v>
      </c>
      <c r="L54" s="598">
        <v>0</v>
      </c>
      <c r="M54" s="599">
        <v>0</v>
      </c>
      <c r="N54" s="566">
        <f t="shared" si="45"/>
        <v>0</v>
      </c>
      <c r="O54" s="597">
        <v>0</v>
      </c>
      <c r="P54" s="600">
        <v>0</v>
      </c>
      <c r="Q54" s="253">
        <v>0</v>
      </c>
    </row>
    <row r="55" spans="2:17" x14ac:dyDescent="0.25">
      <c r="B55" s="558" t="s">
        <v>302</v>
      </c>
      <c r="C55" s="567" t="s">
        <v>42</v>
      </c>
      <c r="D55" s="149">
        <f t="shared" si="1"/>
        <v>0</v>
      </c>
      <c r="E55" s="147">
        <f t="shared" si="42"/>
        <v>0</v>
      </c>
      <c r="F55" s="596">
        <v>0</v>
      </c>
      <c r="G55" s="597">
        <v>0</v>
      </c>
      <c r="H55" s="598">
        <v>0</v>
      </c>
      <c r="I55" s="147">
        <f t="shared" si="43"/>
        <v>0</v>
      </c>
      <c r="J55" s="596">
        <v>0</v>
      </c>
      <c r="K55" s="597">
        <v>0</v>
      </c>
      <c r="L55" s="598">
        <v>0</v>
      </c>
      <c r="M55" s="599">
        <v>0</v>
      </c>
      <c r="N55" s="566">
        <f t="shared" si="45"/>
        <v>0</v>
      </c>
      <c r="O55" s="597">
        <v>0</v>
      </c>
      <c r="P55" s="600">
        <v>0</v>
      </c>
      <c r="Q55" s="253">
        <v>0</v>
      </c>
    </row>
    <row r="56" spans="2:17" x14ac:dyDescent="0.25">
      <c r="B56" s="558" t="s">
        <v>616</v>
      </c>
      <c r="C56" s="567" t="s">
        <v>45</v>
      </c>
      <c r="D56" s="149">
        <f t="shared" si="1"/>
        <v>0</v>
      </c>
      <c r="E56" s="147">
        <f t="shared" si="42"/>
        <v>0</v>
      </c>
      <c r="F56" s="596">
        <v>0</v>
      </c>
      <c r="G56" s="597">
        <v>0</v>
      </c>
      <c r="H56" s="598">
        <v>0</v>
      </c>
      <c r="I56" s="147">
        <f t="shared" si="43"/>
        <v>0</v>
      </c>
      <c r="J56" s="596">
        <v>0</v>
      </c>
      <c r="K56" s="597">
        <v>0</v>
      </c>
      <c r="L56" s="598">
        <v>0</v>
      </c>
      <c r="M56" s="599">
        <v>0</v>
      </c>
      <c r="N56" s="566">
        <f t="shared" si="45"/>
        <v>0</v>
      </c>
      <c r="O56" s="597">
        <v>0</v>
      </c>
      <c r="P56" s="600">
        <v>0</v>
      </c>
      <c r="Q56" s="253">
        <v>0</v>
      </c>
    </row>
    <row r="57" spans="2:17" ht="26.4" x14ac:dyDescent="0.25">
      <c r="B57" s="558" t="s">
        <v>617</v>
      </c>
      <c r="C57" s="567" t="s">
        <v>47</v>
      </c>
      <c r="D57" s="149">
        <f t="shared" si="1"/>
        <v>0</v>
      </c>
      <c r="E57" s="147">
        <f t="shared" si="42"/>
        <v>0</v>
      </c>
      <c r="F57" s="596">
        <v>0</v>
      </c>
      <c r="G57" s="597">
        <v>0</v>
      </c>
      <c r="H57" s="598">
        <v>0</v>
      </c>
      <c r="I57" s="147">
        <f t="shared" si="43"/>
        <v>0</v>
      </c>
      <c r="J57" s="596">
        <v>0</v>
      </c>
      <c r="K57" s="597">
        <v>0</v>
      </c>
      <c r="L57" s="598">
        <v>0</v>
      </c>
      <c r="M57" s="599">
        <v>0</v>
      </c>
      <c r="N57" s="566">
        <f t="shared" si="45"/>
        <v>0</v>
      </c>
      <c r="O57" s="597">
        <v>0</v>
      </c>
      <c r="P57" s="600">
        <v>0</v>
      </c>
      <c r="Q57" s="253">
        <v>0</v>
      </c>
    </row>
    <row r="58" spans="2:17" ht="26.4" x14ac:dyDescent="0.25">
      <c r="B58" s="558" t="s">
        <v>618</v>
      </c>
      <c r="C58" s="567" t="s">
        <v>608</v>
      </c>
      <c r="D58" s="149">
        <f t="shared" si="1"/>
        <v>0.13584999999999992</v>
      </c>
      <c r="E58" s="147">
        <f t="shared" si="42"/>
        <v>0.13584999999999992</v>
      </c>
      <c r="F58" s="596">
        <v>0</v>
      </c>
      <c r="G58" s="597">
        <v>0.13584999999999992</v>
      </c>
      <c r="H58" s="598">
        <v>0</v>
      </c>
      <c r="I58" s="147">
        <f t="shared" si="43"/>
        <v>0</v>
      </c>
      <c r="J58" s="596">
        <v>0</v>
      </c>
      <c r="K58" s="597">
        <v>0</v>
      </c>
      <c r="L58" s="598">
        <v>0</v>
      </c>
      <c r="M58" s="599">
        <v>0</v>
      </c>
      <c r="N58" s="566">
        <f t="shared" si="45"/>
        <v>0</v>
      </c>
      <c r="O58" s="597">
        <v>0</v>
      </c>
      <c r="P58" s="600">
        <v>0</v>
      </c>
      <c r="Q58" s="253">
        <v>0</v>
      </c>
    </row>
    <row r="59" spans="2:17" x14ac:dyDescent="0.25">
      <c r="B59" s="556" t="s">
        <v>304</v>
      </c>
      <c r="C59" s="570" t="s">
        <v>53</v>
      </c>
      <c r="D59" s="350">
        <f t="shared" si="1"/>
        <v>160.97899000000001</v>
      </c>
      <c r="E59" s="571">
        <f t="shared" si="42"/>
        <v>19.834709999999998</v>
      </c>
      <c r="F59" s="572">
        <f>SUM(F60:F61)</f>
        <v>0</v>
      </c>
      <c r="G59" s="573">
        <f>SUM(G60:G61)</f>
        <v>0</v>
      </c>
      <c r="H59" s="574">
        <f>SUM(H60:H61)</f>
        <v>19.834709999999998</v>
      </c>
      <c r="I59" s="571">
        <f t="shared" si="43"/>
        <v>87.001499999999993</v>
      </c>
      <c r="J59" s="572">
        <f t="shared" ref="J59:Q59" si="49">SUM(J60:J61)</f>
        <v>6.8</v>
      </c>
      <c r="K59" s="573">
        <f t="shared" si="49"/>
        <v>0</v>
      </c>
      <c r="L59" s="574">
        <f t="shared" si="49"/>
        <v>80.201499999999996</v>
      </c>
      <c r="M59" s="571">
        <f t="shared" si="49"/>
        <v>0</v>
      </c>
      <c r="N59" s="575">
        <f t="shared" si="45"/>
        <v>0</v>
      </c>
      <c r="O59" s="573">
        <f t="shared" si="49"/>
        <v>0</v>
      </c>
      <c r="P59" s="601">
        <f t="shared" si="49"/>
        <v>0</v>
      </c>
      <c r="Q59" s="571">
        <f t="shared" si="49"/>
        <v>54.142780000000002</v>
      </c>
    </row>
    <row r="60" spans="2:17" x14ac:dyDescent="0.25">
      <c r="B60" s="576" t="s">
        <v>306</v>
      </c>
      <c r="C60" s="577" t="s">
        <v>55</v>
      </c>
      <c r="D60" s="311">
        <f t="shared" si="1"/>
        <v>6.8</v>
      </c>
      <c r="E60" s="309">
        <f t="shared" si="42"/>
        <v>0</v>
      </c>
      <c r="F60" s="602">
        <v>0</v>
      </c>
      <c r="G60" s="603">
        <v>0</v>
      </c>
      <c r="H60" s="604">
        <v>0</v>
      </c>
      <c r="I60" s="309">
        <f t="shared" si="43"/>
        <v>6.8</v>
      </c>
      <c r="J60" s="602">
        <v>6.8</v>
      </c>
      <c r="K60" s="603">
        <v>0</v>
      </c>
      <c r="L60" s="604">
        <v>0</v>
      </c>
      <c r="M60" s="605">
        <v>0</v>
      </c>
      <c r="N60" s="580">
        <f t="shared" si="45"/>
        <v>0</v>
      </c>
      <c r="O60" s="603">
        <v>0</v>
      </c>
      <c r="P60" s="606">
        <v>0</v>
      </c>
      <c r="Q60" s="253">
        <v>0</v>
      </c>
    </row>
    <row r="61" spans="2:17" ht="26.4" x14ac:dyDescent="0.25">
      <c r="B61" s="576" t="s">
        <v>308</v>
      </c>
      <c r="C61" s="581" t="s">
        <v>57</v>
      </c>
      <c r="D61" s="350">
        <f t="shared" si="1"/>
        <v>154.17899</v>
      </c>
      <c r="E61" s="571">
        <f t="shared" si="42"/>
        <v>19.834709999999998</v>
      </c>
      <c r="F61" s="607">
        <v>0</v>
      </c>
      <c r="G61" s="608">
        <v>0</v>
      </c>
      <c r="H61" s="609">
        <v>19.834709999999998</v>
      </c>
      <c r="I61" s="571">
        <f t="shared" si="43"/>
        <v>80.201499999999996</v>
      </c>
      <c r="J61" s="607">
        <v>0</v>
      </c>
      <c r="K61" s="608">
        <v>0</v>
      </c>
      <c r="L61" s="609">
        <v>80.201499999999996</v>
      </c>
      <c r="M61" s="610">
        <v>0</v>
      </c>
      <c r="N61" s="575">
        <f t="shared" si="45"/>
        <v>0</v>
      </c>
      <c r="O61" s="608">
        <v>0</v>
      </c>
      <c r="P61" s="611">
        <v>0</v>
      </c>
      <c r="Q61" s="253">
        <v>54.142780000000002</v>
      </c>
    </row>
    <row r="62" spans="2:17" x14ac:dyDescent="0.25">
      <c r="B62" s="582" t="s">
        <v>310</v>
      </c>
      <c r="C62" s="583" t="s">
        <v>609</v>
      </c>
      <c r="D62" s="350">
        <f t="shared" si="1"/>
        <v>0.85036</v>
      </c>
      <c r="E62" s="571">
        <f t="shared" si="42"/>
        <v>0</v>
      </c>
      <c r="F62" s="572">
        <f>SUM(F63:F65)</f>
        <v>0</v>
      </c>
      <c r="G62" s="573">
        <f>SUM(G63:G65)</f>
        <v>0</v>
      </c>
      <c r="H62" s="574">
        <f>SUM(H63:H65)</f>
        <v>0</v>
      </c>
      <c r="I62" s="571">
        <f t="shared" si="43"/>
        <v>0.85036</v>
      </c>
      <c r="J62" s="572">
        <f t="shared" ref="J62:Q62" si="50">SUM(J63:J65)</f>
        <v>0.85036</v>
      </c>
      <c r="K62" s="573">
        <f t="shared" si="50"/>
        <v>0</v>
      </c>
      <c r="L62" s="574">
        <f t="shared" si="50"/>
        <v>0</v>
      </c>
      <c r="M62" s="571">
        <f t="shared" si="50"/>
        <v>0</v>
      </c>
      <c r="N62" s="575">
        <f t="shared" si="45"/>
        <v>0</v>
      </c>
      <c r="O62" s="573">
        <f t="shared" si="50"/>
        <v>0</v>
      </c>
      <c r="P62" s="601">
        <f t="shared" si="50"/>
        <v>0</v>
      </c>
      <c r="Q62" s="571">
        <f t="shared" si="50"/>
        <v>0</v>
      </c>
    </row>
    <row r="63" spans="2:17" x14ac:dyDescent="0.25">
      <c r="B63" s="584" t="s">
        <v>312</v>
      </c>
      <c r="C63" s="585" t="s">
        <v>49</v>
      </c>
      <c r="D63" s="350">
        <f t="shared" si="1"/>
        <v>0.85036</v>
      </c>
      <c r="E63" s="571">
        <f t="shared" si="42"/>
        <v>0</v>
      </c>
      <c r="F63" s="607">
        <v>0</v>
      </c>
      <c r="G63" s="608">
        <v>0</v>
      </c>
      <c r="H63" s="609">
        <v>0</v>
      </c>
      <c r="I63" s="571">
        <f t="shared" si="43"/>
        <v>0.85036</v>
      </c>
      <c r="J63" s="607">
        <v>0.85036</v>
      </c>
      <c r="K63" s="608">
        <v>0</v>
      </c>
      <c r="L63" s="609">
        <v>0</v>
      </c>
      <c r="M63" s="610">
        <v>0</v>
      </c>
      <c r="N63" s="575">
        <f t="shared" si="45"/>
        <v>0</v>
      </c>
      <c r="O63" s="608">
        <v>0</v>
      </c>
      <c r="P63" s="611">
        <v>0</v>
      </c>
      <c r="Q63" s="253">
        <v>0</v>
      </c>
    </row>
    <row r="64" spans="2:17" x14ac:dyDescent="0.25">
      <c r="B64" s="584" t="s">
        <v>619</v>
      </c>
      <c r="C64" s="585" t="s">
        <v>1368</v>
      </c>
      <c r="D64" s="350">
        <f t="shared" si="1"/>
        <v>0</v>
      </c>
      <c r="E64" s="571">
        <f t="shared" si="42"/>
        <v>0</v>
      </c>
      <c r="F64" s="607">
        <v>0</v>
      </c>
      <c r="G64" s="608">
        <v>0</v>
      </c>
      <c r="H64" s="609">
        <v>0</v>
      </c>
      <c r="I64" s="571">
        <f t="shared" si="43"/>
        <v>0</v>
      </c>
      <c r="J64" s="607">
        <v>0</v>
      </c>
      <c r="K64" s="608">
        <v>0</v>
      </c>
      <c r="L64" s="609">
        <v>0</v>
      </c>
      <c r="M64" s="610">
        <v>0</v>
      </c>
      <c r="N64" s="575">
        <f t="shared" si="45"/>
        <v>0</v>
      </c>
      <c r="O64" s="608">
        <v>0</v>
      </c>
      <c r="P64" s="611">
        <v>0</v>
      </c>
      <c r="Q64" s="253">
        <v>0</v>
      </c>
    </row>
    <row r="65" spans="2:18" x14ac:dyDescent="0.25">
      <c r="B65" s="586" t="s">
        <v>620</v>
      </c>
      <c r="C65" s="587" t="s">
        <v>1369</v>
      </c>
      <c r="D65" s="588">
        <f t="shared" si="1"/>
        <v>0</v>
      </c>
      <c r="E65" s="589">
        <f t="shared" si="42"/>
        <v>0</v>
      </c>
      <c r="F65" s="612">
        <v>0</v>
      </c>
      <c r="G65" s="613">
        <v>0</v>
      </c>
      <c r="H65" s="614">
        <v>0</v>
      </c>
      <c r="I65" s="589">
        <f t="shared" si="43"/>
        <v>0</v>
      </c>
      <c r="J65" s="612">
        <v>0</v>
      </c>
      <c r="K65" s="613">
        <v>0</v>
      </c>
      <c r="L65" s="614">
        <v>0</v>
      </c>
      <c r="M65" s="615">
        <v>0</v>
      </c>
      <c r="N65" s="593">
        <f t="shared" si="45"/>
        <v>0</v>
      </c>
      <c r="O65" s="613">
        <v>0</v>
      </c>
      <c r="P65" s="616">
        <v>0</v>
      </c>
      <c r="Q65" s="617">
        <v>0</v>
      </c>
    </row>
    <row r="66" spans="2:18" x14ac:dyDescent="0.25">
      <c r="B66" s="549" t="s">
        <v>129</v>
      </c>
      <c r="C66" s="549" t="s">
        <v>621</v>
      </c>
      <c r="D66" s="139">
        <f t="shared" ref="D66:Q66" si="51">D67+D71+D78+D81+D87+D90</f>
        <v>32.974259999999994</v>
      </c>
      <c r="E66" s="550">
        <f t="shared" si="51"/>
        <v>10.701961675127542</v>
      </c>
      <c r="F66" s="551">
        <f t="shared" si="51"/>
        <v>1.8564575589803745</v>
      </c>
      <c r="G66" s="552">
        <f t="shared" si="51"/>
        <v>1.2420628338122415</v>
      </c>
      <c r="H66" s="553">
        <f t="shared" si="51"/>
        <v>7.6034412823349262</v>
      </c>
      <c r="I66" s="550">
        <f t="shared" si="51"/>
        <v>21.148125966960922</v>
      </c>
      <c r="J66" s="551">
        <f t="shared" si="51"/>
        <v>10.573792061840409</v>
      </c>
      <c r="K66" s="552">
        <f t="shared" si="51"/>
        <v>9.9160542843682027</v>
      </c>
      <c r="L66" s="553">
        <f t="shared" si="51"/>
        <v>0.65827962075231028</v>
      </c>
      <c r="M66" s="550">
        <f t="shared" si="51"/>
        <v>0.98555814272943454</v>
      </c>
      <c r="N66" s="554">
        <f t="shared" si="51"/>
        <v>1.8432519326747453E-2</v>
      </c>
      <c r="O66" s="552">
        <f t="shared" si="51"/>
        <v>1.8432519326747453E-2</v>
      </c>
      <c r="P66" s="555">
        <f t="shared" si="51"/>
        <v>0</v>
      </c>
      <c r="Q66" s="550">
        <f t="shared" si="51"/>
        <v>0.12018169585534985</v>
      </c>
      <c r="R66" s="618"/>
    </row>
    <row r="67" spans="2:18" x14ac:dyDescent="0.25">
      <c r="B67" s="556" t="s">
        <v>131</v>
      </c>
      <c r="C67" s="557" t="s">
        <v>8</v>
      </c>
      <c r="D67" s="149">
        <f>SUM(D68:D70)</f>
        <v>0</v>
      </c>
      <c r="E67" s="150">
        <f t="shared" ref="E67:E93" si="52">SUM(F67:H67)</f>
        <v>0</v>
      </c>
      <c r="F67" s="151">
        <f>SUM(F68:F70)</f>
        <v>0</v>
      </c>
      <c r="G67" s="152">
        <f>SUM(G68:G70)</f>
        <v>0</v>
      </c>
      <c r="H67" s="493">
        <f>SUM(H68:H70)</f>
        <v>0</v>
      </c>
      <c r="I67" s="150">
        <f t="shared" ref="I67:I93" si="53">SUM(J67:L67)</f>
        <v>0</v>
      </c>
      <c r="J67" s="151">
        <f t="shared" ref="J67:Q67" si="54">SUM(J68:J70)</f>
        <v>0</v>
      </c>
      <c r="K67" s="152">
        <f t="shared" si="54"/>
        <v>0</v>
      </c>
      <c r="L67" s="493">
        <f t="shared" si="54"/>
        <v>0</v>
      </c>
      <c r="M67" s="150">
        <f t="shared" si="54"/>
        <v>0</v>
      </c>
      <c r="N67" s="154">
        <f t="shared" ref="N67:N93" si="55">SUM(O67:P67)</f>
        <v>0</v>
      </c>
      <c r="O67" s="152">
        <f t="shared" si="54"/>
        <v>0</v>
      </c>
      <c r="P67" s="153">
        <f t="shared" si="54"/>
        <v>0</v>
      </c>
      <c r="Q67" s="150">
        <f t="shared" si="54"/>
        <v>0</v>
      </c>
    </row>
    <row r="68" spans="2:18" x14ac:dyDescent="0.25">
      <c r="B68" s="558" t="s">
        <v>406</v>
      </c>
      <c r="C68" s="559" t="s">
        <v>10</v>
      </c>
      <c r="D68" s="328">
        <v>0</v>
      </c>
      <c r="E68" s="324">
        <f t="shared" si="52"/>
        <v>0</v>
      </c>
      <c r="F68" s="378">
        <f t="shared" ref="F68:H70" si="56">IFERROR($D68*F95/100, 0)</f>
        <v>0</v>
      </c>
      <c r="G68" s="379">
        <f t="shared" si="56"/>
        <v>0</v>
      </c>
      <c r="H68" s="619">
        <f t="shared" si="56"/>
        <v>0</v>
      </c>
      <c r="I68" s="324">
        <f t="shared" si="53"/>
        <v>0</v>
      </c>
      <c r="J68" s="378">
        <f t="shared" ref="J68:M70" si="57">IFERROR($D68*J95/100, 0)</f>
        <v>0</v>
      </c>
      <c r="K68" s="379">
        <f t="shared" si="57"/>
        <v>0</v>
      </c>
      <c r="L68" s="619">
        <f t="shared" si="57"/>
        <v>0</v>
      </c>
      <c r="M68" s="324">
        <f t="shared" si="57"/>
        <v>0</v>
      </c>
      <c r="N68" s="620">
        <f t="shared" si="55"/>
        <v>0</v>
      </c>
      <c r="O68" s="379">
        <f t="shared" ref="O68:Q70" si="58">IFERROR($D68*O95/100, 0)</f>
        <v>0</v>
      </c>
      <c r="P68" s="380">
        <f t="shared" si="58"/>
        <v>0</v>
      </c>
      <c r="Q68" s="324">
        <f t="shared" si="58"/>
        <v>0</v>
      </c>
    </row>
    <row r="69" spans="2:18" x14ac:dyDescent="0.25">
      <c r="B69" s="558" t="s">
        <v>407</v>
      </c>
      <c r="C69" s="559" t="s">
        <v>11</v>
      </c>
      <c r="D69" s="328">
        <v>0</v>
      </c>
      <c r="E69" s="324">
        <f t="shared" si="52"/>
        <v>0</v>
      </c>
      <c r="F69" s="378">
        <f t="shared" si="56"/>
        <v>0</v>
      </c>
      <c r="G69" s="379">
        <f t="shared" si="56"/>
        <v>0</v>
      </c>
      <c r="H69" s="619">
        <f t="shared" si="56"/>
        <v>0</v>
      </c>
      <c r="I69" s="324">
        <f t="shared" si="53"/>
        <v>0</v>
      </c>
      <c r="J69" s="378">
        <f t="shared" si="57"/>
        <v>0</v>
      </c>
      <c r="K69" s="379">
        <f t="shared" si="57"/>
        <v>0</v>
      </c>
      <c r="L69" s="619">
        <f t="shared" si="57"/>
        <v>0</v>
      </c>
      <c r="M69" s="324">
        <f t="shared" si="57"/>
        <v>0</v>
      </c>
      <c r="N69" s="620">
        <f t="shared" si="55"/>
        <v>0</v>
      </c>
      <c r="O69" s="379">
        <f t="shared" si="58"/>
        <v>0</v>
      </c>
      <c r="P69" s="380">
        <f t="shared" si="58"/>
        <v>0</v>
      </c>
      <c r="Q69" s="324">
        <f t="shared" si="58"/>
        <v>0</v>
      </c>
    </row>
    <row r="70" spans="2:18" x14ac:dyDescent="0.25">
      <c r="B70" s="558" t="s">
        <v>622</v>
      </c>
      <c r="C70" s="559" t="s">
        <v>13</v>
      </c>
      <c r="D70" s="328">
        <v>0</v>
      </c>
      <c r="E70" s="324">
        <f t="shared" si="52"/>
        <v>0</v>
      </c>
      <c r="F70" s="378">
        <f t="shared" si="56"/>
        <v>0</v>
      </c>
      <c r="G70" s="379">
        <f t="shared" si="56"/>
        <v>0</v>
      </c>
      <c r="H70" s="619">
        <f t="shared" si="56"/>
        <v>0</v>
      </c>
      <c r="I70" s="324">
        <f t="shared" si="53"/>
        <v>0</v>
      </c>
      <c r="J70" s="378">
        <f t="shared" si="57"/>
        <v>0</v>
      </c>
      <c r="K70" s="379">
        <f t="shared" si="57"/>
        <v>0</v>
      </c>
      <c r="L70" s="619">
        <f t="shared" si="57"/>
        <v>0</v>
      </c>
      <c r="M70" s="324">
        <f t="shared" si="57"/>
        <v>0</v>
      </c>
      <c r="N70" s="620">
        <f t="shared" si="55"/>
        <v>0</v>
      </c>
      <c r="O70" s="379">
        <f t="shared" si="58"/>
        <v>0</v>
      </c>
      <c r="P70" s="380">
        <f t="shared" si="58"/>
        <v>0</v>
      </c>
      <c r="Q70" s="324">
        <f t="shared" si="58"/>
        <v>0</v>
      </c>
    </row>
    <row r="71" spans="2:18" x14ac:dyDescent="0.25">
      <c r="B71" s="556" t="s">
        <v>133</v>
      </c>
      <c r="C71" s="560" t="s">
        <v>15</v>
      </c>
      <c r="D71" s="149">
        <f>SUM(D72:D77)</f>
        <v>30.603289999999998</v>
      </c>
      <c r="E71" s="150">
        <f t="shared" si="52"/>
        <v>9.9324514549474028</v>
      </c>
      <c r="F71" s="151">
        <f>SUM(F72:F77)</f>
        <v>1.7229714647172827</v>
      </c>
      <c r="G71" s="152">
        <f>SUM(G72:G77)</f>
        <v>1.1527539693499664</v>
      </c>
      <c r="H71" s="493">
        <f>SUM(H72:H77)</f>
        <v>7.0567260208801539</v>
      </c>
      <c r="I71" s="150">
        <f t="shared" si="53"/>
        <v>19.627498294834684</v>
      </c>
      <c r="J71" s="151">
        <f t="shared" ref="J71:Q71" si="59">SUM(J72:J77)</f>
        <v>9.8134977060349495</v>
      </c>
      <c r="K71" s="152">
        <f t="shared" si="59"/>
        <v>9.2030536824863578</v>
      </c>
      <c r="L71" s="493">
        <f t="shared" si="59"/>
        <v>0.610946906313378</v>
      </c>
      <c r="M71" s="150">
        <f t="shared" si="59"/>
        <v>0.91469290452038265</v>
      </c>
      <c r="N71" s="154">
        <f t="shared" si="55"/>
        <v>1.7107153712837136E-2</v>
      </c>
      <c r="O71" s="152">
        <f t="shared" si="59"/>
        <v>1.7107153712837136E-2</v>
      </c>
      <c r="P71" s="153">
        <f t="shared" si="59"/>
        <v>0</v>
      </c>
      <c r="Q71" s="150">
        <f t="shared" si="59"/>
        <v>0.11154019198468955</v>
      </c>
    </row>
    <row r="72" spans="2:18" x14ac:dyDescent="0.25">
      <c r="B72" s="558" t="s">
        <v>135</v>
      </c>
      <c r="C72" s="559" t="s">
        <v>17</v>
      </c>
      <c r="D72" s="328">
        <v>30.603289999999998</v>
      </c>
      <c r="E72" s="324">
        <f t="shared" si="52"/>
        <v>9.9324514549474028</v>
      </c>
      <c r="F72" s="378">
        <f t="shared" ref="F72:H75" si="60">IFERROR($D72*F98/100, 0)</f>
        <v>1.7229714647172827</v>
      </c>
      <c r="G72" s="379">
        <f t="shared" si="60"/>
        <v>1.1527539693499664</v>
      </c>
      <c r="H72" s="619">
        <f t="shared" si="60"/>
        <v>7.0567260208801539</v>
      </c>
      <c r="I72" s="324">
        <f t="shared" si="53"/>
        <v>19.627498294834684</v>
      </c>
      <c r="J72" s="378">
        <f t="shared" ref="J72:M76" si="61">IFERROR($D72*J98/100, 0)</f>
        <v>9.8134977060349495</v>
      </c>
      <c r="K72" s="379">
        <f t="shared" si="61"/>
        <v>9.2030536824863578</v>
      </c>
      <c r="L72" s="619">
        <f t="shared" si="61"/>
        <v>0.610946906313378</v>
      </c>
      <c r="M72" s="324">
        <f t="shared" si="61"/>
        <v>0.91469290452038265</v>
      </c>
      <c r="N72" s="620">
        <f t="shared" si="55"/>
        <v>1.7107153712837136E-2</v>
      </c>
      <c r="O72" s="379">
        <f t="shared" ref="O72:Q76" si="62">IFERROR($D72*O98/100, 0)</f>
        <v>1.7107153712837136E-2</v>
      </c>
      <c r="P72" s="380">
        <f t="shared" si="62"/>
        <v>0</v>
      </c>
      <c r="Q72" s="324">
        <f t="shared" si="62"/>
        <v>0.11154019198468955</v>
      </c>
    </row>
    <row r="73" spans="2:18" x14ac:dyDescent="0.25">
      <c r="B73" s="558" t="s">
        <v>137</v>
      </c>
      <c r="C73" s="559" t="s">
        <v>598</v>
      </c>
      <c r="D73" s="328">
        <v>0</v>
      </c>
      <c r="E73" s="324">
        <f t="shared" si="52"/>
        <v>0</v>
      </c>
      <c r="F73" s="378">
        <f t="shared" si="60"/>
        <v>0</v>
      </c>
      <c r="G73" s="379">
        <f t="shared" si="60"/>
        <v>0</v>
      </c>
      <c r="H73" s="619">
        <f t="shared" si="60"/>
        <v>0</v>
      </c>
      <c r="I73" s="324">
        <f t="shared" si="53"/>
        <v>0</v>
      </c>
      <c r="J73" s="378">
        <f t="shared" si="61"/>
        <v>0</v>
      </c>
      <c r="K73" s="379">
        <f t="shared" si="61"/>
        <v>0</v>
      </c>
      <c r="L73" s="619">
        <f t="shared" si="61"/>
        <v>0</v>
      </c>
      <c r="M73" s="324">
        <f t="shared" si="61"/>
        <v>0</v>
      </c>
      <c r="N73" s="620">
        <f t="shared" si="55"/>
        <v>0</v>
      </c>
      <c r="O73" s="379">
        <f t="shared" si="62"/>
        <v>0</v>
      </c>
      <c r="P73" s="380">
        <f t="shared" si="62"/>
        <v>0</v>
      </c>
      <c r="Q73" s="324">
        <f t="shared" si="62"/>
        <v>0</v>
      </c>
    </row>
    <row r="74" spans="2:18" x14ac:dyDescent="0.25">
      <c r="B74" s="558" t="s">
        <v>139</v>
      </c>
      <c r="C74" s="559" t="s">
        <v>23</v>
      </c>
      <c r="D74" s="328">
        <v>0</v>
      </c>
      <c r="E74" s="324">
        <f t="shared" si="52"/>
        <v>0</v>
      </c>
      <c r="F74" s="378">
        <f t="shared" si="60"/>
        <v>0</v>
      </c>
      <c r="G74" s="379">
        <f t="shared" si="60"/>
        <v>0</v>
      </c>
      <c r="H74" s="619">
        <f t="shared" si="60"/>
        <v>0</v>
      </c>
      <c r="I74" s="324">
        <f t="shared" si="53"/>
        <v>0</v>
      </c>
      <c r="J74" s="378">
        <f t="shared" si="61"/>
        <v>0</v>
      </c>
      <c r="K74" s="379">
        <f t="shared" si="61"/>
        <v>0</v>
      </c>
      <c r="L74" s="619">
        <f t="shared" si="61"/>
        <v>0</v>
      </c>
      <c r="M74" s="324">
        <f t="shared" si="61"/>
        <v>0</v>
      </c>
      <c r="N74" s="620">
        <f t="shared" si="55"/>
        <v>0</v>
      </c>
      <c r="O74" s="379">
        <f t="shared" si="62"/>
        <v>0</v>
      </c>
      <c r="P74" s="380">
        <f t="shared" si="62"/>
        <v>0</v>
      </c>
      <c r="Q74" s="324">
        <f t="shared" si="62"/>
        <v>0</v>
      </c>
    </row>
    <row r="75" spans="2:18" x14ac:dyDescent="0.25">
      <c r="B75" s="558" t="s">
        <v>623</v>
      </c>
      <c r="C75" s="559" t="s">
        <v>25</v>
      </c>
      <c r="D75" s="328">
        <v>0</v>
      </c>
      <c r="E75" s="324">
        <f t="shared" si="52"/>
        <v>0</v>
      </c>
      <c r="F75" s="220">
        <f>IFERROR($D75*F101/100, 0)</f>
        <v>0</v>
      </c>
      <c r="G75" s="221">
        <f>IFERROR($D75*G101/100, 0)</f>
        <v>0</v>
      </c>
      <c r="H75" s="381">
        <f t="shared" si="60"/>
        <v>0</v>
      </c>
      <c r="I75" s="324">
        <f t="shared" ref="I75:I76" si="63">SUM(J75:L75)</f>
        <v>0</v>
      </c>
      <c r="J75" s="220">
        <f t="shared" si="61"/>
        <v>0</v>
      </c>
      <c r="K75" s="221">
        <f t="shared" si="61"/>
        <v>0</v>
      </c>
      <c r="L75" s="381">
        <f t="shared" si="61"/>
        <v>0</v>
      </c>
      <c r="M75" s="217">
        <f t="shared" si="61"/>
        <v>0</v>
      </c>
      <c r="N75" s="620">
        <f t="shared" ref="N75:N76" si="64">SUM(O75:P75)</f>
        <v>0</v>
      </c>
      <c r="O75" s="379">
        <f t="shared" si="62"/>
        <v>0</v>
      </c>
      <c r="P75" s="222">
        <f t="shared" si="62"/>
        <v>0</v>
      </c>
      <c r="Q75" s="217">
        <f t="shared" si="62"/>
        <v>0</v>
      </c>
    </row>
    <row r="76" spans="2:18" x14ac:dyDescent="0.25">
      <c r="B76" s="558" t="s">
        <v>624</v>
      </c>
      <c r="C76" s="559" t="s">
        <v>27</v>
      </c>
      <c r="D76" s="328">
        <v>0</v>
      </c>
      <c r="E76" s="324">
        <f t="shared" si="52"/>
        <v>0</v>
      </c>
      <c r="F76" s="378">
        <f>IFERROR($D76*F102/100, 0)</f>
        <v>0</v>
      </c>
      <c r="G76" s="379">
        <f t="shared" ref="G76:H76" si="65">IFERROR($D76*G102/100, 0)</f>
        <v>0</v>
      </c>
      <c r="H76" s="381">
        <f t="shared" si="65"/>
        <v>0</v>
      </c>
      <c r="I76" s="324">
        <f t="shared" si="63"/>
        <v>0</v>
      </c>
      <c r="J76" s="378">
        <f>IFERROR($D76*J102/100, 0)</f>
        <v>0</v>
      </c>
      <c r="K76" s="379">
        <f t="shared" si="61"/>
        <v>0</v>
      </c>
      <c r="L76" s="381">
        <f t="shared" si="61"/>
        <v>0</v>
      </c>
      <c r="M76" s="324">
        <f t="shared" si="61"/>
        <v>0</v>
      </c>
      <c r="N76" s="620">
        <f t="shared" si="64"/>
        <v>0</v>
      </c>
      <c r="O76" s="379">
        <f t="shared" si="62"/>
        <v>0</v>
      </c>
      <c r="P76" s="380">
        <f t="shared" si="62"/>
        <v>0</v>
      </c>
      <c r="Q76" s="324">
        <f t="shared" si="62"/>
        <v>0</v>
      </c>
    </row>
    <row r="77" spans="2:18" ht="39.6" x14ac:dyDescent="0.25">
      <c r="B77" s="558" t="s">
        <v>625</v>
      </c>
      <c r="C77" s="559" t="s">
        <v>602</v>
      </c>
      <c r="D77" s="328">
        <v>0</v>
      </c>
      <c r="E77" s="324">
        <f t="shared" si="52"/>
        <v>0</v>
      </c>
      <c r="F77" s="378">
        <f t="shared" ref="F77:H77" si="66">IFERROR($D77*F103/100, 0)</f>
        <v>0</v>
      </c>
      <c r="G77" s="379">
        <f t="shared" si="66"/>
        <v>0</v>
      </c>
      <c r="H77" s="619">
        <f t="shared" si="66"/>
        <v>0</v>
      </c>
      <c r="I77" s="324">
        <f t="shared" si="53"/>
        <v>0</v>
      </c>
      <c r="J77" s="378">
        <f t="shared" ref="J77:Q77" si="67">IFERROR($D77*J103/100, 0)</f>
        <v>0</v>
      </c>
      <c r="K77" s="379">
        <f t="shared" si="67"/>
        <v>0</v>
      </c>
      <c r="L77" s="619">
        <f t="shared" si="67"/>
        <v>0</v>
      </c>
      <c r="M77" s="324">
        <f t="shared" si="67"/>
        <v>0</v>
      </c>
      <c r="N77" s="620">
        <f t="shared" si="55"/>
        <v>0</v>
      </c>
      <c r="O77" s="379">
        <f t="shared" ref="O77:P77" si="68">IFERROR($D77*O103/100, 0)</f>
        <v>0</v>
      </c>
      <c r="P77" s="380">
        <f t="shared" si="68"/>
        <v>0</v>
      </c>
      <c r="Q77" s="324">
        <f t="shared" si="67"/>
        <v>0</v>
      </c>
    </row>
    <row r="78" spans="2:18" x14ac:dyDescent="0.25">
      <c r="B78" s="556" t="s">
        <v>141</v>
      </c>
      <c r="C78" s="562" t="s">
        <v>31</v>
      </c>
      <c r="D78" s="149">
        <f>D79+D80</f>
        <v>0</v>
      </c>
      <c r="E78" s="150">
        <f t="shared" si="52"/>
        <v>0</v>
      </c>
      <c r="F78" s="151">
        <f>F79+F80</f>
        <v>0</v>
      </c>
      <c r="G78" s="152">
        <f>G79+G80</f>
        <v>0</v>
      </c>
      <c r="H78" s="493">
        <f>H79+H80</f>
        <v>0</v>
      </c>
      <c r="I78" s="150">
        <f t="shared" si="53"/>
        <v>0</v>
      </c>
      <c r="J78" s="151">
        <f t="shared" ref="J78:Q78" si="69">J79+J80</f>
        <v>0</v>
      </c>
      <c r="K78" s="152">
        <f t="shared" si="69"/>
        <v>0</v>
      </c>
      <c r="L78" s="493">
        <f t="shared" si="69"/>
        <v>0</v>
      </c>
      <c r="M78" s="150">
        <f t="shared" si="69"/>
        <v>0</v>
      </c>
      <c r="N78" s="154">
        <f t="shared" si="55"/>
        <v>0</v>
      </c>
      <c r="O78" s="152">
        <f t="shared" si="69"/>
        <v>0</v>
      </c>
      <c r="P78" s="153">
        <f t="shared" si="69"/>
        <v>0</v>
      </c>
      <c r="Q78" s="150">
        <f t="shared" si="69"/>
        <v>0</v>
      </c>
    </row>
    <row r="79" spans="2:18" ht="52.8" x14ac:dyDescent="0.25">
      <c r="B79" s="558" t="s">
        <v>408</v>
      </c>
      <c r="C79" s="563" t="s">
        <v>33</v>
      </c>
      <c r="D79" s="328">
        <v>0</v>
      </c>
      <c r="E79" s="324">
        <f t="shared" si="52"/>
        <v>0</v>
      </c>
      <c r="F79" s="378">
        <f t="shared" ref="F79:H80" si="70">IFERROR($D79*F104/100, 0)</f>
        <v>0</v>
      </c>
      <c r="G79" s="379">
        <f t="shared" si="70"/>
        <v>0</v>
      </c>
      <c r="H79" s="619">
        <f t="shared" si="70"/>
        <v>0</v>
      </c>
      <c r="I79" s="324">
        <f t="shared" si="53"/>
        <v>0</v>
      </c>
      <c r="J79" s="378">
        <f t="shared" ref="J79:M80" si="71">IFERROR($D79*J104/100, 0)</f>
        <v>0</v>
      </c>
      <c r="K79" s="379">
        <f t="shared" si="71"/>
        <v>0</v>
      </c>
      <c r="L79" s="619">
        <f t="shared" si="71"/>
        <v>0</v>
      </c>
      <c r="M79" s="324">
        <f t="shared" si="71"/>
        <v>0</v>
      </c>
      <c r="N79" s="620">
        <f t="shared" si="55"/>
        <v>0</v>
      </c>
      <c r="O79" s="379">
        <f t="shared" ref="O79:Q80" si="72">IFERROR($D79*O104/100, 0)</f>
        <v>0</v>
      </c>
      <c r="P79" s="380">
        <f t="shared" si="72"/>
        <v>0</v>
      </c>
      <c r="Q79" s="324">
        <f t="shared" si="72"/>
        <v>0</v>
      </c>
    </row>
    <row r="80" spans="2:18" x14ac:dyDescent="0.25">
      <c r="B80" s="558" t="s">
        <v>626</v>
      </c>
      <c r="C80" s="563" t="s">
        <v>35</v>
      </c>
      <c r="D80" s="328">
        <v>0</v>
      </c>
      <c r="E80" s="324">
        <f t="shared" si="52"/>
        <v>0</v>
      </c>
      <c r="F80" s="378">
        <f t="shared" si="70"/>
        <v>0</v>
      </c>
      <c r="G80" s="379">
        <f t="shared" si="70"/>
        <v>0</v>
      </c>
      <c r="H80" s="619">
        <f t="shared" si="70"/>
        <v>0</v>
      </c>
      <c r="I80" s="324">
        <f t="shared" si="53"/>
        <v>0</v>
      </c>
      <c r="J80" s="378">
        <f t="shared" si="71"/>
        <v>0</v>
      </c>
      <c r="K80" s="379">
        <f t="shared" si="71"/>
        <v>0</v>
      </c>
      <c r="L80" s="619">
        <f t="shared" si="71"/>
        <v>0</v>
      </c>
      <c r="M80" s="324">
        <f t="shared" si="71"/>
        <v>0</v>
      </c>
      <c r="N80" s="620">
        <f t="shared" si="55"/>
        <v>0</v>
      </c>
      <c r="O80" s="379">
        <f t="shared" si="72"/>
        <v>0</v>
      </c>
      <c r="P80" s="380">
        <f t="shared" si="72"/>
        <v>0</v>
      </c>
      <c r="Q80" s="324">
        <f t="shared" si="72"/>
        <v>0</v>
      </c>
    </row>
    <row r="81" spans="2:17" x14ac:dyDescent="0.25">
      <c r="B81" s="556" t="s">
        <v>409</v>
      </c>
      <c r="C81" s="562" t="s">
        <v>37</v>
      </c>
      <c r="D81" s="149">
        <f>D82+D86</f>
        <v>0.60083000000000009</v>
      </c>
      <c r="E81" s="150">
        <f t="shared" si="52"/>
        <v>0.19500239378433004</v>
      </c>
      <c r="F81" s="151">
        <f>F82+F86</f>
        <v>3.3826851464208101E-2</v>
      </c>
      <c r="G81" s="152">
        <f>G82+G86</f>
        <v>2.2631853222465314E-2</v>
      </c>
      <c r="H81" s="493">
        <f>H82+H86</f>
        <v>0.13854368909765663</v>
      </c>
      <c r="I81" s="150">
        <f t="shared" si="53"/>
        <v>0.38534385683648809</v>
      </c>
      <c r="J81" s="151">
        <f t="shared" ref="J81:Q81" si="73">J82+J86</f>
        <v>0.19266699190567355</v>
      </c>
      <c r="K81" s="152">
        <f t="shared" si="73"/>
        <v>0.18068223200996625</v>
      </c>
      <c r="L81" s="493">
        <f t="shared" si="73"/>
        <v>1.1994632920848283E-2</v>
      </c>
      <c r="M81" s="150">
        <f t="shared" si="73"/>
        <v>1.7958034506191382E-2</v>
      </c>
      <c r="N81" s="154">
        <f t="shared" si="55"/>
        <v>3.3586229340975881E-4</v>
      </c>
      <c r="O81" s="152">
        <f t="shared" si="73"/>
        <v>3.3586229340975881E-4</v>
      </c>
      <c r="P81" s="153">
        <f t="shared" si="73"/>
        <v>0</v>
      </c>
      <c r="Q81" s="150">
        <f t="shared" si="73"/>
        <v>2.1898525795808568E-3</v>
      </c>
    </row>
    <row r="82" spans="2:17" x14ac:dyDescent="0.25">
      <c r="B82" s="558" t="s">
        <v>410</v>
      </c>
      <c r="C82" s="563" t="s">
        <v>39</v>
      </c>
      <c r="D82" s="328">
        <v>0</v>
      </c>
      <c r="E82" s="324">
        <f t="shared" si="52"/>
        <v>0</v>
      </c>
      <c r="F82" s="378">
        <f>IFERROR($D82*F106/100, 0)</f>
        <v>0</v>
      </c>
      <c r="G82" s="379">
        <f>IFERROR($D82*G106/100, 0)</f>
        <v>0</v>
      </c>
      <c r="H82" s="619">
        <f>IFERROR($D82*H106/100, 0)</f>
        <v>0</v>
      </c>
      <c r="I82" s="324">
        <f t="shared" si="53"/>
        <v>0</v>
      </c>
      <c r="J82" s="378">
        <f>IFERROR($D82*J106/100, 0)</f>
        <v>0</v>
      </c>
      <c r="K82" s="379">
        <f>IFERROR($D82*K106/100, 0)</f>
        <v>0</v>
      </c>
      <c r="L82" s="619">
        <f>IFERROR($D82*L106/100, 0)</f>
        <v>0</v>
      </c>
      <c r="M82" s="324">
        <f>IFERROR($D82*M106/100, 0)</f>
        <v>0</v>
      </c>
      <c r="N82" s="620">
        <f t="shared" si="55"/>
        <v>0</v>
      </c>
      <c r="O82" s="379">
        <f>IFERROR($D82*O106/100, 0)</f>
        <v>0</v>
      </c>
      <c r="P82" s="380">
        <f>IFERROR($D82*P106/100, 0)</f>
        <v>0</v>
      </c>
      <c r="Q82" s="324">
        <f>IFERROR($D82*Q106/100, 0)</f>
        <v>0</v>
      </c>
    </row>
    <row r="83" spans="2:17" x14ac:dyDescent="0.25">
      <c r="B83" s="558" t="s">
        <v>411</v>
      </c>
      <c r="C83" s="567" t="s">
        <v>42</v>
      </c>
      <c r="D83" s="328">
        <v>0</v>
      </c>
      <c r="E83" s="324">
        <f t="shared" ref="E83:E85" si="74">SUM(F83:H83)</f>
        <v>0</v>
      </c>
      <c r="F83" s="220">
        <f>IFERROR($D83*F107/100, 0)</f>
        <v>0</v>
      </c>
      <c r="G83" s="221">
        <f t="shared" ref="G83:H85" si="75">IFERROR($D83*G107/100, 0)</f>
        <v>0</v>
      </c>
      <c r="H83" s="381">
        <f t="shared" si="75"/>
        <v>0</v>
      </c>
      <c r="I83" s="324">
        <f t="shared" ref="I83:I85" si="76">SUM(J83:L83)</f>
        <v>0</v>
      </c>
      <c r="J83" s="220">
        <f>IFERROR($D83*J107/100, 0)</f>
        <v>0</v>
      </c>
      <c r="K83" s="221">
        <f t="shared" ref="K83:M83" si="77">IFERROR($D83*K107/100, 0)</f>
        <v>0</v>
      </c>
      <c r="L83" s="381">
        <f t="shared" si="77"/>
        <v>0</v>
      </c>
      <c r="M83" s="217">
        <f t="shared" si="77"/>
        <v>0</v>
      </c>
      <c r="N83" s="620">
        <f t="shared" ref="N83:N85" si="78">SUM(O83:P83)</f>
        <v>0</v>
      </c>
      <c r="O83" s="379">
        <f>IFERROR($D83*O107/100, 0)</f>
        <v>0</v>
      </c>
      <c r="P83" s="222">
        <f t="shared" ref="P83:Q85" si="79">IFERROR($D83*P107/100, 0)</f>
        <v>0</v>
      </c>
      <c r="Q83" s="217">
        <f t="shared" si="79"/>
        <v>0</v>
      </c>
    </row>
    <row r="84" spans="2:17" x14ac:dyDescent="0.25">
      <c r="B84" s="558" t="s">
        <v>412</v>
      </c>
      <c r="C84" s="567" t="s">
        <v>45</v>
      </c>
      <c r="D84" s="328">
        <v>0</v>
      </c>
      <c r="E84" s="324">
        <f t="shared" si="74"/>
        <v>0</v>
      </c>
      <c r="F84" s="378">
        <f>IFERROR($D84*F108/100, 0)</f>
        <v>0</v>
      </c>
      <c r="G84" s="379">
        <f t="shared" si="75"/>
        <v>0</v>
      </c>
      <c r="H84" s="381">
        <f t="shared" si="75"/>
        <v>0</v>
      </c>
      <c r="I84" s="324">
        <f t="shared" si="76"/>
        <v>0</v>
      </c>
      <c r="J84" s="378">
        <f t="shared" ref="J84:M85" si="80">IFERROR($D84*J108/100, 0)</f>
        <v>0</v>
      </c>
      <c r="K84" s="379">
        <f t="shared" si="80"/>
        <v>0</v>
      </c>
      <c r="L84" s="381">
        <f t="shared" si="80"/>
        <v>0</v>
      </c>
      <c r="M84" s="324">
        <f t="shared" si="80"/>
        <v>0</v>
      </c>
      <c r="N84" s="620">
        <f t="shared" si="78"/>
        <v>0</v>
      </c>
      <c r="O84" s="379">
        <f>IFERROR($D84*O108/100, 0)</f>
        <v>0</v>
      </c>
      <c r="P84" s="380">
        <f t="shared" si="79"/>
        <v>0</v>
      </c>
      <c r="Q84" s="324">
        <f t="shared" si="79"/>
        <v>0</v>
      </c>
    </row>
    <row r="85" spans="2:17" ht="26.4" x14ac:dyDescent="0.25">
      <c r="B85" s="558" t="s">
        <v>413</v>
      </c>
      <c r="C85" s="567" t="s">
        <v>47</v>
      </c>
      <c r="D85" s="328">
        <v>0</v>
      </c>
      <c r="E85" s="324">
        <f t="shared" si="74"/>
        <v>0</v>
      </c>
      <c r="F85" s="378">
        <f>IFERROR($D85*F109/100, 0)</f>
        <v>0</v>
      </c>
      <c r="G85" s="379">
        <f t="shared" si="75"/>
        <v>0</v>
      </c>
      <c r="H85" s="381">
        <f t="shared" si="75"/>
        <v>0</v>
      </c>
      <c r="I85" s="324">
        <f t="shared" si="76"/>
        <v>0</v>
      </c>
      <c r="J85" s="378">
        <f>IFERROR($D85*J109/100, 0)</f>
        <v>0</v>
      </c>
      <c r="K85" s="379">
        <f t="shared" si="80"/>
        <v>0</v>
      </c>
      <c r="L85" s="619">
        <f t="shared" si="80"/>
        <v>0</v>
      </c>
      <c r="M85" s="324">
        <f>IFERROR($D85*M109/100, 0)</f>
        <v>0</v>
      </c>
      <c r="N85" s="620">
        <f t="shared" si="78"/>
        <v>0</v>
      </c>
      <c r="O85" s="379">
        <f>IFERROR($D85*O109/100, 0)</f>
        <v>0</v>
      </c>
      <c r="P85" s="380">
        <f t="shared" si="79"/>
        <v>0</v>
      </c>
      <c r="Q85" s="324">
        <f t="shared" si="79"/>
        <v>0</v>
      </c>
    </row>
    <row r="86" spans="2:17" ht="26.4" x14ac:dyDescent="0.25">
      <c r="B86" s="558" t="s">
        <v>414</v>
      </c>
      <c r="C86" s="567" t="s">
        <v>608</v>
      </c>
      <c r="D86" s="328">
        <v>0.60083000000000009</v>
      </c>
      <c r="E86" s="324">
        <f t="shared" si="52"/>
        <v>0.19500239378433004</v>
      </c>
      <c r="F86" s="378">
        <f t="shared" ref="F86:H86" si="81">IFERROR($D86*F110/100, 0)</f>
        <v>3.3826851464208101E-2</v>
      </c>
      <c r="G86" s="379">
        <f t="shared" si="81"/>
        <v>2.2631853222465314E-2</v>
      </c>
      <c r="H86" s="619">
        <f t="shared" si="81"/>
        <v>0.13854368909765663</v>
      </c>
      <c r="I86" s="324">
        <f t="shared" si="53"/>
        <v>0.38534385683648809</v>
      </c>
      <c r="J86" s="378">
        <f t="shared" ref="J86:Q86" si="82">IFERROR($D86*J110/100, 0)</f>
        <v>0.19266699190567355</v>
      </c>
      <c r="K86" s="379">
        <f t="shared" si="82"/>
        <v>0.18068223200996625</v>
      </c>
      <c r="L86" s="619">
        <f t="shared" si="82"/>
        <v>1.1994632920848283E-2</v>
      </c>
      <c r="M86" s="324">
        <f t="shared" si="82"/>
        <v>1.7958034506191382E-2</v>
      </c>
      <c r="N86" s="620">
        <f t="shared" si="55"/>
        <v>3.3586229340975881E-4</v>
      </c>
      <c r="O86" s="379">
        <f t="shared" ref="O86:P86" si="83">IFERROR($D86*O110/100, 0)</f>
        <v>3.3586229340975881E-4</v>
      </c>
      <c r="P86" s="380">
        <f t="shared" si="83"/>
        <v>0</v>
      </c>
      <c r="Q86" s="324">
        <f t="shared" si="82"/>
        <v>2.1898525795808568E-3</v>
      </c>
    </row>
    <row r="87" spans="2:17" x14ac:dyDescent="0.25">
      <c r="B87" s="556" t="s">
        <v>415</v>
      </c>
      <c r="C87" s="570" t="s">
        <v>53</v>
      </c>
      <c r="D87" s="350">
        <f>D88+D89</f>
        <v>1.0743800000000001</v>
      </c>
      <c r="E87" s="571">
        <f t="shared" si="52"/>
        <v>0.34869542438627982</v>
      </c>
      <c r="F87" s="572">
        <f>F88+F89</f>
        <v>6.0487812985563133E-2</v>
      </c>
      <c r="G87" s="573">
        <f>G88+G89</f>
        <v>4.0469368149313921E-2</v>
      </c>
      <c r="H87" s="574">
        <f>H88+H89</f>
        <v>0.24773824325140276</v>
      </c>
      <c r="I87" s="571">
        <f t="shared" si="53"/>
        <v>0.6890563602150126</v>
      </c>
      <c r="J87" s="572">
        <f t="shared" ref="J87:Q87" si="84">J88+J89</f>
        <v>0.34451935283460799</v>
      </c>
      <c r="K87" s="573">
        <f t="shared" si="84"/>
        <v>0.32308868802634272</v>
      </c>
      <c r="L87" s="574">
        <f t="shared" si="84"/>
        <v>2.1448319354061839E-2</v>
      </c>
      <c r="M87" s="571">
        <f t="shared" si="84"/>
        <v>3.2111833817821844E-2</v>
      </c>
      <c r="N87" s="575">
        <f t="shared" si="55"/>
        <v>6.0057542198887657E-4</v>
      </c>
      <c r="O87" s="573">
        <f t="shared" si="84"/>
        <v>6.0057542198887657E-4</v>
      </c>
      <c r="P87" s="601">
        <f t="shared" si="84"/>
        <v>0</v>
      </c>
      <c r="Q87" s="571">
        <f t="shared" si="84"/>
        <v>3.9158061588969936E-3</v>
      </c>
    </row>
    <row r="88" spans="2:17" x14ac:dyDescent="0.25">
      <c r="B88" s="576" t="s">
        <v>627</v>
      </c>
      <c r="C88" s="577" t="s">
        <v>55</v>
      </c>
      <c r="D88" s="338">
        <v>1.0743800000000001</v>
      </c>
      <c r="E88" s="324">
        <f t="shared" si="52"/>
        <v>0.34869542438627982</v>
      </c>
      <c r="F88" s="378">
        <f t="shared" ref="F88:H89" si="85">IFERROR($D88*F111/100, 0)</f>
        <v>6.0487812985563133E-2</v>
      </c>
      <c r="G88" s="379">
        <f t="shared" si="85"/>
        <v>4.0469368149313921E-2</v>
      </c>
      <c r="H88" s="619">
        <f t="shared" si="85"/>
        <v>0.24773824325140276</v>
      </c>
      <c r="I88" s="324">
        <f t="shared" si="53"/>
        <v>0.6890563602150126</v>
      </c>
      <c r="J88" s="378">
        <f t="shared" ref="J88:M89" si="86">IFERROR($D88*J111/100, 0)</f>
        <v>0.34451935283460799</v>
      </c>
      <c r="K88" s="379">
        <f t="shared" si="86"/>
        <v>0.32308868802634272</v>
      </c>
      <c r="L88" s="619">
        <f t="shared" si="86"/>
        <v>2.1448319354061839E-2</v>
      </c>
      <c r="M88" s="324">
        <f t="shared" si="86"/>
        <v>3.2111833817821844E-2</v>
      </c>
      <c r="N88" s="620">
        <f t="shared" si="55"/>
        <v>6.0057542198887657E-4</v>
      </c>
      <c r="O88" s="379">
        <f t="shared" ref="O88:Q89" si="87">IFERROR($D88*O111/100, 0)</f>
        <v>6.0057542198887657E-4</v>
      </c>
      <c r="P88" s="380">
        <f t="shared" si="87"/>
        <v>0</v>
      </c>
      <c r="Q88" s="324">
        <f t="shared" si="87"/>
        <v>3.9158061588969936E-3</v>
      </c>
    </row>
    <row r="89" spans="2:17" ht="26.4" x14ac:dyDescent="0.25">
      <c r="B89" s="576" t="s">
        <v>628</v>
      </c>
      <c r="C89" s="581" t="s">
        <v>57</v>
      </c>
      <c r="D89" s="258">
        <v>0</v>
      </c>
      <c r="E89" s="324">
        <f t="shared" si="52"/>
        <v>0</v>
      </c>
      <c r="F89" s="378">
        <f t="shared" si="85"/>
        <v>0</v>
      </c>
      <c r="G89" s="379">
        <f t="shared" si="85"/>
        <v>0</v>
      </c>
      <c r="H89" s="619">
        <f t="shared" si="85"/>
        <v>0</v>
      </c>
      <c r="I89" s="324">
        <f t="shared" si="53"/>
        <v>0</v>
      </c>
      <c r="J89" s="378">
        <f t="shared" si="86"/>
        <v>0</v>
      </c>
      <c r="K89" s="379">
        <f t="shared" si="86"/>
        <v>0</v>
      </c>
      <c r="L89" s="619">
        <f t="shared" si="86"/>
        <v>0</v>
      </c>
      <c r="M89" s="324">
        <f t="shared" si="86"/>
        <v>0</v>
      </c>
      <c r="N89" s="620">
        <f t="shared" si="55"/>
        <v>0</v>
      </c>
      <c r="O89" s="379">
        <f t="shared" si="87"/>
        <v>0</v>
      </c>
      <c r="P89" s="380">
        <f t="shared" si="87"/>
        <v>0</v>
      </c>
      <c r="Q89" s="324">
        <f t="shared" si="87"/>
        <v>0</v>
      </c>
    </row>
    <row r="90" spans="2:17" x14ac:dyDescent="0.25">
      <c r="B90" s="582" t="s">
        <v>416</v>
      </c>
      <c r="C90" s="583" t="s">
        <v>609</v>
      </c>
      <c r="D90" s="350">
        <f>SUM(D91:D93)</f>
        <v>0.69576000000000005</v>
      </c>
      <c r="E90" s="571">
        <f t="shared" si="52"/>
        <v>0.22581240200952926</v>
      </c>
      <c r="F90" s="350">
        <f t="shared" ref="F90:H90" si="88">SUM(F91:F93)</f>
        <v>3.9171429813320613E-2</v>
      </c>
      <c r="G90" s="561">
        <f t="shared" si="88"/>
        <v>2.6207643090495593E-2</v>
      </c>
      <c r="H90" s="561">
        <f t="shared" si="88"/>
        <v>0.16043332910571306</v>
      </c>
      <c r="I90" s="571">
        <f t="shared" si="53"/>
        <v>0.4462274550747381</v>
      </c>
      <c r="J90" s="350">
        <f t="shared" ref="J90:Q90" si="89">SUM(J91:J93)</f>
        <v>0.22310801106517886</v>
      </c>
      <c r="K90" s="561">
        <f t="shared" si="89"/>
        <v>0.20922968184553717</v>
      </c>
      <c r="L90" s="561">
        <f t="shared" si="89"/>
        <v>1.3889762164022101E-2</v>
      </c>
      <c r="M90" s="346">
        <f t="shared" si="89"/>
        <v>2.0795369885038557E-2</v>
      </c>
      <c r="N90" s="575">
        <f t="shared" si="55"/>
        <v>3.8892789851168179E-4</v>
      </c>
      <c r="O90" s="561">
        <f t="shared" si="89"/>
        <v>3.8892789851168179E-4</v>
      </c>
      <c r="P90" s="349">
        <f t="shared" si="89"/>
        <v>0</v>
      </c>
      <c r="Q90" s="346">
        <f t="shared" si="89"/>
        <v>2.5358451321824422E-3</v>
      </c>
    </row>
    <row r="91" spans="2:17" x14ac:dyDescent="0.25">
      <c r="B91" s="584" t="s">
        <v>417</v>
      </c>
      <c r="C91" s="585" t="s">
        <v>49</v>
      </c>
      <c r="D91" s="258">
        <v>0.69576000000000005</v>
      </c>
      <c r="E91" s="324">
        <f t="shared" si="52"/>
        <v>0.22581240200952926</v>
      </c>
      <c r="F91" s="378">
        <f t="shared" ref="F91:H93" si="90">IFERROR($D91*F113/100, 0)</f>
        <v>3.9171429813320613E-2</v>
      </c>
      <c r="G91" s="379">
        <f t="shared" si="90"/>
        <v>2.6207643090495593E-2</v>
      </c>
      <c r="H91" s="619">
        <f t="shared" si="90"/>
        <v>0.16043332910571306</v>
      </c>
      <c r="I91" s="324">
        <f t="shared" si="53"/>
        <v>0.4462274550747381</v>
      </c>
      <c r="J91" s="378">
        <f t="shared" ref="J91:M93" si="91">IFERROR($D91*J113/100, 0)</f>
        <v>0.22310801106517886</v>
      </c>
      <c r="K91" s="379">
        <f t="shared" si="91"/>
        <v>0.20922968184553717</v>
      </c>
      <c r="L91" s="619">
        <f t="shared" si="91"/>
        <v>1.3889762164022101E-2</v>
      </c>
      <c r="M91" s="324">
        <f t="shared" si="91"/>
        <v>2.0795369885038557E-2</v>
      </c>
      <c r="N91" s="620">
        <f t="shared" si="55"/>
        <v>3.8892789851168179E-4</v>
      </c>
      <c r="O91" s="379">
        <f t="shared" ref="O91:Q93" si="92">IFERROR($D91*O113/100, 0)</f>
        <v>3.8892789851168179E-4</v>
      </c>
      <c r="P91" s="380">
        <f t="shared" si="92"/>
        <v>0</v>
      </c>
      <c r="Q91" s="324">
        <f t="shared" si="92"/>
        <v>2.5358451321824422E-3</v>
      </c>
    </row>
    <row r="92" spans="2:17" x14ac:dyDescent="0.25">
      <c r="B92" s="576" t="s">
        <v>418</v>
      </c>
      <c r="C92" s="585" t="s">
        <v>1368</v>
      </c>
      <c r="D92" s="258">
        <v>0</v>
      </c>
      <c r="E92" s="324">
        <f t="shared" si="52"/>
        <v>0</v>
      </c>
      <c r="F92" s="378">
        <f t="shared" si="90"/>
        <v>0</v>
      </c>
      <c r="G92" s="379">
        <f t="shared" si="90"/>
        <v>0</v>
      </c>
      <c r="H92" s="619">
        <f t="shared" si="90"/>
        <v>0</v>
      </c>
      <c r="I92" s="324">
        <f t="shared" si="53"/>
        <v>0</v>
      </c>
      <c r="J92" s="378">
        <f t="shared" si="91"/>
        <v>0</v>
      </c>
      <c r="K92" s="379">
        <f t="shared" si="91"/>
        <v>0</v>
      </c>
      <c r="L92" s="619">
        <f t="shared" si="91"/>
        <v>0</v>
      </c>
      <c r="M92" s="324">
        <f t="shared" si="91"/>
        <v>0</v>
      </c>
      <c r="N92" s="620">
        <f t="shared" si="55"/>
        <v>0</v>
      </c>
      <c r="O92" s="379">
        <f t="shared" si="92"/>
        <v>0</v>
      </c>
      <c r="P92" s="380">
        <f t="shared" si="92"/>
        <v>0</v>
      </c>
      <c r="Q92" s="324">
        <f t="shared" si="92"/>
        <v>0</v>
      </c>
    </row>
    <row r="93" spans="2:17" x14ac:dyDescent="0.25">
      <c r="B93" s="621" t="s">
        <v>419</v>
      </c>
      <c r="C93" s="587" t="s">
        <v>1369</v>
      </c>
      <c r="D93" s="338">
        <v>0</v>
      </c>
      <c r="E93" s="622">
        <f t="shared" si="52"/>
        <v>0</v>
      </c>
      <c r="F93" s="623">
        <f t="shared" si="90"/>
        <v>0</v>
      </c>
      <c r="G93" s="624">
        <f t="shared" si="90"/>
        <v>0</v>
      </c>
      <c r="H93" s="625">
        <f t="shared" si="90"/>
        <v>0</v>
      </c>
      <c r="I93" s="626">
        <f t="shared" si="53"/>
        <v>0</v>
      </c>
      <c r="J93" s="623">
        <f t="shared" si="91"/>
        <v>0</v>
      </c>
      <c r="K93" s="624">
        <f t="shared" si="91"/>
        <v>0</v>
      </c>
      <c r="L93" s="625">
        <f t="shared" si="91"/>
        <v>0</v>
      </c>
      <c r="M93" s="626">
        <f t="shared" si="91"/>
        <v>0</v>
      </c>
      <c r="N93" s="627">
        <f t="shared" si="55"/>
        <v>0</v>
      </c>
      <c r="O93" s="624">
        <f t="shared" si="92"/>
        <v>0</v>
      </c>
      <c r="P93" s="628">
        <f t="shared" si="92"/>
        <v>0</v>
      </c>
      <c r="Q93" s="626">
        <f t="shared" si="92"/>
        <v>0</v>
      </c>
    </row>
    <row r="94" spans="2:17" ht="66.75" customHeight="1" x14ac:dyDescent="0.25">
      <c r="B94" s="546" t="s">
        <v>143</v>
      </c>
      <c r="C94" s="629" t="s">
        <v>629</v>
      </c>
      <c r="D94" s="128" t="s">
        <v>245</v>
      </c>
      <c r="E94" s="129" t="s">
        <v>246</v>
      </c>
      <c r="F94" s="130" t="s">
        <v>247</v>
      </c>
      <c r="G94" s="131" t="s">
        <v>248</v>
      </c>
      <c r="H94" s="132" t="s">
        <v>249</v>
      </c>
      <c r="I94" s="129" t="s">
        <v>250</v>
      </c>
      <c r="J94" s="130" t="s">
        <v>251</v>
      </c>
      <c r="K94" s="131" t="s">
        <v>252</v>
      </c>
      <c r="L94" s="630" t="s">
        <v>253</v>
      </c>
      <c r="M94" s="129" t="s">
        <v>254</v>
      </c>
      <c r="N94" s="133" t="s">
        <v>255</v>
      </c>
      <c r="O94" s="631" t="s">
        <v>256</v>
      </c>
      <c r="P94" s="499" t="s">
        <v>257</v>
      </c>
      <c r="Q94" s="137" t="s">
        <v>258</v>
      </c>
    </row>
    <row r="95" spans="2:17" x14ac:dyDescent="0.25">
      <c r="B95" s="393" t="s">
        <v>145</v>
      </c>
      <c r="C95" s="632" t="s">
        <v>630</v>
      </c>
      <c r="D95" s="633">
        <f t="shared" ref="D95:D115" si="93">E95+I95+M95+N95+Q95</f>
        <v>100</v>
      </c>
      <c r="E95" s="634">
        <f t="shared" ref="E95:E115" si="94">SUM(F95:H95)</f>
        <v>32.455502186030991</v>
      </c>
      <c r="F95" s="635">
        <v>5.6300203825055499</v>
      </c>
      <c r="G95" s="636">
        <v>3.7667648457076561</v>
      </c>
      <c r="H95" s="637">
        <v>23.058716957817786</v>
      </c>
      <c r="I95" s="634">
        <f t="shared" ref="I95:I115" si="95">SUM(J95:L95)</f>
        <v>64.135255702359729</v>
      </c>
      <c r="J95" s="635">
        <v>32.066806235652933</v>
      </c>
      <c r="K95" s="636">
        <v>30.072105588929681</v>
      </c>
      <c r="L95" s="638">
        <v>1.9963438777771216</v>
      </c>
      <c r="M95" s="639">
        <v>2.9888711459466704</v>
      </c>
      <c r="N95" s="640">
        <f>SUM(O95:P95)</f>
        <v>5.5899720954306342E-2</v>
      </c>
      <c r="O95" s="635">
        <v>5.5899720954306342E-2</v>
      </c>
      <c r="P95" s="637">
        <v>0</v>
      </c>
      <c r="Q95" s="641">
        <v>0.36447124470829628</v>
      </c>
    </row>
    <row r="96" spans="2:17" x14ac:dyDescent="0.25">
      <c r="B96" s="423" t="s">
        <v>147</v>
      </c>
      <c r="C96" s="642" t="s">
        <v>631</v>
      </c>
      <c r="D96" s="643">
        <f t="shared" si="93"/>
        <v>100</v>
      </c>
      <c r="E96" s="644">
        <f t="shared" si="94"/>
        <v>32.455502186030991</v>
      </c>
      <c r="F96" s="645">
        <v>5.6300203825055499</v>
      </c>
      <c r="G96" s="646">
        <v>3.7667648457076561</v>
      </c>
      <c r="H96" s="647">
        <v>23.058716957817786</v>
      </c>
      <c r="I96" s="644">
        <f t="shared" si="95"/>
        <v>64.135255702359729</v>
      </c>
      <c r="J96" s="645">
        <v>32.066806235652933</v>
      </c>
      <c r="K96" s="646">
        <v>30.072105588929681</v>
      </c>
      <c r="L96" s="648">
        <v>1.9963438777771216</v>
      </c>
      <c r="M96" s="649">
        <v>2.9888711459466704</v>
      </c>
      <c r="N96" s="640">
        <f t="shared" ref="N96:N115" si="96">SUM(O96:P96)</f>
        <v>5.5899720954306342E-2</v>
      </c>
      <c r="O96" s="645">
        <v>5.5899720954306342E-2</v>
      </c>
      <c r="P96" s="647">
        <v>0</v>
      </c>
      <c r="Q96" s="650">
        <v>0.36447124470829628</v>
      </c>
    </row>
    <row r="97" spans="2:17" x14ac:dyDescent="0.25">
      <c r="B97" s="423" t="s">
        <v>149</v>
      </c>
      <c r="C97" s="642" t="s">
        <v>632</v>
      </c>
      <c r="D97" s="643">
        <f t="shared" si="93"/>
        <v>100</v>
      </c>
      <c r="E97" s="644">
        <f t="shared" si="94"/>
        <v>32.455502186030991</v>
      </c>
      <c r="F97" s="645">
        <v>5.6300203825055499</v>
      </c>
      <c r="G97" s="646">
        <v>3.7667648457076561</v>
      </c>
      <c r="H97" s="647">
        <v>23.058716957817786</v>
      </c>
      <c r="I97" s="644">
        <f t="shared" si="95"/>
        <v>64.135255702359729</v>
      </c>
      <c r="J97" s="645">
        <v>32.066806235652933</v>
      </c>
      <c r="K97" s="646">
        <v>30.072105588929681</v>
      </c>
      <c r="L97" s="648">
        <v>1.9963438777771216</v>
      </c>
      <c r="M97" s="649">
        <v>2.9888711459466704</v>
      </c>
      <c r="N97" s="640">
        <f t="shared" si="96"/>
        <v>5.5899720954306342E-2</v>
      </c>
      <c r="O97" s="645">
        <v>5.5899720954306342E-2</v>
      </c>
      <c r="P97" s="647">
        <v>0</v>
      </c>
      <c r="Q97" s="650">
        <v>0.36447124470829628</v>
      </c>
    </row>
    <row r="98" spans="2:17" x14ac:dyDescent="0.25">
      <c r="B98" s="427" t="s">
        <v>458</v>
      </c>
      <c r="C98" s="642" t="s">
        <v>633</v>
      </c>
      <c r="D98" s="643">
        <f t="shared" si="93"/>
        <v>100</v>
      </c>
      <c r="E98" s="644">
        <f t="shared" si="94"/>
        <v>32.455502186030991</v>
      </c>
      <c r="F98" s="645">
        <v>5.6300203825055499</v>
      </c>
      <c r="G98" s="646">
        <v>3.7667648457076561</v>
      </c>
      <c r="H98" s="647">
        <v>23.058716957817786</v>
      </c>
      <c r="I98" s="644">
        <f t="shared" si="95"/>
        <v>64.135255702359729</v>
      </c>
      <c r="J98" s="645">
        <v>32.066806235652933</v>
      </c>
      <c r="K98" s="646">
        <v>30.072105588929681</v>
      </c>
      <c r="L98" s="648">
        <v>1.9963438777771216</v>
      </c>
      <c r="M98" s="649">
        <v>2.9888711459466704</v>
      </c>
      <c r="N98" s="640">
        <f t="shared" si="96"/>
        <v>5.5899720954306342E-2</v>
      </c>
      <c r="O98" s="645">
        <v>5.5899720954306342E-2</v>
      </c>
      <c r="P98" s="647">
        <v>0</v>
      </c>
      <c r="Q98" s="650">
        <v>0.36447124470829628</v>
      </c>
    </row>
    <row r="99" spans="2:17" x14ac:dyDescent="0.25">
      <c r="B99" s="423" t="s">
        <v>462</v>
      </c>
      <c r="C99" s="642" t="s">
        <v>634</v>
      </c>
      <c r="D99" s="643">
        <f t="shared" si="93"/>
        <v>100</v>
      </c>
      <c r="E99" s="644">
        <f t="shared" si="94"/>
        <v>32.455502186030991</v>
      </c>
      <c r="F99" s="645">
        <v>5.6300203825055499</v>
      </c>
      <c r="G99" s="646">
        <v>3.7667648457076561</v>
      </c>
      <c r="H99" s="647">
        <v>23.058716957817786</v>
      </c>
      <c r="I99" s="644">
        <f t="shared" si="95"/>
        <v>64.135255702359729</v>
      </c>
      <c r="J99" s="645">
        <v>32.066806235652933</v>
      </c>
      <c r="K99" s="646">
        <v>30.072105588929681</v>
      </c>
      <c r="L99" s="648">
        <v>1.9963438777771216</v>
      </c>
      <c r="M99" s="649">
        <v>2.9888711459466704</v>
      </c>
      <c r="N99" s="640">
        <f t="shared" si="96"/>
        <v>5.5899720954306342E-2</v>
      </c>
      <c r="O99" s="645">
        <v>5.5899720954306342E-2</v>
      </c>
      <c r="P99" s="647">
        <v>0</v>
      </c>
      <c r="Q99" s="650">
        <v>0.36447124470829628</v>
      </c>
    </row>
    <row r="100" spans="2:17" x14ac:dyDescent="0.25">
      <c r="B100" s="423" t="s">
        <v>463</v>
      </c>
      <c r="C100" s="642" t="s">
        <v>635</v>
      </c>
      <c r="D100" s="643">
        <f t="shared" si="93"/>
        <v>100</v>
      </c>
      <c r="E100" s="644">
        <f t="shared" si="94"/>
        <v>32.455502186030991</v>
      </c>
      <c r="F100" s="645">
        <v>5.6300203825055499</v>
      </c>
      <c r="G100" s="646">
        <v>3.7667648457076561</v>
      </c>
      <c r="H100" s="647">
        <v>23.058716957817786</v>
      </c>
      <c r="I100" s="644">
        <f t="shared" si="95"/>
        <v>64.135255702359729</v>
      </c>
      <c r="J100" s="645">
        <v>32.066806235652933</v>
      </c>
      <c r="K100" s="646">
        <v>30.072105588929681</v>
      </c>
      <c r="L100" s="648">
        <v>1.9963438777771216</v>
      </c>
      <c r="M100" s="649">
        <v>2.9888711459466704</v>
      </c>
      <c r="N100" s="640">
        <f t="shared" si="96"/>
        <v>5.5899720954306342E-2</v>
      </c>
      <c r="O100" s="645">
        <v>5.5899720954306342E-2</v>
      </c>
      <c r="P100" s="647">
        <v>0</v>
      </c>
      <c r="Q100" s="650">
        <v>0.36447124470829628</v>
      </c>
    </row>
    <row r="101" spans="2:17" x14ac:dyDescent="0.25">
      <c r="B101" s="423" t="s">
        <v>467</v>
      </c>
      <c r="C101" s="642" t="s">
        <v>636</v>
      </c>
      <c r="D101" s="643">
        <f t="shared" si="93"/>
        <v>100</v>
      </c>
      <c r="E101" s="644">
        <f t="shared" si="94"/>
        <v>32.455502186030991</v>
      </c>
      <c r="F101" s="645">
        <v>5.6300203825055499</v>
      </c>
      <c r="G101" s="646">
        <v>3.7667648457076561</v>
      </c>
      <c r="H101" s="647">
        <v>23.058716957817786</v>
      </c>
      <c r="I101" s="644">
        <f t="shared" si="95"/>
        <v>64.135255702359729</v>
      </c>
      <c r="J101" s="645">
        <v>32.066806235652933</v>
      </c>
      <c r="K101" s="646">
        <v>30.072105588929681</v>
      </c>
      <c r="L101" s="648">
        <v>1.9963438777771216</v>
      </c>
      <c r="M101" s="649">
        <v>2.9888711459466704</v>
      </c>
      <c r="N101" s="640">
        <f t="shared" si="96"/>
        <v>5.5899720954306342E-2</v>
      </c>
      <c r="O101" s="645">
        <v>5.5899720954306342E-2</v>
      </c>
      <c r="P101" s="647">
        <v>0</v>
      </c>
      <c r="Q101" s="650">
        <v>0.36447124470829628</v>
      </c>
    </row>
    <row r="102" spans="2:17" x14ac:dyDescent="0.25">
      <c r="B102" s="423" t="s">
        <v>471</v>
      </c>
      <c r="C102" s="642" t="s">
        <v>637</v>
      </c>
      <c r="D102" s="643">
        <f t="shared" si="93"/>
        <v>100</v>
      </c>
      <c r="E102" s="644">
        <f t="shared" si="94"/>
        <v>32.455502186030991</v>
      </c>
      <c r="F102" s="645">
        <v>5.6300203825055499</v>
      </c>
      <c r="G102" s="646">
        <v>3.7667648457076561</v>
      </c>
      <c r="H102" s="647">
        <v>23.058716957817786</v>
      </c>
      <c r="I102" s="644">
        <f t="shared" si="95"/>
        <v>64.135255702359729</v>
      </c>
      <c r="J102" s="645">
        <v>32.066806235652933</v>
      </c>
      <c r="K102" s="646">
        <v>30.072105588929681</v>
      </c>
      <c r="L102" s="648">
        <v>1.9963438777771216</v>
      </c>
      <c r="M102" s="649">
        <v>2.9888711459466704</v>
      </c>
      <c r="N102" s="640">
        <f t="shared" si="96"/>
        <v>5.5899720954306342E-2</v>
      </c>
      <c r="O102" s="645">
        <v>5.5899720954306342E-2</v>
      </c>
      <c r="P102" s="647">
        <v>0</v>
      </c>
      <c r="Q102" s="650">
        <v>0.36447124470829628</v>
      </c>
    </row>
    <row r="103" spans="2:17" x14ac:dyDescent="0.25">
      <c r="B103" s="423" t="s">
        <v>475</v>
      </c>
      <c r="C103" s="642" t="s">
        <v>638</v>
      </c>
      <c r="D103" s="643">
        <f t="shared" si="93"/>
        <v>100</v>
      </c>
      <c r="E103" s="644">
        <f t="shared" si="94"/>
        <v>32.455502186030991</v>
      </c>
      <c r="F103" s="645">
        <v>5.6300203825055499</v>
      </c>
      <c r="G103" s="646">
        <v>3.7667648457076561</v>
      </c>
      <c r="H103" s="647">
        <v>23.058716957817786</v>
      </c>
      <c r="I103" s="644">
        <f t="shared" si="95"/>
        <v>64.135255702359729</v>
      </c>
      <c r="J103" s="645">
        <v>32.066806235652933</v>
      </c>
      <c r="K103" s="646">
        <v>30.072105588929681</v>
      </c>
      <c r="L103" s="648">
        <v>1.9963438777771216</v>
      </c>
      <c r="M103" s="649">
        <v>2.9888711459466704</v>
      </c>
      <c r="N103" s="640">
        <f t="shared" si="96"/>
        <v>5.5899720954306342E-2</v>
      </c>
      <c r="O103" s="645">
        <v>5.5899720954306342E-2</v>
      </c>
      <c r="P103" s="647">
        <v>0</v>
      </c>
      <c r="Q103" s="650">
        <v>0.36447124470829628</v>
      </c>
    </row>
    <row r="104" spans="2:17" x14ac:dyDescent="0.25">
      <c r="B104" s="427" t="s">
        <v>491</v>
      </c>
      <c r="C104" s="642" t="s">
        <v>639</v>
      </c>
      <c r="D104" s="643">
        <f t="shared" si="93"/>
        <v>100</v>
      </c>
      <c r="E104" s="644">
        <f t="shared" si="94"/>
        <v>32.455502186030991</v>
      </c>
      <c r="F104" s="645">
        <v>5.6300203825055499</v>
      </c>
      <c r="G104" s="646">
        <v>3.7667648457076561</v>
      </c>
      <c r="H104" s="647">
        <v>23.058716957817786</v>
      </c>
      <c r="I104" s="644">
        <f t="shared" si="95"/>
        <v>64.135255702359729</v>
      </c>
      <c r="J104" s="645">
        <v>32.066806235652933</v>
      </c>
      <c r="K104" s="646">
        <v>30.072105588929681</v>
      </c>
      <c r="L104" s="648">
        <v>1.9963438777771216</v>
      </c>
      <c r="M104" s="649">
        <v>2.9888711459466704</v>
      </c>
      <c r="N104" s="640">
        <f t="shared" si="96"/>
        <v>5.5899720954306342E-2</v>
      </c>
      <c r="O104" s="645">
        <v>5.5899720954306342E-2</v>
      </c>
      <c r="P104" s="647">
        <v>0</v>
      </c>
      <c r="Q104" s="650">
        <v>0.36447124470829628</v>
      </c>
    </row>
    <row r="105" spans="2:17" x14ac:dyDescent="0.25">
      <c r="B105" s="427" t="s">
        <v>492</v>
      </c>
      <c r="C105" s="642" t="s">
        <v>640</v>
      </c>
      <c r="D105" s="643">
        <f t="shared" si="93"/>
        <v>100</v>
      </c>
      <c r="E105" s="644">
        <f t="shared" si="94"/>
        <v>32.455502186030991</v>
      </c>
      <c r="F105" s="645">
        <v>5.6300203825055499</v>
      </c>
      <c r="G105" s="646">
        <v>3.7667648457076561</v>
      </c>
      <c r="H105" s="647">
        <v>23.058716957817786</v>
      </c>
      <c r="I105" s="644">
        <f t="shared" si="95"/>
        <v>64.135255702359729</v>
      </c>
      <c r="J105" s="645">
        <v>32.066806235652933</v>
      </c>
      <c r="K105" s="646">
        <v>30.072105588929681</v>
      </c>
      <c r="L105" s="648">
        <v>1.9963438777771216</v>
      </c>
      <c r="M105" s="649">
        <v>2.9888711459466704</v>
      </c>
      <c r="N105" s="640">
        <f t="shared" si="96"/>
        <v>5.5899720954306342E-2</v>
      </c>
      <c r="O105" s="645">
        <v>5.5899720954306342E-2</v>
      </c>
      <c r="P105" s="647">
        <v>0</v>
      </c>
      <c r="Q105" s="650">
        <v>0.36447124470829628</v>
      </c>
    </row>
    <row r="106" spans="2:17" x14ac:dyDescent="0.25">
      <c r="B106" s="427" t="s">
        <v>641</v>
      </c>
      <c r="C106" s="642" t="s">
        <v>642</v>
      </c>
      <c r="D106" s="643">
        <f t="shared" si="93"/>
        <v>100</v>
      </c>
      <c r="E106" s="644">
        <f t="shared" si="94"/>
        <v>32.455502186030991</v>
      </c>
      <c r="F106" s="645">
        <v>5.6300203825055499</v>
      </c>
      <c r="G106" s="646">
        <v>3.7667648457076561</v>
      </c>
      <c r="H106" s="647">
        <v>23.058716957817786</v>
      </c>
      <c r="I106" s="644">
        <f t="shared" si="95"/>
        <v>64.135255702359729</v>
      </c>
      <c r="J106" s="645">
        <v>32.066806235652933</v>
      </c>
      <c r="K106" s="646">
        <v>30.072105588929681</v>
      </c>
      <c r="L106" s="648">
        <v>1.9963438777771216</v>
      </c>
      <c r="M106" s="649">
        <v>2.9888711459466704</v>
      </c>
      <c r="N106" s="640">
        <f t="shared" si="96"/>
        <v>5.5899720954306342E-2</v>
      </c>
      <c r="O106" s="645">
        <v>5.5899720954306342E-2</v>
      </c>
      <c r="P106" s="647">
        <v>0</v>
      </c>
      <c r="Q106" s="650">
        <v>0.36447124470829628</v>
      </c>
    </row>
    <row r="107" spans="2:17" x14ac:dyDescent="0.25">
      <c r="B107" s="427" t="s">
        <v>643</v>
      </c>
      <c r="C107" s="642" t="s">
        <v>644</v>
      </c>
      <c r="D107" s="643">
        <f t="shared" si="93"/>
        <v>100</v>
      </c>
      <c r="E107" s="644">
        <f t="shared" si="94"/>
        <v>32.455502186030991</v>
      </c>
      <c r="F107" s="645">
        <v>5.6300203825055499</v>
      </c>
      <c r="G107" s="646">
        <v>3.7667648457076561</v>
      </c>
      <c r="H107" s="647">
        <v>23.058716957817786</v>
      </c>
      <c r="I107" s="644">
        <f t="shared" si="95"/>
        <v>64.135255702359729</v>
      </c>
      <c r="J107" s="645">
        <v>32.066806235652933</v>
      </c>
      <c r="K107" s="646">
        <v>30.072105588929681</v>
      </c>
      <c r="L107" s="648">
        <v>1.9963438777771216</v>
      </c>
      <c r="M107" s="649">
        <v>2.9888711459466704</v>
      </c>
      <c r="N107" s="640">
        <f t="shared" si="96"/>
        <v>5.5899720954306342E-2</v>
      </c>
      <c r="O107" s="645">
        <v>5.5899720954306342E-2</v>
      </c>
      <c r="P107" s="647">
        <v>0</v>
      </c>
      <c r="Q107" s="650">
        <v>0.36447124470829628</v>
      </c>
    </row>
    <row r="108" spans="2:17" x14ac:dyDescent="0.25">
      <c r="B108" s="427" t="s">
        <v>645</v>
      </c>
      <c r="C108" s="642" t="s">
        <v>646</v>
      </c>
      <c r="D108" s="643">
        <f t="shared" si="93"/>
        <v>100</v>
      </c>
      <c r="E108" s="644">
        <f t="shared" si="94"/>
        <v>32.455502186030991</v>
      </c>
      <c r="F108" s="645">
        <v>5.6300203825055499</v>
      </c>
      <c r="G108" s="646">
        <v>3.7667648457076561</v>
      </c>
      <c r="H108" s="647">
        <v>23.058716957817786</v>
      </c>
      <c r="I108" s="644">
        <f t="shared" si="95"/>
        <v>64.135255702359729</v>
      </c>
      <c r="J108" s="645">
        <v>32.066806235652933</v>
      </c>
      <c r="K108" s="646">
        <v>30.072105588929681</v>
      </c>
      <c r="L108" s="648">
        <v>1.9963438777771216</v>
      </c>
      <c r="M108" s="649">
        <v>2.9888711459466704</v>
      </c>
      <c r="N108" s="640">
        <f t="shared" si="96"/>
        <v>5.5899720954306342E-2</v>
      </c>
      <c r="O108" s="645">
        <v>5.5899720954306342E-2</v>
      </c>
      <c r="P108" s="647">
        <v>0</v>
      </c>
      <c r="Q108" s="650">
        <v>0.36447124470829628</v>
      </c>
    </row>
    <row r="109" spans="2:17" x14ac:dyDescent="0.25">
      <c r="B109" s="427" t="s">
        <v>647</v>
      </c>
      <c r="C109" s="642" t="s">
        <v>648</v>
      </c>
      <c r="D109" s="643">
        <f t="shared" si="93"/>
        <v>100</v>
      </c>
      <c r="E109" s="644">
        <f t="shared" si="94"/>
        <v>32.455502186030991</v>
      </c>
      <c r="F109" s="645">
        <v>5.6300203825055499</v>
      </c>
      <c r="G109" s="646">
        <v>3.7667648457076561</v>
      </c>
      <c r="H109" s="647">
        <v>23.058716957817786</v>
      </c>
      <c r="I109" s="644">
        <f>SUM(J109:L109)</f>
        <v>64.135255702359729</v>
      </c>
      <c r="J109" s="645">
        <v>32.066806235652933</v>
      </c>
      <c r="K109" s="646">
        <v>30.072105588929681</v>
      </c>
      <c r="L109" s="648">
        <v>1.9963438777771216</v>
      </c>
      <c r="M109" s="649">
        <v>2.9888711459466704</v>
      </c>
      <c r="N109" s="640">
        <f t="shared" si="96"/>
        <v>5.5899720954306342E-2</v>
      </c>
      <c r="O109" s="645">
        <v>5.5899720954306342E-2</v>
      </c>
      <c r="P109" s="647">
        <v>0</v>
      </c>
      <c r="Q109" s="650">
        <v>0.36447124470829628</v>
      </c>
    </row>
    <row r="110" spans="2:17" x14ac:dyDescent="0.25">
      <c r="B110" s="427" t="s">
        <v>649</v>
      </c>
      <c r="C110" s="642" t="s">
        <v>650</v>
      </c>
      <c r="D110" s="643">
        <f t="shared" si="93"/>
        <v>100</v>
      </c>
      <c r="E110" s="644">
        <f t="shared" si="94"/>
        <v>32.455502186030991</v>
      </c>
      <c r="F110" s="645">
        <v>5.6300203825055499</v>
      </c>
      <c r="G110" s="646">
        <v>3.7667648457076561</v>
      </c>
      <c r="H110" s="647">
        <v>23.058716957817786</v>
      </c>
      <c r="I110" s="644">
        <f t="shared" si="95"/>
        <v>64.135255702359729</v>
      </c>
      <c r="J110" s="645">
        <v>32.066806235652933</v>
      </c>
      <c r="K110" s="646">
        <v>30.072105588929681</v>
      </c>
      <c r="L110" s="648">
        <v>1.9963438777771216</v>
      </c>
      <c r="M110" s="649">
        <v>2.9888711459466704</v>
      </c>
      <c r="N110" s="640">
        <f t="shared" si="96"/>
        <v>5.5899720954306342E-2</v>
      </c>
      <c r="O110" s="645">
        <v>5.5899720954306342E-2</v>
      </c>
      <c r="P110" s="647">
        <v>0</v>
      </c>
      <c r="Q110" s="650">
        <v>0.36447124470829628</v>
      </c>
    </row>
    <row r="111" spans="2:17" x14ac:dyDescent="0.25">
      <c r="B111" s="427" t="s">
        <v>651</v>
      </c>
      <c r="C111" s="642" t="s">
        <v>652</v>
      </c>
      <c r="D111" s="643">
        <f t="shared" si="93"/>
        <v>100</v>
      </c>
      <c r="E111" s="644">
        <f t="shared" si="94"/>
        <v>32.455502186030991</v>
      </c>
      <c r="F111" s="645">
        <v>5.6300203825055499</v>
      </c>
      <c r="G111" s="646">
        <v>3.7667648457076561</v>
      </c>
      <c r="H111" s="647">
        <v>23.058716957817786</v>
      </c>
      <c r="I111" s="644">
        <f t="shared" si="95"/>
        <v>64.135255702359729</v>
      </c>
      <c r="J111" s="645">
        <v>32.066806235652933</v>
      </c>
      <c r="K111" s="646">
        <v>30.072105588929681</v>
      </c>
      <c r="L111" s="648">
        <v>1.9963438777771216</v>
      </c>
      <c r="M111" s="649">
        <v>2.9888711459466704</v>
      </c>
      <c r="N111" s="640">
        <f t="shared" si="96"/>
        <v>5.5899720954306342E-2</v>
      </c>
      <c r="O111" s="645">
        <v>5.5899720954306342E-2</v>
      </c>
      <c r="P111" s="647">
        <v>0</v>
      </c>
      <c r="Q111" s="650">
        <v>0.36447124470829628</v>
      </c>
    </row>
    <row r="112" spans="2:17" x14ac:dyDescent="0.25">
      <c r="B112" s="427" t="s">
        <v>653</v>
      </c>
      <c r="C112" s="642" t="s">
        <v>654</v>
      </c>
      <c r="D112" s="643">
        <f t="shared" si="93"/>
        <v>100</v>
      </c>
      <c r="E112" s="644">
        <f t="shared" si="94"/>
        <v>32.455502186030991</v>
      </c>
      <c r="F112" s="645">
        <v>5.6300203825055499</v>
      </c>
      <c r="G112" s="646">
        <v>3.7667648457076561</v>
      </c>
      <c r="H112" s="647">
        <v>23.058716957817786</v>
      </c>
      <c r="I112" s="644">
        <f t="shared" si="95"/>
        <v>64.135255702359729</v>
      </c>
      <c r="J112" s="645">
        <v>32.066806235652933</v>
      </c>
      <c r="K112" s="646">
        <v>30.072105588929681</v>
      </c>
      <c r="L112" s="648">
        <v>1.9963438777771216</v>
      </c>
      <c r="M112" s="649">
        <v>2.9888711459466704</v>
      </c>
      <c r="N112" s="640">
        <f t="shared" si="96"/>
        <v>5.5899720954306342E-2</v>
      </c>
      <c r="O112" s="645">
        <v>5.5899720954306342E-2</v>
      </c>
      <c r="P112" s="647">
        <v>0</v>
      </c>
      <c r="Q112" s="650">
        <v>0.36447124470829628</v>
      </c>
    </row>
    <row r="113" spans="2:18" x14ac:dyDescent="0.25">
      <c r="B113" s="423" t="s">
        <v>655</v>
      </c>
      <c r="C113" s="642" t="s">
        <v>656</v>
      </c>
      <c r="D113" s="643">
        <f t="shared" si="93"/>
        <v>100</v>
      </c>
      <c r="E113" s="644">
        <f t="shared" si="94"/>
        <v>32.455502186030991</v>
      </c>
      <c r="F113" s="645">
        <v>5.6300203825055499</v>
      </c>
      <c r="G113" s="646">
        <v>3.7667648457076561</v>
      </c>
      <c r="H113" s="647">
        <v>23.058716957817786</v>
      </c>
      <c r="I113" s="644">
        <f t="shared" si="95"/>
        <v>64.135255702359729</v>
      </c>
      <c r="J113" s="645">
        <v>32.066806235652933</v>
      </c>
      <c r="K113" s="646">
        <v>30.072105588929681</v>
      </c>
      <c r="L113" s="648">
        <v>1.9963438777771216</v>
      </c>
      <c r="M113" s="649">
        <v>2.9888711459466704</v>
      </c>
      <c r="N113" s="640">
        <f t="shared" si="96"/>
        <v>5.5899720954306342E-2</v>
      </c>
      <c r="O113" s="645">
        <v>5.5899720954306342E-2</v>
      </c>
      <c r="P113" s="647">
        <v>0</v>
      </c>
      <c r="Q113" s="650">
        <v>0.36447124470829628</v>
      </c>
    </row>
    <row r="114" spans="2:18" x14ac:dyDescent="0.25">
      <c r="B114" s="427" t="s">
        <v>657</v>
      </c>
      <c r="C114" s="651" t="s">
        <v>658</v>
      </c>
      <c r="D114" s="652">
        <f t="shared" si="93"/>
        <v>100</v>
      </c>
      <c r="E114" s="653">
        <f t="shared" si="94"/>
        <v>32.455502186030991</v>
      </c>
      <c r="F114" s="654">
        <v>5.6300203825055499</v>
      </c>
      <c r="G114" s="655">
        <v>3.7667648457076561</v>
      </c>
      <c r="H114" s="656">
        <v>23.058716957817786</v>
      </c>
      <c r="I114" s="653">
        <f t="shared" si="95"/>
        <v>64.135255702359729</v>
      </c>
      <c r="J114" s="654">
        <v>32.066806235652933</v>
      </c>
      <c r="K114" s="655">
        <v>30.072105588929681</v>
      </c>
      <c r="L114" s="657">
        <v>1.9963438777771216</v>
      </c>
      <c r="M114" s="658">
        <v>2.9888711459466704</v>
      </c>
      <c r="N114" s="640">
        <f t="shared" si="96"/>
        <v>5.5899720954306342E-2</v>
      </c>
      <c r="O114" s="654">
        <v>5.5899720954306342E-2</v>
      </c>
      <c r="P114" s="656">
        <v>0</v>
      </c>
      <c r="Q114" s="659">
        <v>0.36447124470829628</v>
      </c>
    </row>
    <row r="115" spans="2:18" x14ac:dyDescent="0.25">
      <c r="B115" s="660" t="s">
        <v>659</v>
      </c>
      <c r="C115" s="661" t="s">
        <v>660</v>
      </c>
      <c r="D115" s="662">
        <f t="shared" si="93"/>
        <v>100</v>
      </c>
      <c r="E115" s="663">
        <f t="shared" si="94"/>
        <v>32.455502186030991</v>
      </c>
      <c r="F115" s="664">
        <v>5.6300203825055499</v>
      </c>
      <c r="G115" s="665">
        <v>3.7667648457076561</v>
      </c>
      <c r="H115" s="666">
        <v>23.058716957817786</v>
      </c>
      <c r="I115" s="663">
        <f t="shared" si="95"/>
        <v>64.135255702359729</v>
      </c>
      <c r="J115" s="664">
        <v>32.066806235652933</v>
      </c>
      <c r="K115" s="665">
        <v>30.072105588929681</v>
      </c>
      <c r="L115" s="667">
        <v>1.9963438777771216</v>
      </c>
      <c r="M115" s="668">
        <v>2.9888711459466704</v>
      </c>
      <c r="N115" s="640">
        <f t="shared" si="96"/>
        <v>5.5899720954306342E-2</v>
      </c>
      <c r="O115" s="664">
        <v>5.5899720954306342E-2</v>
      </c>
      <c r="P115" s="666">
        <v>0</v>
      </c>
      <c r="Q115" s="669">
        <v>0.36447124470829628</v>
      </c>
    </row>
    <row r="116" spans="2:18" x14ac:dyDescent="0.25">
      <c r="B116" s="549" t="s">
        <v>493</v>
      </c>
      <c r="C116" s="549" t="s">
        <v>661</v>
      </c>
      <c r="D116" s="670">
        <f t="shared" ref="D116:Q116" si="97">D117+D121+D128+D130+D136+D139</f>
        <v>48.840650000000004</v>
      </c>
      <c r="E116" s="671">
        <f t="shared" si="97"/>
        <v>17.544636105448927</v>
      </c>
      <c r="F116" s="672">
        <f t="shared" si="97"/>
        <v>3.3789190244325189</v>
      </c>
      <c r="G116" s="673">
        <f t="shared" si="97"/>
        <v>1.8577272964036915</v>
      </c>
      <c r="H116" s="674">
        <f t="shared" si="97"/>
        <v>12.307989784612717</v>
      </c>
      <c r="I116" s="671">
        <f t="shared" si="97"/>
        <v>27.795722649287558</v>
      </c>
      <c r="J116" s="672">
        <f t="shared" si="97"/>
        <v>14.454921269223741</v>
      </c>
      <c r="K116" s="673">
        <f t="shared" si="97"/>
        <v>11.044245291525229</v>
      </c>
      <c r="L116" s="675">
        <f t="shared" si="97"/>
        <v>2.2965560885385883</v>
      </c>
      <c r="M116" s="671">
        <f t="shared" si="97"/>
        <v>0.33424749888698874</v>
      </c>
      <c r="N116" s="676">
        <f t="shared" si="97"/>
        <v>2.0050648134163533</v>
      </c>
      <c r="O116" s="672">
        <f t="shared" si="97"/>
        <v>2.0050648134163533</v>
      </c>
      <c r="P116" s="674">
        <f t="shared" si="97"/>
        <v>0</v>
      </c>
      <c r="Q116" s="676">
        <f t="shared" si="97"/>
        <v>1.1609789329601725</v>
      </c>
      <c r="R116" s="618"/>
    </row>
    <row r="117" spans="2:18" x14ac:dyDescent="0.25">
      <c r="B117" s="556" t="s">
        <v>495</v>
      </c>
      <c r="C117" s="557" t="s">
        <v>8</v>
      </c>
      <c r="D117" s="633">
        <f>SUM(D118:D120)</f>
        <v>6.9318</v>
      </c>
      <c r="E117" s="677">
        <f t="shared" ref="E117:E142" si="98">SUM(F117:H117)</f>
        <v>2.4900550782135555</v>
      </c>
      <c r="F117" s="678">
        <f>SUM(F118:F120)</f>
        <v>0.47955936076938643</v>
      </c>
      <c r="G117" s="679">
        <f>SUM(G118:G120)</f>
        <v>0.263661398306761</v>
      </c>
      <c r="H117" s="680">
        <f>SUM(H118:H120)</f>
        <v>1.7468343191374078</v>
      </c>
      <c r="I117" s="677">
        <f t="shared" ref="I117:I142" si="99">SUM(J117:L117)</f>
        <v>3.9449595830590187</v>
      </c>
      <c r="J117" s="678">
        <f t="shared" ref="J117:Q117" si="100">SUM(J118:J120)</f>
        <v>2.0515415592135877</v>
      </c>
      <c r="K117" s="679">
        <f t="shared" si="100"/>
        <v>1.5674750338456713</v>
      </c>
      <c r="L117" s="681">
        <f t="shared" si="100"/>
        <v>0.32594298999976012</v>
      </c>
      <c r="M117" s="677">
        <f t="shared" si="100"/>
        <v>4.7438697330703591E-2</v>
      </c>
      <c r="N117" s="682">
        <f t="shared" ref="N117:N142" si="101">SUM(O117:P117)</f>
        <v>0.28457254917040364</v>
      </c>
      <c r="O117" s="678">
        <f t="shared" si="100"/>
        <v>0.28457254917040364</v>
      </c>
      <c r="P117" s="680">
        <f t="shared" si="100"/>
        <v>0</v>
      </c>
      <c r="Q117" s="682">
        <f t="shared" si="100"/>
        <v>0.16477409222631806</v>
      </c>
    </row>
    <row r="118" spans="2:18" x14ac:dyDescent="0.25">
      <c r="B118" s="558" t="s">
        <v>496</v>
      </c>
      <c r="C118" s="559" t="s">
        <v>10</v>
      </c>
      <c r="D118" s="683">
        <v>6.9318</v>
      </c>
      <c r="E118" s="454">
        <f t="shared" si="98"/>
        <v>2.4900550782135555</v>
      </c>
      <c r="F118" s="684">
        <f t="shared" ref="F118:H120" si="102">IFERROR($D118*F144/100, 0)</f>
        <v>0.47955936076938643</v>
      </c>
      <c r="G118" s="685">
        <f t="shared" si="102"/>
        <v>0.263661398306761</v>
      </c>
      <c r="H118" s="686">
        <f t="shared" si="102"/>
        <v>1.7468343191374078</v>
      </c>
      <c r="I118" s="454">
        <f t="shared" si="99"/>
        <v>3.9449595830590187</v>
      </c>
      <c r="J118" s="684">
        <f t="shared" ref="J118:M120" si="103">IFERROR($D118*J144/100, 0)</f>
        <v>2.0515415592135877</v>
      </c>
      <c r="K118" s="685">
        <f t="shared" si="103"/>
        <v>1.5674750338456713</v>
      </c>
      <c r="L118" s="687">
        <f t="shared" si="103"/>
        <v>0.32594298999976012</v>
      </c>
      <c r="M118" s="454">
        <f t="shared" si="103"/>
        <v>4.7438697330703591E-2</v>
      </c>
      <c r="N118" s="688">
        <f t="shared" si="101"/>
        <v>0.28457254917040364</v>
      </c>
      <c r="O118" s="684">
        <f t="shared" ref="O118:Q120" si="104">IFERROR($D118*O144/100, 0)</f>
        <v>0.28457254917040364</v>
      </c>
      <c r="P118" s="686">
        <f t="shared" si="104"/>
        <v>0</v>
      </c>
      <c r="Q118" s="688">
        <f t="shared" si="104"/>
        <v>0.16477409222631806</v>
      </c>
    </row>
    <row r="119" spans="2:18" x14ac:dyDescent="0.25">
      <c r="B119" s="558" t="s">
        <v>662</v>
      </c>
      <c r="C119" s="559" t="s">
        <v>11</v>
      </c>
      <c r="D119" s="683">
        <v>0</v>
      </c>
      <c r="E119" s="454">
        <f t="shared" si="98"/>
        <v>0</v>
      </c>
      <c r="F119" s="684">
        <f t="shared" si="102"/>
        <v>0</v>
      </c>
      <c r="G119" s="685">
        <f t="shared" si="102"/>
        <v>0</v>
      </c>
      <c r="H119" s="686">
        <f t="shared" si="102"/>
        <v>0</v>
      </c>
      <c r="I119" s="454">
        <f t="shared" si="99"/>
        <v>0</v>
      </c>
      <c r="J119" s="684">
        <f t="shared" si="103"/>
        <v>0</v>
      </c>
      <c r="K119" s="685">
        <f t="shared" si="103"/>
        <v>0</v>
      </c>
      <c r="L119" s="687">
        <f t="shared" si="103"/>
        <v>0</v>
      </c>
      <c r="M119" s="454">
        <f t="shared" si="103"/>
        <v>0</v>
      </c>
      <c r="N119" s="688">
        <f t="shared" si="101"/>
        <v>0</v>
      </c>
      <c r="O119" s="684">
        <f t="shared" si="104"/>
        <v>0</v>
      </c>
      <c r="P119" s="686">
        <f t="shared" si="104"/>
        <v>0</v>
      </c>
      <c r="Q119" s="688">
        <f t="shared" si="104"/>
        <v>0</v>
      </c>
    </row>
    <row r="120" spans="2:18" x14ac:dyDescent="0.25">
      <c r="B120" s="558" t="s">
        <v>663</v>
      </c>
      <c r="C120" s="559" t="s">
        <v>13</v>
      </c>
      <c r="D120" s="683">
        <v>0</v>
      </c>
      <c r="E120" s="454">
        <f t="shared" si="98"/>
        <v>0</v>
      </c>
      <c r="F120" s="684">
        <f t="shared" si="102"/>
        <v>0</v>
      </c>
      <c r="G120" s="685">
        <f t="shared" si="102"/>
        <v>0</v>
      </c>
      <c r="H120" s="686">
        <f t="shared" si="102"/>
        <v>0</v>
      </c>
      <c r="I120" s="454">
        <f t="shared" si="99"/>
        <v>0</v>
      </c>
      <c r="J120" s="684">
        <f t="shared" si="103"/>
        <v>0</v>
      </c>
      <c r="K120" s="685">
        <f t="shared" si="103"/>
        <v>0</v>
      </c>
      <c r="L120" s="687">
        <f t="shared" si="103"/>
        <v>0</v>
      </c>
      <c r="M120" s="454">
        <f t="shared" si="103"/>
        <v>0</v>
      </c>
      <c r="N120" s="688">
        <f t="shared" si="101"/>
        <v>0</v>
      </c>
      <c r="O120" s="684">
        <f t="shared" si="104"/>
        <v>0</v>
      </c>
      <c r="P120" s="686">
        <f t="shared" si="104"/>
        <v>0</v>
      </c>
      <c r="Q120" s="688">
        <f t="shared" si="104"/>
        <v>0</v>
      </c>
    </row>
    <row r="121" spans="2:18" x14ac:dyDescent="0.25">
      <c r="B121" s="556" t="s">
        <v>155</v>
      </c>
      <c r="C121" s="560" t="s">
        <v>15</v>
      </c>
      <c r="D121" s="633">
        <f>SUM(D122:D127)</f>
        <v>39.583860000000001</v>
      </c>
      <c r="E121" s="677">
        <f t="shared" si="98"/>
        <v>14.219393463212214</v>
      </c>
      <c r="F121" s="678">
        <f>SUM(F122:F127)</f>
        <v>2.7385110070089853</v>
      </c>
      <c r="G121" s="679">
        <f>SUM(G122:G127)</f>
        <v>1.5056314201187377</v>
      </c>
      <c r="H121" s="680">
        <f>SUM(H122:H127)</f>
        <v>9.9752510360844902</v>
      </c>
      <c r="I121" s="677">
        <f t="shared" si="99"/>
        <v>22.527587039652992</v>
      </c>
      <c r="J121" s="678">
        <f t="shared" ref="J121:Q121" si="105">SUM(J122:J127)</f>
        <v>11.715273646685187</v>
      </c>
      <c r="K121" s="679">
        <f t="shared" si="105"/>
        <v>8.9510245958109458</v>
      </c>
      <c r="L121" s="681">
        <f t="shared" si="105"/>
        <v>1.8612887971568579</v>
      </c>
      <c r="M121" s="677">
        <f t="shared" si="105"/>
        <v>0.2708974225628184</v>
      </c>
      <c r="N121" s="682">
        <f t="shared" si="101"/>
        <v>1.6250439923547098</v>
      </c>
      <c r="O121" s="678">
        <f t="shared" si="105"/>
        <v>1.6250439923547098</v>
      </c>
      <c r="P121" s="680">
        <f t="shared" si="105"/>
        <v>0</v>
      </c>
      <c r="Q121" s="682">
        <f t="shared" si="105"/>
        <v>0.94093808221726882</v>
      </c>
    </row>
    <row r="122" spans="2:18" x14ac:dyDescent="0.25">
      <c r="B122" s="558" t="s">
        <v>498</v>
      </c>
      <c r="C122" s="559" t="s">
        <v>17</v>
      </c>
      <c r="D122" s="683">
        <v>29.468490000000003</v>
      </c>
      <c r="E122" s="454">
        <f t="shared" si="98"/>
        <v>10.585729993910006</v>
      </c>
      <c r="F122" s="684">
        <f t="shared" ref="F122:H124" si="106">IFERROR($D122*F147/100, 0)</f>
        <v>2.0387042654489536</v>
      </c>
      <c r="G122" s="685">
        <f t="shared" si="106"/>
        <v>1.1208781671988235</v>
      </c>
      <c r="H122" s="686">
        <f t="shared" si="106"/>
        <v>7.4261475612622281</v>
      </c>
      <c r="I122" s="454">
        <f t="shared" si="99"/>
        <v>16.770824608871994</v>
      </c>
      <c r="J122" s="684">
        <f t="shared" ref="J122:M124" si="107">IFERROR($D122*J147/100, 0)</f>
        <v>8.7215199403142076</v>
      </c>
      <c r="K122" s="685">
        <f t="shared" si="107"/>
        <v>6.6636548025232729</v>
      </c>
      <c r="L122" s="687">
        <f t="shared" si="107"/>
        <v>1.3856498660345125</v>
      </c>
      <c r="M122" s="454">
        <f t="shared" si="107"/>
        <v>0.20167153955723843</v>
      </c>
      <c r="N122" s="688">
        <f t="shared" si="101"/>
        <v>1.209775717635037</v>
      </c>
      <c r="O122" s="684">
        <f t="shared" ref="O122:Q124" si="108">IFERROR($D122*O147/100, 0)</f>
        <v>1.209775717635037</v>
      </c>
      <c r="P122" s="686">
        <f t="shared" si="108"/>
        <v>0</v>
      </c>
      <c r="Q122" s="688">
        <f t="shared" si="108"/>
        <v>0.70048814002572668</v>
      </c>
    </row>
    <row r="123" spans="2:18" x14ac:dyDescent="0.25">
      <c r="B123" s="558" t="s">
        <v>500</v>
      </c>
      <c r="C123" s="559" t="s">
        <v>598</v>
      </c>
      <c r="D123" s="683">
        <v>10.115370000000002</v>
      </c>
      <c r="E123" s="454">
        <f t="shared" si="98"/>
        <v>3.633663469302209</v>
      </c>
      <c r="F123" s="684">
        <f t="shared" si="106"/>
        <v>0.69980674156003186</v>
      </c>
      <c r="G123" s="685">
        <f t="shared" si="106"/>
        <v>0.38475325291991425</v>
      </c>
      <c r="H123" s="686">
        <f t="shared" si="106"/>
        <v>2.549103474822263</v>
      </c>
      <c r="I123" s="454">
        <f t="shared" si="99"/>
        <v>5.7567624307809977</v>
      </c>
      <c r="J123" s="684">
        <f t="shared" si="107"/>
        <v>2.9937537063709794</v>
      </c>
      <c r="K123" s="685">
        <f t="shared" si="107"/>
        <v>2.2873697932876729</v>
      </c>
      <c r="L123" s="687">
        <f t="shared" si="107"/>
        <v>0.47563893112234545</v>
      </c>
      <c r="M123" s="454">
        <f t="shared" si="107"/>
        <v>6.9225883005579969E-2</v>
      </c>
      <c r="N123" s="688">
        <f t="shared" si="101"/>
        <v>0.41526827471967265</v>
      </c>
      <c r="O123" s="684">
        <f t="shared" si="108"/>
        <v>0.41526827471967265</v>
      </c>
      <c r="P123" s="686">
        <f t="shared" si="108"/>
        <v>0</v>
      </c>
      <c r="Q123" s="688">
        <f t="shared" si="108"/>
        <v>0.24044994219154209</v>
      </c>
    </row>
    <row r="124" spans="2:18" x14ac:dyDescent="0.25">
      <c r="B124" s="558" t="s">
        <v>664</v>
      </c>
      <c r="C124" s="559" t="s">
        <v>23</v>
      </c>
      <c r="D124" s="683">
        <v>0</v>
      </c>
      <c r="E124" s="454">
        <f t="shared" si="98"/>
        <v>0</v>
      </c>
      <c r="F124" s="684">
        <f t="shared" si="106"/>
        <v>0</v>
      </c>
      <c r="G124" s="685">
        <f t="shared" si="106"/>
        <v>0</v>
      </c>
      <c r="H124" s="686">
        <f t="shared" si="106"/>
        <v>0</v>
      </c>
      <c r="I124" s="454">
        <f t="shared" si="99"/>
        <v>0</v>
      </c>
      <c r="J124" s="684">
        <f t="shared" si="107"/>
        <v>0</v>
      </c>
      <c r="K124" s="685">
        <f t="shared" si="107"/>
        <v>0</v>
      </c>
      <c r="L124" s="687">
        <f t="shared" si="107"/>
        <v>0</v>
      </c>
      <c r="M124" s="454">
        <f t="shared" si="107"/>
        <v>0</v>
      </c>
      <c r="N124" s="688">
        <f t="shared" si="101"/>
        <v>0</v>
      </c>
      <c r="O124" s="684">
        <f t="shared" si="108"/>
        <v>0</v>
      </c>
      <c r="P124" s="686">
        <f t="shared" si="108"/>
        <v>0</v>
      </c>
      <c r="Q124" s="688">
        <f t="shared" si="108"/>
        <v>0</v>
      </c>
    </row>
    <row r="125" spans="2:18" x14ac:dyDescent="0.25">
      <c r="B125" s="558" t="s">
        <v>665</v>
      </c>
      <c r="C125" s="559" t="s">
        <v>25</v>
      </c>
      <c r="D125" s="683">
        <v>0</v>
      </c>
      <c r="E125" s="454">
        <f t="shared" si="98"/>
        <v>0</v>
      </c>
      <c r="F125" s="689">
        <f t="shared" ref="F125:H127" si="109">IFERROR($D125*F150/100, 0)</f>
        <v>0</v>
      </c>
      <c r="G125" s="690">
        <f t="shared" si="109"/>
        <v>0</v>
      </c>
      <c r="H125" s="688">
        <f t="shared" si="109"/>
        <v>0</v>
      </c>
      <c r="I125" s="454">
        <f t="shared" ref="I125:I126" si="110">SUM(J125:L125)</f>
        <v>0</v>
      </c>
      <c r="J125" s="684">
        <f t="shared" ref="J125:M127" si="111">IFERROR($D125*J150/100, 0)</f>
        <v>0</v>
      </c>
      <c r="K125" s="685">
        <f t="shared" si="111"/>
        <v>0</v>
      </c>
      <c r="L125" s="687">
        <f t="shared" si="111"/>
        <v>0</v>
      </c>
      <c r="M125" s="454">
        <f t="shared" si="111"/>
        <v>0</v>
      </c>
      <c r="N125" s="688">
        <f t="shared" ref="N125:N126" si="112">SUM(O125:P125)</f>
        <v>0</v>
      </c>
      <c r="O125" s="684">
        <f t="shared" ref="O125:Q127" si="113">IFERROR($D125*O150/100, 0)</f>
        <v>0</v>
      </c>
      <c r="P125" s="686">
        <f t="shared" si="113"/>
        <v>0</v>
      </c>
      <c r="Q125" s="688">
        <f t="shared" si="113"/>
        <v>0</v>
      </c>
    </row>
    <row r="126" spans="2:18" x14ac:dyDescent="0.25">
      <c r="B126" s="558" t="s">
        <v>666</v>
      </c>
      <c r="C126" s="559" t="s">
        <v>27</v>
      </c>
      <c r="D126" s="683">
        <v>0</v>
      </c>
      <c r="E126" s="454">
        <f t="shared" si="98"/>
        <v>0</v>
      </c>
      <c r="F126" s="689">
        <f>IFERROR($D126*F151/100, 0)</f>
        <v>0</v>
      </c>
      <c r="G126" s="690">
        <f t="shared" si="109"/>
        <v>0</v>
      </c>
      <c r="H126" s="688">
        <f t="shared" si="109"/>
        <v>0</v>
      </c>
      <c r="I126" s="454">
        <f t="shared" si="110"/>
        <v>0</v>
      </c>
      <c r="J126" s="689">
        <f t="shared" si="111"/>
        <v>0</v>
      </c>
      <c r="K126" s="690">
        <f t="shared" si="111"/>
        <v>0</v>
      </c>
      <c r="L126" s="691">
        <f t="shared" si="111"/>
        <v>0</v>
      </c>
      <c r="M126" s="454">
        <f t="shared" si="111"/>
        <v>0</v>
      </c>
      <c r="N126" s="688">
        <f t="shared" si="112"/>
        <v>0</v>
      </c>
      <c r="O126" s="684">
        <f t="shared" si="113"/>
        <v>0</v>
      </c>
      <c r="P126" s="686">
        <f t="shared" si="113"/>
        <v>0</v>
      </c>
      <c r="Q126" s="688">
        <f t="shared" si="113"/>
        <v>0</v>
      </c>
    </row>
    <row r="127" spans="2:18" x14ac:dyDescent="0.25">
      <c r="B127" s="558" t="s">
        <v>667</v>
      </c>
      <c r="C127" s="559" t="s">
        <v>668</v>
      </c>
      <c r="D127" s="683">
        <v>0</v>
      </c>
      <c r="E127" s="454">
        <f t="shared" si="98"/>
        <v>0</v>
      </c>
      <c r="F127" s="689">
        <f>IFERROR($D127*F152/100, 0)</f>
        <v>0</v>
      </c>
      <c r="G127" s="690">
        <f t="shared" si="109"/>
        <v>0</v>
      </c>
      <c r="H127" s="688">
        <f t="shared" si="109"/>
        <v>0</v>
      </c>
      <c r="I127" s="454">
        <f t="shared" si="99"/>
        <v>0</v>
      </c>
      <c r="J127" s="689">
        <f>IFERROR($D127*J152/100, 0)</f>
        <v>0</v>
      </c>
      <c r="K127" s="690">
        <f t="shared" si="111"/>
        <v>0</v>
      </c>
      <c r="L127" s="691">
        <f t="shared" si="111"/>
        <v>0</v>
      </c>
      <c r="M127" s="454">
        <f t="shared" si="111"/>
        <v>0</v>
      </c>
      <c r="N127" s="688">
        <f t="shared" si="101"/>
        <v>0</v>
      </c>
      <c r="O127" s="684">
        <f t="shared" si="113"/>
        <v>0</v>
      </c>
      <c r="P127" s="686">
        <f t="shared" si="113"/>
        <v>0</v>
      </c>
      <c r="Q127" s="688">
        <f t="shared" si="113"/>
        <v>0</v>
      </c>
    </row>
    <row r="128" spans="2:18" x14ac:dyDescent="0.25">
      <c r="B128" s="556" t="s">
        <v>157</v>
      </c>
      <c r="C128" s="562" t="s">
        <v>31</v>
      </c>
      <c r="D128" s="633">
        <f>D129</f>
        <v>0</v>
      </c>
      <c r="E128" s="677">
        <f t="shared" si="98"/>
        <v>0</v>
      </c>
      <c r="F128" s="633">
        <f>F129</f>
        <v>0</v>
      </c>
      <c r="G128" s="692">
        <f>G129</f>
        <v>0</v>
      </c>
      <c r="H128" s="682">
        <f>H129</f>
        <v>0</v>
      </c>
      <c r="I128" s="677">
        <f t="shared" si="99"/>
        <v>0</v>
      </c>
      <c r="J128" s="633">
        <f t="shared" ref="J128:Q128" si="114">J129</f>
        <v>0</v>
      </c>
      <c r="K128" s="692">
        <f t="shared" si="114"/>
        <v>0</v>
      </c>
      <c r="L128" s="693">
        <f t="shared" si="114"/>
        <v>0</v>
      </c>
      <c r="M128" s="677">
        <f t="shared" si="114"/>
        <v>0</v>
      </c>
      <c r="N128" s="682">
        <f t="shared" si="101"/>
        <v>0</v>
      </c>
      <c r="O128" s="678">
        <f t="shared" si="114"/>
        <v>0</v>
      </c>
      <c r="P128" s="680">
        <f t="shared" si="114"/>
        <v>0</v>
      </c>
      <c r="Q128" s="682">
        <f t="shared" si="114"/>
        <v>0</v>
      </c>
    </row>
    <row r="129" spans="2:17" x14ac:dyDescent="0.25">
      <c r="B129" s="558" t="s">
        <v>501</v>
      </c>
      <c r="C129" s="563" t="s">
        <v>669</v>
      </c>
      <c r="D129" s="683">
        <v>0</v>
      </c>
      <c r="E129" s="454">
        <f t="shared" si="98"/>
        <v>0</v>
      </c>
      <c r="F129" s="689">
        <f>IFERROR($D129*F153/100, 0)</f>
        <v>0</v>
      </c>
      <c r="G129" s="690">
        <f>IFERROR($D129*G153/100, 0)</f>
        <v>0</v>
      </c>
      <c r="H129" s="688">
        <f>IFERROR($D129*H153/100, 0)</f>
        <v>0</v>
      </c>
      <c r="I129" s="454">
        <f t="shared" si="99"/>
        <v>0</v>
      </c>
      <c r="J129" s="689">
        <f t="shared" ref="J129:Q129" si="115">IFERROR($D129*J153/100, 0)</f>
        <v>0</v>
      </c>
      <c r="K129" s="690">
        <f t="shared" si="115"/>
        <v>0</v>
      </c>
      <c r="L129" s="694">
        <f t="shared" si="115"/>
        <v>0</v>
      </c>
      <c r="M129" s="454">
        <f t="shared" si="115"/>
        <v>0</v>
      </c>
      <c r="N129" s="688">
        <f t="shared" si="101"/>
        <v>0</v>
      </c>
      <c r="O129" s="684">
        <f t="shared" si="115"/>
        <v>0</v>
      </c>
      <c r="P129" s="686">
        <f t="shared" si="115"/>
        <v>0</v>
      </c>
      <c r="Q129" s="688">
        <f t="shared" si="115"/>
        <v>0</v>
      </c>
    </row>
    <row r="130" spans="2:17" x14ac:dyDescent="0.25">
      <c r="B130" s="556" t="s">
        <v>159</v>
      </c>
      <c r="C130" s="562" t="s">
        <v>37</v>
      </c>
      <c r="D130" s="633">
        <f>D131+D135</f>
        <v>0</v>
      </c>
      <c r="E130" s="677">
        <f t="shared" si="98"/>
        <v>0</v>
      </c>
      <c r="F130" s="633">
        <f>F131+F135</f>
        <v>0</v>
      </c>
      <c r="G130" s="692">
        <f>G131+G135</f>
        <v>0</v>
      </c>
      <c r="H130" s="682">
        <f>H131+H135</f>
        <v>0</v>
      </c>
      <c r="I130" s="677">
        <f t="shared" si="99"/>
        <v>0</v>
      </c>
      <c r="J130" s="633">
        <f t="shared" ref="J130:Q130" si="116">J131+J135</f>
        <v>0</v>
      </c>
      <c r="K130" s="692">
        <f t="shared" si="116"/>
        <v>0</v>
      </c>
      <c r="L130" s="693">
        <f t="shared" si="116"/>
        <v>0</v>
      </c>
      <c r="M130" s="677">
        <f t="shared" si="116"/>
        <v>0</v>
      </c>
      <c r="N130" s="682">
        <f t="shared" si="101"/>
        <v>0</v>
      </c>
      <c r="O130" s="678">
        <f t="shared" si="116"/>
        <v>0</v>
      </c>
      <c r="P130" s="680">
        <f t="shared" si="116"/>
        <v>0</v>
      </c>
      <c r="Q130" s="682">
        <f t="shared" si="116"/>
        <v>0</v>
      </c>
    </row>
    <row r="131" spans="2:17" x14ac:dyDescent="0.25">
      <c r="B131" s="558" t="s">
        <v>502</v>
      </c>
      <c r="C131" s="563" t="s">
        <v>39</v>
      </c>
      <c r="D131" s="683">
        <v>0</v>
      </c>
      <c r="E131" s="454">
        <f t="shared" si="98"/>
        <v>0</v>
      </c>
      <c r="F131" s="689">
        <f>IFERROR($D131*F154/100, 0)</f>
        <v>0</v>
      </c>
      <c r="G131" s="690">
        <f>IFERROR($D131*G154/100, 0)</f>
        <v>0</v>
      </c>
      <c r="H131" s="688">
        <f>IFERROR($D131*H154/100, 0)</f>
        <v>0</v>
      </c>
      <c r="I131" s="454">
        <f t="shared" si="99"/>
        <v>0</v>
      </c>
      <c r="J131" s="689">
        <f>IFERROR($D131*J154/100, 0)</f>
        <v>0</v>
      </c>
      <c r="K131" s="690">
        <f>IFERROR($D131*K154/100, 0)</f>
        <v>0</v>
      </c>
      <c r="L131" s="694">
        <f>IFERROR($D131*L154/100, 0)</f>
        <v>0</v>
      </c>
      <c r="M131" s="454">
        <f>IFERROR($D131*M154/100, 0)</f>
        <v>0</v>
      </c>
      <c r="N131" s="688">
        <f t="shared" si="101"/>
        <v>0</v>
      </c>
      <c r="O131" s="684">
        <f>IFERROR($D131*O154/100, 0)</f>
        <v>0</v>
      </c>
      <c r="P131" s="686">
        <f>IFERROR($D131*P154/100, 0)</f>
        <v>0</v>
      </c>
      <c r="Q131" s="688">
        <f>IFERROR($D131*Q154/100, 0)</f>
        <v>0</v>
      </c>
    </row>
    <row r="132" spans="2:17" x14ac:dyDescent="0.25">
      <c r="B132" s="558" t="s">
        <v>503</v>
      </c>
      <c r="C132" s="567" t="s">
        <v>42</v>
      </c>
      <c r="D132" s="683">
        <v>0</v>
      </c>
      <c r="E132" s="454">
        <f t="shared" ref="E132:E134" si="117">SUM(F132:H132)</f>
        <v>0</v>
      </c>
      <c r="F132" s="689">
        <f t="shared" ref="F132:H135" si="118">IFERROR($D132*F155/100, 0)</f>
        <v>0</v>
      </c>
      <c r="G132" s="690">
        <f t="shared" si="118"/>
        <v>0</v>
      </c>
      <c r="H132" s="688">
        <f t="shared" si="118"/>
        <v>0</v>
      </c>
      <c r="I132" s="454">
        <f t="shared" ref="I132:I134" si="119">SUM(J132:L132)</f>
        <v>0</v>
      </c>
      <c r="J132" s="689">
        <f t="shared" ref="J132:M134" si="120">IFERROR($D132*J155/100, 0)</f>
        <v>0</v>
      </c>
      <c r="K132" s="690">
        <f t="shared" si="120"/>
        <v>0</v>
      </c>
      <c r="L132" s="694">
        <f t="shared" si="120"/>
        <v>0</v>
      </c>
      <c r="M132" s="454">
        <f t="shared" si="120"/>
        <v>0</v>
      </c>
      <c r="N132" s="688">
        <f t="shared" ref="N132:N134" si="121">SUM(O132:P132)</f>
        <v>0</v>
      </c>
      <c r="O132" s="684">
        <f t="shared" ref="O132:Q135" si="122">IFERROR($D132*O155/100, 0)</f>
        <v>0</v>
      </c>
      <c r="P132" s="686">
        <f t="shared" si="122"/>
        <v>0</v>
      </c>
      <c r="Q132" s="688">
        <f t="shared" si="122"/>
        <v>0</v>
      </c>
    </row>
    <row r="133" spans="2:17" x14ac:dyDescent="0.25">
      <c r="B133" s="558" t="s">
        <v>504</v>
      </c>
      <c r="C133" s="567" t="s">
        <v>45</v>
      </c>
      <c r="D133" s="683">
        <v>0</v>
      </c>
      <c r="E133" s="454">
        <f t="shared" si="117"/>
        <v>0</v>
      </c>
      <c r="F133" s="689">
        <f>IFERROR($D133*F156/100, 0)</f>
        <v>0</v>
      </c>
      <c r="G133" s="690">
        <f t="shared" si="118"/>
        <v>0</v>
      </c>
      <c r="H133" s="688">
        <f t="shared" si="118"/>
        <v>0</v>
      </c>
      <c r="I133" s="454">
        <f t="shared" si="119"/>
        <v>0</v>
      </c>
      <c r="J133" s="689">
        <f>IFERROR($D133*J156/100, 0)</f>
        <v>0</v>
      </c>
      <c r="K133" s="690">
        <f t="shared" si="120"/>
        <v>0</v>
      </c>
      <c r="L133" s="691">
        <f t="shared" si="120"/>
        <v>0</v>
      </c>
      <c r="M133" s="454">
        <f>IFERROR($D133*M156/100, 0)</f>
        <v>0</v>
      </c>
      <c r="N133" s="688">
        <f t="shared" si="121"/>
        <v>0</v>
      </c>
      <c r="O133" s="684">
        <f t="shared" si="122"/>
        <v>0</v>
      </c>
      <c r="P133" s="686">
        <f t="shared" si="122"/>
        <v>0</v>
      </c>
      <c r="Q133" s="688">
        <f t="shared" si="122"/>
        <v>0</v>
      </c>
    </row>
    <row r="134" spans="2:17" ht="26.4" x14ac:dyDescent="0.25">
      <c r="B134" s="558" t="s">
        <v>505</v>
      </c>
      <c r="C134" s="567" t="s">
        <v>47</v>
      </c>
      <c r="D134" s="683">
        <v>0</v>
      </c>
      <c r="E134" s="454">
        <f t="shared" si="117"/>
        <v>0</v>
      </c>
      <c r="F134" s="689">
        <f>IFERROR($D134*F157/100, 0)</f>
        <v>0</v>
      </c>
      <c r="G134" s="690">
        <f t="shared" si="118"/>
        <v>0</v>
      </c>
      <c r="H134" s="688">
        <f t="shared" si="118"/>
        <v>0</v>
      </c>
      <c r="I134" s="454">
        <f t="shared" si="119"/>
        <v>0</v>
      </c>
      <c r="J134" s="689">
        <f>IFERROR($D134*J157/100, 0)</f>
        <v>0</v>
      </c>
      <c r="K134" s="690">
        <f t="shared" si="120"/>
        <v>0</v>
      </c>
      <c r="L134" s="691">
        <f t="shared" si="120"/>
        <v>0</v>
      </c>
      <c r="M134" s="454">
        <f t="shared" si="120"/>
        <v>0</v>
      </c>
      <c r="N134" s="688">
        <f t="shared" si="121"/>
        <v>0</v>
      </c>
      <c r="O134" s="684">
        <f t="shared" si="122"/>
        <v>0</v>
      </c>
      <c r="P134" s="686">
        <f t="shared" si="122"/>
        <v>0</v>
      </c>
      <c r="Q134" s="688">
        <f t="shared" si="122"/>
        <v>0</v>
      </c>
    </row>
    <row r="135" spans="2:17" ht="26.4" x14ac:dyDescent="0.25">
      <c r="B135" s="558" t="s">
        <v>506</v>
      </c>
      <c r="C135" s="567" t="s">
        <v>608</v>
      </c>
      <c r="D135" s="683">
        <v>0</v>
      </c>
      <c r="E135" s="454">
        <f t="shared" si="98"/>
        <v>0</v>
      </c>
      <c r="F135" s="689">
        <f>IFERROR($D135*F158/100, 0)</f>
        <v>0</v>
      </c>
      <c r="G135" s="690">
        <f t="shared" si="118"/>
        <v>0</v>
      </c>
      <c r="H135" s="688">
        <f t="shared" si="118"/>
        <v>0</v>
      </c>
      <c r="I135" s="454">
        <f t="shared" si="99"/>
        <v>0</v>
      </c>
      <c r="J135" s="689">
        <f t="shared" ref="J135:M135" si="123">IFERROR($D135*J158/100, 0)</f>
        <v>0</v>
      </c>
      <c r="K135" s="690">
        <f t="shared" si="123"/>
        <v>0</v>
      </c>
      <c r="L135" s="691">
        <f t="shared" si="123"/>
        <v>0</v>
      </c>
      <c r="M135" s="454">
        <f t="shared" si="123"/>
        <v>0</v>
      </c>
      <c r="N135" s="688">
        <f t="shared" si="101"/>
        <v>0</v>
      </c>
      <c r="O135" s="684">
        <f t="shared" si="122"/>
        <v>0</v>
      </c>
      <c r="P135" s="686">
        <f t="shared" si="122"/>
        <v>0</v>
      </c>
      <c r="Q135" s="688">
        <f t="shared" si="122"/>
        <v>0</v>
      </c>
    </row>
    <row r="136" spans="2:17" x14ac:dyDescent="0.25">
      <c r="B136" s="556" t="s">
        <v>161</v>
      </c>
      <c r="C136" s="570" t="s">
        <v>53</v>
      </c>
      <c r="D136" s="643">
        <f>D137+D138</f>
        <v>0</v>
      </c>
      <c r="E136" s="644">
        <f t="shared" si="98"/>
        <v>0</v>
      </c>
      <c r="F136" s="695">
        <f>F137+F138</f>
        <v>0</v>
      </c>
      <c r="G136" s="696">
        <f>G137+G138</f>
        <v>0</v>
      </c>
      <c r="H136" s="697">
        <f>H137+H138</f>
        <v>0</v>
      </c>
      <c r="I136" s="644">
        <f t="shared" si="99"/>
        <v>0</v>
      </c>
      <c r="J136" s="695">
        <f t="shared" ref="J136:Q136" si="124">J137+J138</f>
        <v>0</v>
      </c>
      <c r="K136" s="696">
        <f t="shared" si="124"/>
        <v>0</v>
      </c>
      <c r="L136" s="698">
        <f t="shared" si="124"/>
        <v>0</v>
      </c>
      <c r="M136" s="644">
        <f t="shared" si="124"/>
        <v>0</v>
      </c>
      <c r="N136" s="699">
        <f t="shared" si="101"/>
        <v>0</v>
      </c>
      <c r="O136" s="695">
        <f t="shared" si="124"/>
        <v>0</v>
      </c>
      <c r="P136" s="697">
        <f t="shared" si="124"/>
        <v>0</v>
      </c>
      <c r="Q136" s="699">
        <f t="shared" si="124"/>
        <v>0</v>
      </c>
    </row>
    <row r="137" spans="2:17" x14ac:dyDescent="0.25">
      <c r="B137" s="576" t="s">
        <v>670</v>
      </c>
      <c r="C137" s="577" t="s">
        <v>55</v>
      </c>
      <c r="D137" s="700">
        <v>0</v>
      </c>
      <c r="E137" s="454">
        <f t="shared" si="98"/>
        <v>0</v>
      </c>
      <c r="F137" s="684">
        <f t="shared" ref="F137:H138" si="125">IFERROR($D137*F159/100, 0)</f>
        <v>0</v>
      </c>
      <c r="G137" s="685">
        <f t="shared" si="125"/>
        <v>0</v>
      </c>
      <c r="H137" s="686">
        <f t="shared" si="125"/>
        <v>0</v>
      </c>
      <c r="I137" s="454">
        <f t="shared" si="99"/>
        <v>0</v>
      </c>
      <c r="J137" s="684">
        <f t="shared" ref="J137:M138" si="126">IFERROR($D137*J159/100, 0)</f>
        <v>0</v>
      </c>
      <c r="K137" s="685">
        <f t="shared" si="126"/>
        <v>0</v>
      </c>
      <c r="L137" s="687">
        <f t="shared" si="126"/>
        <v>0</v>
      </c>
      <c r="M137" s="454">
        <f t="shared" si="126"/>
        <v>0</v>
      </c>
      <c r="N137" s="688">
        <f t="shared" si="101"/>
        <v>0</v>
      </c>
      <c r="O137" s="684">
        <f t="shared" ref="O137:Q138" si="127">IFERROR($D137*O159/100, 0)</f>
        <v>0</v>
      </c>
      <c r="P137" s="686">
        <f t="shared" si="127"/>
        <v>0</v>
      </c>
      <c r="Q137" s="688">
        <f t="shared" si="127"/>
        <v>0</v>
      </c>
    </row>
    <row r="138" spans="2:17" x14ac:dyDescent="0.25">
      <c r="B138" s="576" t="s">
        <v>671</v>
      </c>
      <c r="C138" s="581" t="s">
        <v>672</v>
      </c>
      <c r="D138" s="700">
        <v>0</v>
      </c>
      <c r="E138" s="454">
        <f t="shared" si="98"/>
        <v>0</v>
      </c>
      <c r="F138" s="684">
        <f t="shared" si="125"/>
        <v>0</v>
      </c>
      <c r="G138" s="685">
        <f t="shared" si="125"/>
        <v>0</v>
      </c>
      <c r="H138" s="686">
        <f t="shared" si="125"/>
        <v>0</v>
      </c>
      <c r="I138" s="454">
        <f t="shared" si="99"/>
        <v>0</v>
      </c>
      <c r="J138" s="684">
        <f t="shared" si="126"/>
        <v>0</v>
      </c>
      <c r="K138" s="685">
        <f t="shared" si="126"/>
        <v>0</v>
      </c>
      <c r="L138" s="687">
        <f t="shared" si="126"/>
        <v>0</v>
      </c>
      <c r="M138" s="454">
        <f t="shared" si="126"/>
        <v>0</v>
      </c>
      <c r="N138" s="688">
        <f t="shared" si="101"/>
        <v>0</v>
      </c>
      <c r="O138" s="684">
        <f t="shared" si="127"/>
        <v>0</v>
      </c>
      <c r="P138" s="686">
        <f t="shared" si="127"/>
        <v>0</v>
      </c>
      <c r="Q138" s="688">
        <f t="shared" si="127"/>
        <v>0</v>
      </c>
    </row>
    <row r="139" spans="2:17" x14ac:dyDescent="0.25">
      <c r="B139" s="582" t="s">
        <v>163</v>
      </c>
      <c r="C139" s="583" t="s">
        <v>609</v>
      </c>
      <c r="D139" s="643">
        <f>SUM(D140:D142)</f>
        <v>2.3249900000000001</v>
      </c>
      <c r="E139" s="644">
        <f t="shared" si="98"/>
        <v>0.83518756402315908</v>
      </c>
      <c r="F139" s="643">
        <f>SUM(F140:F142)</f>
        <v>0.16084865665414694</v>
      </c>
      <c r="G139" s="692">
        <f t="shared" ref="G139:H139" si="128">SUM(G140:G142)</f>
        <v>8.8434477978192719E-2</v>
      </c>
      <c r="H139" s="701">
        <f t="shared" si="128"/>
        <v>0.58590442939081944</v>
      </c>
      <c r="I139" s="644">
        <f t="shared" si="99"/>
        <v>1.323176026575549</v>
      </c>
      <c r="J139" s="702">
        <f t="shared" ref="J139:Q139" si="129">SUM(J140:J142)</f>
        <v>0.68810606332496604</v>
      </c>
      <c r="K139" s="692">
        <f t="shared" si="129"/>
        <v>0.52574566186861238</v>
      </c>
      <c r="L139" s="703">
        <f t="shared" si="129"/>
        <v>0.1093243013819704</v>
      </c>
      <c r="M139" s="704">
        <f t="shared" si="129"/>
        <v>1.5911378993466709E-2</v>
      </c>
      <c r="N139" s="699">
        <f t="shared" si="101"/>
        <v>9.544827189123993E-2</v>
      </c>
      <c r="O139" s="702">
        <f t="shared" ref="O139:P139" si="130">SUM(O140:O142)</f>
        <v>9.544827189123993E-2</v>
      </c>
      <c r="P139" s="705">
        <f t="shared" si="130"/>
        <v>0</v>
      </c>
      <c r="Q139" s="701">
        <f t="shared" si="129"/>
        <v>5.5266758516585482E-2</v>
      </c>
    </row>
    <row r="140" spans="2:17" x14ac:dyDescent="0.25">
      <c r="B140" s="584" t="s">
        <v>507</v>
      </c>
      <c r="C140" s="585" t="s">
        <v>49</v>
      </c>
      <c r="D140" s="706">
        <v>2.3249900000000001</v>
      </c>
      <c r="E140" s="454">
        <f t="shared" si="98"/>
        <v>0.83518756402315908</v>
      </c>
      <c r="F140" s="684">
        <f t="shared" ref="F140:H142" si="131">IFERROR($D140*F161/100, 0)</f>
        <v>0.16084865665414694</v>
      </c>
      <c r="G140" s="685">
        <f t="shared" si="131"/>
        <v>8.8434477978192719E-2</v>
      </c>
      <c r="H140" s="686">
        <f t="shared" si="131"/>
        <v>0.58590442939081944</v>
      </c>
      <c r="I140" s="454">
        <f t="shared" si="99"/>
        <v>1.323176026575549</v>
      </c>
      <c r="J140" s="684">
        <f t="shared" ref="J140:M142" si="132">IFERROR($D140*J161/100, 0)</f>
        <v>0.68810606332496604</v>
      </c>
      <c r="K140" s="685">
        <f t="shared" si="132"/>
        <v>0.52574566186861238</v>
      </c>
      <c r="L140" s="687">
        <f t="shared" si="132"/>
        <v>0.1093243013819704</v>
      </c>
      <c r="M140" s="454">
        <f t="shared" si="132"/>
        <v>1.5911378993466709E-2</v>
      </c>
      <c r="N140" s="688">
        <f t="shared" si="101"/>
        <v>9.544827189123993E-2</v>
      </c>
      <c r="O140" s="684">
        <f t="shared" ref="O140:Q142" si="133">IFERROR($D140*O161/100, 0)</f>
        <v>9.544827189123993E-2</v>
      </c>
      <c r="P140" s="686">
        <f t="shared" si="133"/>
        <v>0</v>
      </c>
      <c r="Q140" s="688">
        <f t="shared" si="133"/>
        <v>5.5266758516585482E-2</v>
      </c>
    </row>
    <row r="141" spans="2:17" x14ac:dyDescent="0.25">
      <c r="B141" s="576" t="s">
        <v>508</v>
      </c>
      <c r="C141" s="585" t="s">
        <v>1368</v>
      </c>
      <c r="D141" s="706">
        <v>0</v>
      </c>
      <c r="E141" s="454">
        <f t="shared" si="98"/>
        <v>0</v>
      </c>
      <c r="F141" s="684">
        <f t="shared" si="131"/>
        <v>0</v>
      </c>
      <c r="G141" s="685">
        <f t="shared" si="131"/>
        <v>0</v>
      </c>
      <c r="H141" s="686">
        <f t="shared" si="131"/>
        <v>0</v>
      </c>
      <c r="I141" s="454">
        <f t="shared" si="99"/>
        <v>0</v>
      </c>
      <c r="J141" s="684">
        <f t="shared" si="132"/>
        <v>0</v>
      </c>
      <c r="K141" s="685">
        <f t="shared" si="132"/>
        <v>0</v>
      </c>
      <c r="L141" s="687">
        <f t="shared" si="132"/>
        <v>0</v>
      </c>
      <c r="M141" s="454">
        <f t="shared" si="132"/>
        <v>0</v>
      </c>
      <c r="N141" s="688">
        <f t="shared" si="101"/>
        <v>0</v>
      </c>
      <c r="O141" s="684">
        <f t="shared" si="133"/>
        <v>0</v>
      </c>
      <c r="P141" s="686">
        <f t="shared" si="133"/>
        <v>0</v>
      </c>
      <c r="Q141" s="688">
        <f t="shared" si="133"/>
        <v>0</v>
      </c>
    </row>
    <row r="142" spans="2:17" x14ac:dyDescent="0.25">
      <c r="B142" s="621" t="s">
        <v>509</v>
      </c>
      <c r="C142" s="587" t="s">
        <v>1369</v>
      </c>
      <c r="D142" s="683">
        <v>0</v>
      </c>
      <c r="E142" s="454">
        <f t="shared" si="98"/>
        <v>0</v>
      </c>
      <c r="F142" s="707">
        <f t="shared" si="131"/>
        <v>0</v>
      </c>
      <c r="G142" s="708">
        <f t="shared" si="131"/>
        <v>0</v>
      </c>
      <c r="H142" s="709">
        <f t="shared" si="131"/>
        <v>0</v>
      </c>
      <c r="I142" s="454">
        <f t="shared" si="99"/>
        <v>0</v>
      </c>
      <c r="J142" s="707">
        <f t="shared" si="132"/>
        <v>0</v>
      </c>
      <c r="K142" s="708">
        <f t="shared" si="132"/>
        <v>0</v>
      </c>
      <c r="L142" s="710">
        <f t="shared" si="132"/>
        <v>0</v>
      </c>
      <c r="M142" s="711">
        <f t="shared" si="132"/>
        <v>0</v>
      </c>
      <c r="N142" s="688">
        <f t="shared" si="101"/>
        <v>0</v>
      </c>
      <c r="O142" s="707">
        <f t="shared" si="133"/>
        <v>0</v>
      </c>
      <c r="P142" s="709">
        <f t="shared" si="133"/>
        <v>0</v>
      </c>
      <c r="Q142" s="712">
        <f t="shared" si="133"/>
        <v>0</v>
      </c>
    </row>
    <row r="143" spans="2:17" ht="68.25" customHeight="1" x14ac:dyDescent="0.25">
      <c r="B143" s="546" t="s">
        <v>197</v>
      </c>
      <c r="C143" s="629" t="s">
        <v>673</v>
      </c>
      <c r="D143" s="128" t="s">
        <v>245</v>
      </c>
      <c r="E143" s="129" t="s">
        <v>246</v>
      </c>
      <c r="F143" s="130" t="s">
        <v>247</v>
      </c>
      <c r="G143" s="131" t="s">
        <v>248</v>
      </c>
      <c r="H143" s="132" t="s">
        <v>249</v>
      </c>
      <c r="I143" s="129" t="s">
        <v>250</v>
      </c>
      <c r="J143" s="130" t="s">
        <v>251</v>
      </c>
      <c r="K143" s="131" t="s">
        <v>252</v>
      </c>
      <c r="L143" s="630" t="s">
        <v>253</v>
      </c>
      <c r="M143" s="129" t="s">
        <v>254</v>
      </c>
      <c r="N143" s="133" t="s">
        <v>255</v>
      </c>
      <c r="O143" s="135" t="s">
        <v>256</v>
      </c>
      <c r="P143" s="499" t="s">
        <v>257</v>
      </c>
      <c r="Q143" s="137" t="s">
        <v>258</v>
      </c>
    </row>
    <row r="144" spans="2:17" x14ac:dyDescent="0.25">
      <c r="B144" s="393" t="s">
        <v>199</v>
      </c>
      <c r="C144" s="632" t="s">
        <v>674</v>
      </c>
      <c r="D144" s="633">
        <f t="shared" ref="D144:D164" si="134">E144+I144+M144+N144+Q144</f>
        <v>100</v>
      </c>
      <c r="E144" s="634">
        <f t="shared" ref="E144:E164" si="135">SUM(F144:H144)</f>
        <v>35.922200268524122</v>
      </c>
      <c r="F144" s="713">
        <v>6.9182515474968467</v>
      </c>
      <c r="G144" s="714">
        <v>3.8036498212118208</v>
      </c>
      <c r="H144" s="715">
        <v>25.200298899815454</v>
      </c>
      <c r="I144" s="634">
        <f t="shared" ref="I144:I164" si="136">SUM(J144:L144)</f>
        <v>56.911041620632723</v>
      </c>
      <c r="J144" s="713">
        <v>29.596087007899648</v>
      </c>
      <c r="K144" s="714">
        <v>22.612813898924827</v>
      </c>
      <c r="L144" s="715">
        <v>4.7021407138082481</v>
      </c>
      <c r="M144" s="716">
        <v>0.68436333031396734</v>
      </c>
      <c r="N144" s="640">
        <f>SUM(O144:P144)</f>
        <v>4.1053196741164442</v>
      </c>
      <c r="O144" s="714">
        <v>4.1053196741164442</v>
      </c>
      <c r="P144" s="717">
        <v>0</v>
      </c>
      <c r="Q144" s="716">
        <v>2.3770751064127364</v>
      </c>
    </row>
    <row r="145" spans="2:17" x14ac:dyDescent="0.25">
      <c r="B145" s="423" t="s">
        <v>201</v>
      </c>
      <c r="C145" s="642" t="s">
        <v>675</v>
      </c>
      <c r="D145" s="643">
        <f t="shared" si="134"/>
        <v>100</v>
      </c>
      <c r="E145" s="644">
        <f t="shared" si="135"/>
        <v>35.922200268524122</v>
      </c>
      <c r="F145" s="645">
        <v>6.9182515474968467</v>
      </c>
      <c r="G145" s="646">
        <v>3.8036498212118208</v>
      </c>
      <c r="H145" s="648">
        <v>25.200298899815454</v>
      </c>
      <c r="I145" s="644">
        <f t="shared" si="136"/>
        <v>56.911041620632723</v>
      </c>
      <c r="J145" s="645">
        <v>29.596087007899648</v>
      </c>
      <c r="K145" s="646">
        <v>22.612813898924827</v>
      </c>
      <c r="L145" s="648">
        <v>4.7021407138082481</v>
      </c>
      <c r="M145" s="649">
        <v>0.68436333031396734</v>
      </c>
      <c r="N145" s="640">
        <f t="shared" ref="N145:N163" si="137">SUM(O145:P145)</f>
        <v>4.1053196741164442</v>
      </c>
      <c r="O145" s="646">
        <v>4.1053196741164442</v>
      </c>
      <c r="P145" s="647">
        <v>0</v>
      </c>
      <c r="Q145" s="649">
        <v>2.3770751064127364</v>
      </c>
    </row>
    <row r="146" spans="2:17" x14ac:dyDescent="0.25">
      <c r="B146" s="423" t="s">
        <v>209</v>
      </c>
      <c r="C146" s="642" t="s">
        <v>676</v>
      </c>
      <c r="D146" s="643">
        <f t="shared" si="134"/>
        <v>100</v>
      </c>
      <c r="E146" s="644">
        <f t="shared" si="135"/>
        <v>35.922200268524122</v>
      </c>
      <c r="F146" s="645">
        <v>6.9182515474968467</v>
      </c>
      <c r="G146" s="646">
        <v>3.8036498212118208</v>
      </c>
      <c r="H146" s="648">
        <v>25.200298899815454</v>
      </c>
      <c r="I146" s="644">
        <f t="shared" si="136"/>
        <v>56.911041620632723</v>
      </c>
      <c r="J146" s="645">
        <v>29.596087007899648</v>
      </c>
      <c r="K146" s="646">
        <v>22.612813898924827</v>
      </c>
      <c r="L146" s="648">
        <v>4.7021407138082481</v>
      </c>
      <c r="M146" s="649">
        <v>0.68436333031396734</v>
      </c>
      <c r="N146" s="640">
        <f t="shared" si="137"/>
        <v>4.1053196741164442</v>
      </c>
      <c r="O146" s="646">
        <v>4.1053196741164442</v>
      </c>
      <c r="P146" s="647">
        <v>0</v>
      </c>
      <c r="Q146" s="649">
        <v>2.3770751064127364</v>
      </c>
    </row>
    <row r="147" spans="2:17" x14ac:dyDescent="0.25">
      <c r="B147" s="427" t="s">
        <v>677</v>
      </c>
      <c r="C147" s="642" t="s">
        <v>678</v>
      </c>
      <c r="D147" s="643">
        <f t="shared" si="134"/>
        <v>100</v>
      </c>
      <c r="E147" s="644">
        <f t="shared" si="135"/>
        <v>35.922200268524122</v>
      </c>
      <c r="F147" s="645">
        <v>6.9182515474968467</v>
      </c>
      <c r="G147" s="646">
        <v>3.8036498212118208</v>
      </c>
      <c r="H147" s="648">
        <v>25.200298899815454</v>
      </c>
      <c r="I147" s="644">
        <f t="shared" si="136"/>
        <v>56.911041620632723</v>
      </c>
      <c r="J147" s="645">
        <v>29.596087007899648</v>
      </c>
      <c r="K147" s="646">
        <v>22.612813898924827</v>
      </c>
      <c r="L147" s="648">
        <v>4.7021407138082481</v>
      </c>
      <c r="M147" s="649">
        <v>0.68436333031396734</v>
      </c>
      <c r="N147" s="640">
        <f t="shared" si="137"/>
        <v>4.1053196741164442</v>
      </c>
      <c r="O147" s="646">
        <v>4.1053196741164442</v>
      </c>
      <c r="P147" s="647">
        <v>0</v>
      </c>
      <c r="Q147" s="649">
        <v>2.3770751064127364</v>
      </c>
    </row>
    <row r="148" spans="2:17" x14ac:dyDescent="0.25">
      <c r="B148" s="423" t="s">
        <v>679</v>
      </c>
      <c r="C148" s="642" t="s">
        <v>680</v>
      </c>
      <c r="D148" s="643">
        <f t="shared" si="134"/>
        <v>100</v>
      </c>
      <c r="E148" s="644">
        <f t="shared" si="135"/>
        <v>35.922200268524122</v>
      </c>
      <c r="F148" s="645">
        <v>6.9182515474968467</v>
      </c>
      <c r="G148" s="646">
        <v>3.8036498212118208</v>
      </c>
      <c r="H148" s="648">
        <v>25.200298899815454</v>
      </c>
      <c r="I148" s="644">
        <f t="shared" si="136"/>
        <v>56.911041620632723</v>
      </c>
      <c r="J148" s="645">
        <v>29.596087007899648</v>
      </c>
      <c r="K148" s="646">
        <v>22.612813898924827</v>
      </c>
      <c r="L148" s="648">
        <v>4.7021407138082481</v>
      </c>
      <c r="M148" s="649">
        <v>0.68436333031396734</v>
      </c>
      <c r="N148" s="640">
        <f t="shared" si="137"/>
        <v>4.1053196741164442</v>
      </c>
      <c r="O148" s="646">
        <v>4.1053196741164442</v>
      </c>
      <c r="P148" s="647">
        <v>0</v>
      </c>
      <c r="Q148" s="649">
        <v>2.3770751064127364</v>
      </c>
    </row>
    <row r="149" spans="2:17" x14ac:dyDescent="0.25">
      <c r="B149" s="423" t="s">
        <v>681</v>
      </c>
      <c r="C149" s="642" t="s">
        <v>682</v>
      </c>
      <c r="D149" s="643">
        <f t="shared" si="134"/>
        <v>100</v>
      </c>
      <c r="E149" s="644">
        <f t="shared" si="135"/>
        <v>35.922200268524122</v>
      </c>
      <c r="F149" s="645">
        <v>6.9182515474968467</v>
      </c>
      <c r="G149" s="646">
        <v>3.8036498212118208</v>
      </c>
      <c r="H149" s="648">
        <v>25.200298899815454</v>
      </c>
      <c r="I149" s="644">
        <f t="shared" si="136"/>
        <v>56.911041620632723</v>
      </c>
      <c r="J149" s="645">
        <v>29.596087007899648</v>
      </c>
      <c r="K149" s="646">
        <v>22.612813898924827</v>
      </c>
      <c r="L149" s="648">
        <v>4.7021407138082481</v>
      </c>
      <c r="M149" s="649">
        <v>0.68436333031396734</v>
      </c>
      <c r="N149" s="640">
        <f t="shared" si="137"/>
        <v>4.1053196741164442</v>
      </c>
      <c r="O149" s="646">
        <v>4.1053196741164442</v>
      </c>
      <c r="P149" s="647">
        <v>0</v>
      </c>
      <c r="Q149" s="649">
        <v>2.3770751064127364</v>
      </c>
    </row>
    <row r="150" spans="2:17" x14ac:dyDescent="0.25">
      <c r="B150" s="423" t="s">
        <v>683</v>
      </c>
      <c r="C150" s="642" t="s">
        <v>684</v>
      </c>
      <c r="D150" s="643">
        <f t="shared" si="134"/>
        <v>100</v>
      </c>
      <c r="E150" s="644">
        <f t="shared" si="135"/>
        <v>35.922200268524122</v>
      </c>
      <c r="F150" s="645">
        <v>6.9182515474968467</v>
      </c>
      <c r="G150" s="646">
        <v>3.8036498212118208</v>
      </c>
      <c r="H150" s="648">
        <v>25.200298899815454</v>
      </c>
      <c r="I150" s="644">
        <f t="shared" si="136"/>
        <v>56.911041620632723</v>
      </c>
      <c r="J150" s="645">
        <v>29.596087007899648</v>
      </c>
      <c r="K150" s="646">
        <v>22.612813898924827</v>
      </c>
      <c r="L150" s="648">
        <v>4.7021407138082481</v>
      </c>
      <c r="M150" s="649">
        <v>0.68436333031396734</v>
      </c>
      <c r="N150" s="640">
        <f t="shared" si="137"/>
        <v>4.1053196741164442</v>
      </c>
      <c r="O150" s="646">
        <v>4.1053196741164442</v>
      </c>
      <c r="P150" s="647">
        <v>0</v>
      </c>
      <c r="Q150" s="649">
        <v>2.3770751064127364</v>
      </c>
    </row>
    <row r="151" spans="2:17" x14ac:dyDescent="0.25">
      <c r="B151" s="423" t="s">
        <v>685</v>
      </c>
      <c r="C151" s="642" t="s">
        <v>686</v>
      </c>
      <c r="D151" s="643">
        <f t="shared" ref="D151:D152" si="138">E151+I151+M151+N151+Q151</f>
        <v>100</v>
      </c>
      <c r="E151" s="644">
        <f t="shared" ref="E151:E152" si="139">SUM(F151:H151)</f>
        <v>35.922200268524122</v>
      </c>
      <c r="F151" s="645">
        <v>6.9182515474968467</v>
      </c>
      <c r="G151" s="646">
        <v>3.8036498212118208</v>
      </c>
      <c r="H151" s="648">
        <v>25.200298899815454</v>
      </c>
      <c r="I151" s="644">
        <f t="shared" si="136"/>
        <v>56.911041620632723</v>
      </c>
      <c r="J151" s="645">
        <v>29.596087007899648</v>
      </c>
      <c r="K151" s="646">
        <v>22.612813898924827</v>
      </c>
      <c r="L151" s="648">
        <v>4.7021407138082481</v>
      </c>
      <c r="M151" s="649">
        <v>0.68436333031396734</v>
      </c>
      <c r="N151" s="640">
        <f t="shared" si="137"/>
        <v>4.1053196741164442</v>
      </c>
      <c r="O151" s="646">
        <v>4.1053196741164442</v>
      </c>
      <c r="P151" s="647">
        <v>0</v>
      </c>
      <c r="Q151" s="649">
        <v>2.3770751064127364</v>
      </c>
    </row>
    <row r="152" spans="2:17" x14ac:dyDescent="0.25">
      <c r="B152" s="423" t="s">
        <v>687</v>
      </c>
      <c r="C152" s="642" t="s">
        <v>688</v>
      </c>
      <c r="D152" s="643">
        <f t="shared" si="138"/>
        <v>100</v>
      </c>
      <c r="E152" s="644">
        <f t="shared" si="139"/>
        <v>35.922200268524122</v>
      </c>
      <c r="F152" s="645">
        <v>6.9182515474968467</v>
      </c>
      <c r="G152" s="646">
        <v>3.8036498212118208</v>
      </c>
      <c r="H152" s="648">
        <v>25.200298899815454</v>
      </c>
      <c r="I152" s="644">
        <f t="shared" si="136"/>
        <v>56.911041620632723</v>
      </c>
      <c r="J152" s="645">
        <v>29.596087007899648</v>
      </c>
      <c r="K152" s="646">
        <v>22.612813898924827</v>
      </c>
      <c r="L152" s="648">
        <v>4.7021407138082481</v>
      </c>
      <c r="M152" s="649">
        <v>0.68436333031396734</v>
      </c>
      <c r="N152" s="640">
        <f t="shared" si="137"/>
        <v>4.1053196741164442</v>
      </c>
      <c r="O152" s="646">
        <v>4.1053196741164442</v>
      </c>
      <c r="P152" s="647">
        <v>0</v>
      </c>
      <c r="Q152" s="649">
        <v>2.3770751064127364</v>
      </c>
    </row>
    <row r="153" spans="2:17" x14ac:dyDescent="0.25">
      <c r="B153" s="427" t="s">
        <v>689</v>
      </c>
      <c r="C153" s="642" t="s">
        <v>690</v>
      </c>
      <c r="D153" s="643">
        <f t="shared" si="134"/>
        <v>100</v>
      </c>
      <c r="E153" s="644">
        <f t="shared" si="135"/>
        <v>35.922200268524122</v>
      </c>
      <c r="F153" s="645">
        <v>6.9182515474968467</v>
      </c>
      <c r="G153" s="646">
        <v>3.8036498212118208</v>
      </c>
      <c r="H153" s="648">
        <v>25.200298899815454</v>
      </c>
      <c r="I153" s="644">
        <f t="shared" si="136"/>
        <v>56.911041620632723</v>
      </c>
      <c r="J153" s="645">
        <v>29.596087007899648</v>
      </c>
      <c r="K153" s="646">
        <v>22.612813898924827</v>
      </c>
      <c r="L153" s="648">
        <v>4.7021407138082481</v>
      </c>
      <c r="M153" s="649">
        <v>0.68436333031396734</v>
      </c>
      <c r="N153" s="640">
        <f t="shared" si="137"/>
        <v>4.1053196741164442</v>
      </c>
      <c r="O153" s="646">
        <v>4.1053196741164442</v>
      </c>
      <c r="P153" s="647">
        <v>0</v>
      </c>
      <c r="Q153" s="649">
        <v>2.3770751064127364</v>
      </c>
    </row>
    <row r="154" spans="2:17" x14ac:dyDescent="0.25">
      <c r="B154" s="427" t="s">
        <v>691</v>
      </c>
      <c r="C154" s="642" t="s">
        <v>692</v>
      </c>
      <c r="D154" s="643">
        <f t="shared" si="134"/>
        <v>100</v>
      </c>
      <c r="E154" s="644">
        <f t="shared" si="135"/>
        <v>35.922200268524122</v>
      </c>
      <c r="F154" s="645">
        <v>6.9182515474968467</v>
      </c>
      <c r="G154" s="646">
        <v>3.8036498212118208</v>
      </c>
      <c r="H154" s="648">
        <v>25.200298899815454</v>
      </c>
      <c r="I154" s="644">
        <f t="shared" si="136"/>
        <v>56.911041620632723</v>
      </c>
      <c r="J154" s="645">
        <v>29.596087007899648</v>
      </c>
      <c r="K154" s="646">
        <v>22.612813898924827</v>
      </c>
      <c r="L154" s="648">
        <v>4.7021407138082481</v>
      </c>
      <c r="M154" s="649">
        <v>0.68436333031396734</v>
      </c>
      <c r="N154" s="640">
        <f t="shared" si="137"/>
        <v>4.1053196741164442</v>
      </c>
      <c r="O154" s="646">
        <v>4.1053196741164442</v>
      </c>
      <c r="P154" s="647">
        <v>0</v>
      </c>
      <c r="Q154" s="649">
        <v>2.3770751064127364</v>
      </c>
    </row>
    <row r="155" spans="2:17" x14ac:dyDescent="0.25">
      <c r="B155" s="427" t="s">
        <v>693</v>
      </c>
      <c r="C155" s="642" t="s">
        <v>694</v>
      </c>
      <c r="D155" s="643">
        <f t="shared" si="134"/>
        <v>100</v>
      </c>
      <c r="E155" s="644">
        <f t="shared" si="135"/>
        <v>35.922200268524122</v>
      </c>
      <c r="F155" s="645">
        <v>6.9182515474968467</v>
      </c>
      <c r="G155" s="646">
        <v>3.8036498212118208</v>
      </c>
      <c r="H155" s="648">
        <v>25.200298899815454</v>
      </c>
      <c r="I155" s="644">
        <f t="shared" si="136"/>
        <v>56.911041620632723</v>
      </c>
      <c r="J155" s="645">
        <v>29.596087007899648</v>
      </c>
      <c r="K155" s="646">
        <v>22.612813898924827</v>
      </c>
      <c r="L155" s="648">
        <v>4.7021407138082481</v>
      </c>
      <c r="M155" s="649">
        <v>0.68436333031396734</v>
      </c>
      <c r="N155" s="640">
        <f t="shared" si="137"/>
        <v>4.1053196741164442</v>
      </c>
      <c r="O155" s="646">
        <v>4.1053196741164442</v>
      </c>
      <c r="P155" s="647">
        <v>0</v>
      </c>
      <c r="Q155" s="649">
        <v>2.3770751064127364</v>
      </c>
    </row>
    <row r="156" spans="2:17" x14ac:dyDescent="0.25">
      <c r="B156" s="427" t="s">
        <v>695</v>
      </c>
      <c r="C156" s="642" t="s">
        <v>696</v>
      </c>
      <c r="D156" s="643">
        <f t="shared" ref="D156:D158" si="140">E156+I156+M156+N156+Q156</f>
        <v>100</v>
      </c>
      <c r="E156" s="644">
        <f t="shared" ref="E156:E158" si="141">SUM(F156:H156)</f>
        <v>35.922200268524122</v>
      </c>
      <c r="F156" s="645">
        <v>6.9182515474968467</v>
      </c>
      <c r="G156" s="646">
        <v>3.8036498212118208</v>
      </c>
      <c r="H156" s="648">
        <v>25.200298899815454</v>
      </c>
      <c r="I156" s="644">
        <f t="shared" si="136"/>
        <v>56.911041620632723</v>
      </c>
      <c r="J156" s="645">
        <v>29.596087007899648</v>
      </c>
      <c r="K156" s="646">
        <v>22.612813898924827</v>
      </c>
      <c r="L156" s="648">
        <v>4.7021407138082481</v>
      </c>
      <c r="M156" s="649">
        <v>0.68436333031396734</v>
      </c>
      <c r="N156" s="640">
        <f t="shared" si="137"/>
        <v>4.1053196741164442</v>
      </c>
      <c r="O156" s="646">
        <v>4.1053196741164442</v>
      </c>
      <c r="P156" s="647">
        <v>0</v>
      </c>
      <c r="Q156" s="649">
        <v>2.3770751064127364</v>
      </c>
    </row>
    <row r="157" spans="2:17" x14ac:dyDescent="0.25">
      <c r="B157" s="427" t="s">
        <v>697</v>
      </c>
      <c r="C157" s="642" t="s">
        <v>698</v>
      </c>
      <c r="D157" s="643">
        <f t="shared" si="140"/>
        <v>100</v>
      </c>
      <c r="E157" s="644">
        <f t="shared" si="141"/>
        <v>35.922200268524122</v>
      </c>
      <c r="F157" s="645">
        <v>6.9182515474968467</v>
      </c>
      <c r="G157" s="646">
        <v>3.8036498212118208</v>
      </c>
      <c r="H157" s="648">
        <v>25.200298899815454</v>
      </c>
      <c r="I157" s="644">
        <f t="shared" si="136"/>
        <v>56.911041620632723</v>
      </c>
      <c r="J157" s="645">
        <v>29.596087007899648</v>
      </c>
      <c r="K157" s="646">
        <v>22.612813898924827</v>
      </c>
      <c r="L157" s="648">
        <v>4.7021407138082481</v>
      </c>
      <c r="M157" s="649">
        <v>0.68436333031396734</v>
      </c>
      <c r="N157" s="640">
        <f t="shared" si="137"/>
        <v>4.1053196741164442</v>
      </c>
      <c r="O157" s="646">
        <v>4.1053196741164442</v>
      </c>
      <c r="P157" s="647">
        <v>0</v>
      </c>
      <c r="Q157" s="649">
        <v>2.3770751064127364</v>
      </c>
    </row>
    <row r="158" spans="2:17" x14ac:dyDescent="0.25">
      <c r="B158" s="427" t="s">
        <v>699</v>
      </c>
      <c r="C158" s="642" t="s">
        <v>700</v>
      </c>
      <c r="D158" s="643">
        <f t="shared" si="140"/>
        <v>100</v>
      </c>
      <c r="E158" s="644">
        <f t="shared" si="141"/>
        <v>35.922200268524122</v>
      </c>
      <c r="F158" s="645">
        <v>6.9182515474968467</v>
      </c>
      <c r="G158" s="646">
        <v>3.8036498212118208</v>
      </c>
      <c r="H158" s="648">
        <v>25.200298899815454</v>
      </c>
      <c r="I158" s="644">
        <f t="shared" si="136"/>
        <v>56.911041620632723</v>
      </c>
      <c r="J158" s="645">
        <v>29.596087007899648</v>
      </c>
      <c r="K158" s="646">
        <v>22.612813898924827</v>
      </c>
      <c r="L158" s="648">
        <v>4.7021407138082481</v>
      </c>
      <c r="M158" s="649">
        <v>0.68436333031396734</v>
      </c>
      <c r="N158" s="640">
        <f t="shared" si="137"/>
        <v>4.1053196741164442</v>
      </c>
      <c r="O158" s="646">
        <v>4.1053196741164442</v>
      </c>
      <c r="P158" s="647">
        <v>0</v>
      </c>
      <c r="Q158" s="649">
        <v>2.3770751064127364</v>
      </c>
    </row>
    <row r="159" spans="2:17" x14ac:dyDescent="0.25">
      <c r="B159" s="427" t="s">
        <v>701</v>
      </c>
      <c r="C159" s="642" t="s">
        <v>702</v>
      </c>
      <c r="D159" s="643">
        <f t="shared" si="134"/>
        <v>100</v>
      </c>
      <c r="E159" s="644">
        <f t="shared" si="135"/>
        <v>35.922200268524122</v>
      </c>
      <c r="F159" s="645">
        <v>6.9182515474968467</v>
      </c>
      <c r="G159" s="646">
        <v>3.8036498212118208</v>
      </c>
      <c r="H159" s="648">
        <v>25.200298899815454</v>
      </c>
      <c r="I159" s="644">
        <f t="shared" si="136"/>
        <v>56.911041620632723</v>
      </c>
      <c r="J159" s="645">
        <v>29.596087007899648</v>
      </c>
      <c r="K159" s="646">
        <v>22.612813898924827</v>
      </c>
      <c r="L159" s="648">
        <v>4.7021407138082481</v>
      </c>
      <c r="M159" s="649">
        <v>0.68436333031396734</v>
      </c>
      <c r="N159" s="640">
        <f t="shared" si="137"/>
        <v>4.1053196741164442</v>
      </c>
      <c r="O159" s="646">
        <v>4.1053196741164442</v>
      </c>
      <c r="P159" s="647">
        <v>0</v>
      </c>
      <c r="Q159" s="649">
        <v>2.3770751064127364</v>
      </c>
    </row>
    <row r="160" spans="2:17" x14ac:dyDescent="0.25">
      <c r="B160" s="423" t="s">
        <v>703</v>
      </c>
      <c r="C160" s="642" t="s">
        <v>704</v>
      </c>
      <c r="D160" s="643">
        <f t="shared" si="134"/>
        <v>100</v>
      </c>
      <c r="E160" s="644">
        <f t="shared" si="135"/>
        <v>35.922200268524122</v>
      </c>
      <c r="F160" s="645">
        <v>6.9182515474968467</v>
      </c>
      <c r="G160" s="646">
        <v>3.8036498212118208</v>
      </c>
      <c r="H160" s="648">
        <v>25.200298899815454</v>
      </c>
      <c r="I160" s="644">
        <f t="shared" si="136"/>
        <v>56.911041620632723</v>
      </c>
      <c r="J160" s="645">
        <v>29.596087007899648</v>
      </c>
      <c r="K160" s="646">
        <v>22.612813898924827</v>
      </c>
      <c r="L160" s="648">
        <v>4.7021407138082481</v>
      </c>
      <c r="M160" s="649">
        <v>0.68436333031396734</v>
      </c>
      <c r="N160" s="640">
        <f t="shared" si="137"/>
        <v>4.1053196741164442</v>
      </c>
      <c r="O160" s="646">
        <v>4.1053196741164442</v>
      </c>
      <c r="P160" s="647">
        <v>0</v>
      </c>
      <c r="Q160" s="649">
        <v>2.3770751064127364</v>
      </c>
    </row>
    <row r="161" spans="2:17" x14ac:dyDescent="0.25">
      <c r="B161" s="427" t="s">
        <v>705</v>
      </c>
      <c r="C161" s="642" t="s">
        <v>706</v>
      </c>
      <c r="D161" s="643">
        <f t="shared" si="134"/>
        <v>100</v>
      </c>
      <c r="E161" s="644">
        <f t="shared" si="135"/>
        <v>35.922200268524122</v>
      </c>
      <c r="F161" s="645">
        <v>6.9182515474968467</v>
      </c>
      <c r="G161" s="646">
        <v>3.8036498212118208</v>
      </c>
      <c r="H161" s="648">
        <v>25.200298899815454</v>
      </c>
      <c r="I161" s="644">
        <f t="shared" si="136"/>
        <v>56.911041620632723</v>
      </c>
      <c r="J161" s="645">
        <v>29.596087007899648</v>
      </c>
      <c r="K161" s="646">
        <v>22.612813898924827</v>
      </c>
      <c r="L161" s="648">
        <v>4.7021407138082481</v>
      </c>
      <c r="M161" s="649">
        <v>0.68436333031396734</v>
      </c>
      <c r="N161" s="640">
        <f t="shared" si="137"/>
        <v>4.1053196741164442</v>
      </c>
      <c r="O161" s="646">
        <v>4.1053196741164442</v>
      </c>
      <c r="P161" s="647">
        <v>0</v>
      </c>
      <c r="Q161" s="649">
        <v>2.3770751064127364</v>
      </c>
    </row>
    <row r="162" spans="2:17" x14ac:dyDescent="0.25">
      <c r="B162" s="427" t="s">
        <v>707</v>
      </c>
      <c r="C162" s="651" t="s">
        <v>708</v>
      </c>
      <c r="D162" s="652">
        <f t="shared" si="134"/>
        <v>100</v>
      </c>
      <c r="E162" s="653">
        <f t="shared" si="135"/>
        <v>35.922200268524122</v>
      </c>
      <c r="F162" s="654">
        <v>6.9182515474968467</v>
      </c>
      <c r="G162" s="655">
        <v>3.8036498212118208</v>
      </c>
      <c r="H162" s="657">
        <v>25.200298899815454</v>
      </c>
      <c r="I162" s="653">
        <f t="shared" si="136"/>
        <v>56.911041620632723</v>
      </c>
      <c r="J162" s="654">
        <v>29.596087007899648</v>
      </c>
      <c r="K162" s="655">
        <v>22.612813898924827</v>
      </c>
      <c r="L162" s="657">
        <v>4.7021407138082481</v>
      </c>
      <c r="M162" s="658">
        <v>0.68436333031396734</v>
      </c>
      <c r="N162" s="640">
        <f t="shared" si="137"/>
        <v>4.1053196741164442</v>
      </c>
      <c r="O162" s="655">
        <v>4.1053196741164442</v>
      </c>
      <c r="P162" s="656">
        <v>0</v>
      </c>
      <c r="Q162" s="658">
        <v>2.3770751064127364</v>
      </c>
    </row>
    <row r="163" spans="2:17" x14ac:dyDescent="0.25">
      <c r="B163" s="718" t="s">
        <v>709</v>
      </c>
      <c r="C163" s="719" t="s">
        <v>710</v>
      </c>
      <c r="D163" s="720">
        <f t="shared" si="134"/>
        <v>100</v>
      </c>
      <c r="E163" s="721">
        <f t="shared" si="135"/>
        <v>35.922200268524122</v>
      </c>
      <c r="F163" s="722">
        <v>6.9182515474968467</v>
      </c>
      <c r="G163" s="723">
        <v>3.8036498212118208</v>
      </c>
      <c r="H163" s="724">
        <v>25.200298899815454</v>
      </c>
      <c r="I163" s="721">
        <f t="shared" si="136"/>
        <v>56.911041620632723</v>
      </c>
      <c r="J163" s="722">
        <v>29.596087007899648</v>
      </c>
      <c r="K163" s="723">
        <v>22.612813898924827</v>
      </c>
      <c r="L163" s="724">
        <v>4.7021407138082481</v>
      </c>
      <c r="M163" s="725">
        <v>0.68436333031396734</v>
      </c>
      <c r="N163" s="640">
        <f t="shared" si="137"/>
        <v>4.1053196741164442</v>
      </c>
      <c r="O163" s="723">
        <v>4.1053196741164442</v>
      </c>
      <c r="P163" s="726">
        <v>0</v>
      </c>
      <c r="Q163" s="725">
        <v>2.3770751064127364</v>
      </c>
    </row>
    <row r="164" spans="2:17" ht="26.4" x14ac:dyDescent="0.25">
      <c r="B164" s="727" t="s">
        <v>211</v>
      </c>
      <c r="C164" s="728" t="s">
        <v>711</v>
      </c>
      <c r="D164" s="729">
        <f t="shared" si="134"/>
        <v>100</v>
      </c>
      <c r="E164" s="730">
        <f t="shared" si="135"/>
        <v>35.922200268524122</v>
      </c>
      <c r="F164" s="731">
        <f>IFERROR(F116/$D$116*100, 0)</f>
        <v>6.9182515474968467</v>
      </c>
      <c r="G164" s="732">
        <f>IFERROR(G116/$D$116*100, 0)</f>
        <v>3.8036498212118213</v>
      </c>
      <c r="H164" s="733">
        <f>IFERROR(H116/$D$116*100, 0)</f>
        <v>25.200298899815454</v>
      </c>
      <c r="I164" s="730">
        <f t="shared" si="136"/>
        <v>56.911041620632723</v>
      </c>
      <c r="J164" s="731">
        <f t="shared" ref="J164:Q164" si="142">IFERROR(J116/$D$116*100, 0)</f>
        <v>29.596087007899648</v>
      </c>
      <c r="K164" s="732">
        <f t="shared" si="142"/>
        <v>22.612813898924827</v>
      </c>
      <c r="L164" s="733">
        <f t="shared" si="142"/>
        <v>4.7021407138082481</v>
      </c>
      <c r="M164" s="730">
        <f t="shared" si="142"/>
        <v>0.68436333031396734</v>
      </c>
      <c r="N164" s="734">
        <f>SUM(O164:P164)</f>
        <v>4.1053196741164442</v>
      </c>
      <c r="O164" s="732">
        <f t="shared" si="142"/>
        <v>4.1053196741164442</v>
      </c>
      <c r="P164" s="735">
        <f t="shared" si="142"/>
        <v>0</v>
      </c>
      <c r="Q164" s="730">
        <f t="shared" si="142"/>
        <v>2.3770751064127369</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60"/>
  <sheetViews>
    <sheetView topLeftCell="B1" zoomScale="80" zoomScaleNormal="80" workbookViewId="0">
      <selection activeCell="C20" sqref="C20"/>
    </sheetView>
  </sheetViews>
  <sheetFormatPr defaultColWidth="9.109375" defaultRowHeight="14.4" x14ac:dyDescent="0.3"/>
  <cols>
    <col min="1" max="1" width="9.109375" style="514"/>
    <col min="2" max="2" width="10.44140625" style="514" customWidth="1"/>
    <col min="3" max="3" width="91.5546875" style="514" customWidth="1"/>
    <col min="4" max="4" width="20.33203125" style="514" customWidth="1"/>
    <col min="5" max="5" width="19.88671875" style="514" customWidth="1"/>
    <col min="6" max="6" width="43.109375" style="514" customWidth="1"/>
    <col min="7" max="7" width="28.88671875" style="514" customWidth="1"/>
    <col min="8" max="8" width="38.6640625" style="514" bestFit="1" customWidth="1"/>
    <col min="9" max="16384" width="9.109375" style="514"/>
  </cols>
  <sheetData>
    <row r="1" spans="1:8" x14ac:dyDescent="0.3">
      <c r="A1" s="516" t="s">
        <v>0</v>
      </c>
      <c r="B1" s="517"/>
      <c r="C1" s="517"/>
      <c r="D1" s="517"/>
      <c r="E1" s="517"/>
      <c r="F1" s="517"/>
    </row>
    <row r="2" spans="1:8" x14ac:dyDescent="0.3">
      <c r="A2" s="516" t="s">
        <v>1</v>
      </c>
      <c r="B2" s="517"/>
      <c r="C2" s="517"/>
      <c r="D2" s="517"/>
      <c r="E2" s="517"/>
      <c r="F2" s="517"/>
    </row>
    <row r="3" spans="1:8" x14ac:dyDescent="0.3">
      <c r="A3" s="517"/>
      <c r="B3" s="517"/>
      <c r="C3" s="517"/>
      <c r="D3" s="517"/>
      <c r="E3" s="517"/>
      <c r="F3" s="517"/>
    </row>
    <row r="4" spans="1:8" x14ac:dyDescent="0.3">
      <c r="A4" s="517"/>
      <c r="B4" s="517"/>
      <c r="C4" s="517"/>
      <c r="D4" s="517"/>
      <c r="E4" s="517"/>
      <c r="F4" s="517"/>
    </row>
    <row r="5" spans="1:8" x14ac:dyDescent="0.3">
      <c r="A5" s="519" t="s">
        <v>712</v>
      </c>
      <c r="B5" s="517"/>
      <c r="C5" s="517"/>
      <c r="D5" s="517"/>
      <c r="E5" s="517"/>
      <c r="F5" s="517"/>
    </row>
    <row r="6" spans="1:8" x14ac:dyDescent="0.3">
      <c r="A6" s="517"/>
      <c r="B6" s="517"/>
      <c r="C6" s="517"/>
      <c r="D6" s="517"/>
      <c r="E6" s="517"/>
      <c r="F6" s="517"/>
    </row>
    <row r="8" spans="1:8" x14ac:dyDescent="0.3">
      <c r="B8" s="1468" t="s">
        <v>713</v>
      </c>
      <c r="C8" s="1468"/>
      <c r="D8" s="1468"/>
      <c r="E8" s="1468"/>
      <c r="F8" s="1468"/>
    </row>
    <row r="9" spans="1:8" ht="33" customHeight="1" x14ac:dyDescent="0.3">
      <c r="B9" s="736" t="s">
        <v>4</v>
      </c>
      <c r="C9" s="737" t="s">
        <v>714</v>
      </c>
      <c r="D9" s="738" t="s">
        <v>715</v>
      </c>
      <c r="E9" s="739" t="s">
        <v>65</v>
      </c>
      <c r="F9" s="740" t="s">
        <v>716</v>
      </c>
      <c r="G9" s="741"/>
    </row>
    <row r="10" spans="1:8" ht="26.4" x14ac:dyDescent="0.3">
      <c r="B10" s="742" t="s">
        <v>717</v>
      </c>
      <c r="C10" s="743" t="s">
        <v>718</v>
      </c>
      <c r="D10" s="744" t="s">
        <v>719</v>
      </c>
      <c r="E10" s="745">
        <f>E11+E20</f>
        <v>850.8262713095346</v>
      </c>
      <c r="F10" s="746"/>
      <c r="G10" s="741"/>
      <c r="H10" s="747"/>
    </row>
    <row r="11" spans="1:8" x14ac:dyDescent="0.3">
      <c r="B11" s="748" t="s">
        <v>72</v>
      </c>
      <c r="C11" s="749" t="s">
        <v>720</v>
      </c>
      <c r="D11" s="750" t="s">
        <v>719</v>
      </c>
      <c r="E11" s="751">
        <f>SUM(E12:E19)</f>
        <v>36.280271309534569</v>
      </c>
      <c r="F11" s="752"/>
      <c r="G11" s="741"/>
    </row>
    <row r="12" spans="1:8" x14ac:dyDescent="0.3">
      <c r="B12" s="753" t="s">
        <v>721</v>
      </c>
      <c r="C12" s="754" t="s">
        <v>722</v>
      </c>
      <c r="D12" s="755" t="s">
        <v>719</v>
      </c>
      <c r="E12" s="756">
        <v>3.2040000000000002</v>
      </c>
      <c r="F12" s="752"/>
      <c r="G12" s="741"/>
    </row>
    <row r="13" spans="1:8" x14ac:dyDescent="0.3">
      <c r="B13" s="753" t="s">
        <v>723</v>
      </c>
      <c r="C13" s="754" t="s">
        <v>724</v>
      </c>
      <c r="D13" s="755" t="s">
        <v>719</v>
      </c>
      <c r="E13" s="756">
        <v>1.2170000000000001</v>
      </c>
      <c r="F13" s="752"/>
      <c r="G13" s="741"/>
    </row>
    <row r="14" spans="1:8" x14ac:dyDescent="0.3">
      <c r="B14" s="753" t="s">
        <v>725</v>
      </c>
      <c r="C14" s="754" t="s">
        <v>726</v>
      </c>
      <c r="D14" s="755" t="s">
        <v>719</v>
      </c>
      <c r="E14" s="756">
        <v>1.9930000000000001</v>
      </c>
      <c r="F14" s="752"/>
      <c r="G14" s="741"/>
    </row>
    <row r="15" spans="1:8" x14ac:dyDescent="0.3">
      <c r="B15" s="753" t="s">
        <v>727</v>
      </c>
      <c r="C15" s="754" t="s">
        <v>728</v>
      </c>
      <c r="D15" s="755" t="s">
        <v>719</v>
      </c>
      <c r="E15" s="756">
        <v>1.335</v>
      </c>
      <c r="F15" s="752"/>
      <c r="G15" s="741"/>
    </row>
    <row r="16" spans="1:8" x14ac:dyDescent="0.3">
      <c r="B16" s="753" t="s">
        <v>729</v>
      </c>
      <c r="C16" s="754" t="s">
        <v>730</v>
      </c>
      <c r="D16" s="755" t="s">
        <v>719</v>
      </c>
      <c r="E16" s="756">
        <v>20.108000000000001</v>
      </c>
      <c r="F16" s="752"/>
      <c r="G16" s="741"/>
    </row>
    <row r="17" spans="2:8" x14ac:dyDescent="0.3">
      <c r="B17" s="753" t="s">
        <v>731</v>
      </c>
      <c r="C17" s="754" t="s">
        <v>732</v>
      </c>
      <c r="D17" s="755" t="s">
        <v>719</v>
      </c>
      <c r="E17" s="756">
        <v>7.54</v>
      </c>
      <c r="F17" s="752"/>
      <c r="G17" s="741"/>
    </row>
    <row r="18" spans="2:8" x14ac:dyDescent="0.3">
      <c r="B18" s="753" t="s">
        <v>733</v>
      </c>
      <c r="C18" s="757" t="s">
        <v>734</v>
      </c>
      <c r="D18" s="753" t="s">
        <v>719</v>
      </c>
      <c r="E18" s="756">
        <v>0</v>
      </c>
      <c r="F18" s="758"/>
      <c r="G18" s="741"/>
    </row>
    <row r="19" spans="2:8" x14ac:dyDescent="0.3">
      <c r="B19" s="753" t="s">
        <v>735</v>
      </c>
      <c r="C19" s="759" t="s">
        <v>736</v>
      </c>
      <c r="D19" s="753" t="s">
        <v>719</v>
      </c>
      <c r="E19" s="760">
        <v>0.88327130953457267</v>
      </c>
      <c r="F19" s="761"/>
      <c r="G19" s="741"/>
    </row>
    <row r="20" spans="2:8" ht="27.6" x14ac:dyDescent="0.3">
      <c r="B20" s="748" t="s">
        <v>74</v>
      </c>
      <c r="C20" s="762" t="s">
        <v>737</v>
      </c>
      <c r="D20" s="763" t="s">
        <v>719</v>
      </c>
      <c r="E20" s="746">
        <f>SUM(E21:E28)</f>
        <v>814.54600000000005</v>
      </c>
      <c r="F20" s="1474" t="s">
        <v>738</v>
      </c>
      <c r="G20" s="741"/>
    </row>
    <row r="21" spans="2:8" x14ac:dyDescent="0.3">
      <c r="B21" s="753" t="s">
        <v>739</v>
      </c>
      <c r="C21" s="754" t="s">
        <v>722</v>
      </c>
      <c r="D21" s="753" t="s">
        <v>719</v>
      </c>
      <c r="E21" s="764">
        <v>103.58199999999999</v>
      </c>
      <c r="F21" s="1475"/>
      <c r="G21" s="741"/>
    </row>
    <row r="22" spans="2:8" x14ac:dyDescent="0.3">
      <c r="B22" s="753" t="s">
        <v>740</v>
      </c>
      <c r="C22" s="754" t="s">
        <v>724</v>
      </c>
      <c r="D22" s="753" t="s">
        <v>719</v>
      </c>
      <c r="E22" s="764">
        <v>39.362000000000002</v>
      </c>
      <c r="F22" s="1475"/>
      <c r="G22" s="741"/>
    </row>
    <row r="23" spans="2:8" x14ac:dyDescent="0.3">
      <c r="B23" s="753" t="s">
        <v>741</v>
      </c>
      <c r="C23" s="754" t="s">
        <v>726</v>
      </c>
      <c r="D23" s="753" t="s">
        <v>719</v>
      </c>
      <c r="E23" s="764">
        <v>64.433999999999997</v>
      </c>
      <c r="F23" s="1475"/>
      <c r="G23" s="741"/>
    </row>
    <row r="24" spans="2:8" x14ac:dyDescent="0.3">
      <c r="B24" s="753" t="s">
        <v>742</v>
      </c>
      <c r="C24" s="754" t="s">
        <v>728</v>
      </c>
      <c r="D24" s="753" t="s">
        <v>719</v>
      </c>
      <c r="E24" s="764">
        <v>132.12100000000001</v>
      </c>
      <c r="F24" s="1475"/>
      <c r="G24" s="741"/>
    </row>
    <row r="25" spans="2:8" x14ac:dyDescent="0.3">
      <c r="B25" s="753" t="s">
        <v>743</v>
      </c>
      <c r="C25" s="754" t="s">
        <v>730</v>
      </c>
      <c r="D25" s="753" t="s">
        <v>719</v>
      </c>
      <c r="E25" s="764">
        <v>470.774</v>
      </c>
      <c r="F25" s="1475"/>
      <c r="G25" s="741"/>
    </row>
    <row r="26" spans="2:8" x14ac:dyDescent="0.3">
      <c r="B26" s="753" t="s">
        <v>744</v>
      </c>
      <c r="C26" s="754" t="s">
        <v>732</v>
      </c>
      <c r="D26" s="753" t="s">
        <v>719</v>
      </c>
      <c r="E26" s="764">
        <v>4.2729999999999997</v>
      </c>
      <c r="F26" s="1475"/>
      <c r="G26" s="741"/>
    </row>
    <row r="27" spans="2:8" x14ac:dyDescent="0.3">
      <c r="B27" s="753" t="s">
        <v>745</v>
      </c>
      <c r="C27" s="765" t="s">
        <v>734</v>
      </c>
      <c r="D27" s="753" t="s">
        <v>719</v>
      </c>
      <c r="E27" s="766">
        <v>0</v>
      </c>
      <c r="F27" s="1475"/>
      <c r="G27" s="741"/>
      <c r="H27" s="747"/>
    </row>
    <row r="28" spans="2:8" x14ac:dyDescent="0.3">
      <c r="B28" s="753" t="s">
        <v>746</v>
      </c>
      <c r="C28" s="767" t="s">
        <v>736</v>
      </c>
      <c r="D28" s="768" t="s">
        <v>719</v>
      </c>
      <c r="E28" s="769">
        <v>0</v>
      </c>
      <c r="F28" s="1476"/>
      <c r="G28" s="741"/>
      <c r="H28" s="747"/>
    </row>
    <row r="29" spans="2:8" x14ac:dyDescent="0.3">
      <c r="B29" s="770" t="s">
        <v>109</v>
      </c>
      <c r="C29" s="737" t="s">
        <v>747</v>
      </c>
      <c r="D29" s="770" t="s">
        <v>719</v>
      </c>
      <c r="E29" s="771">
        <f>E10+$E$31</f>
        <v>856.60327130953465</v>
      </c>
      <c r="F29" s="772"/>
      <c r="G29" s="741"/>
    </row>
    <row r="30" spans="2:8" x14ac:dyDescent="0.3">
      <c r="B30" s="770" t="s">
        <v>113</v>
      </c>
      <c r="C30" s="743" t="s">
        <v>748</v>
      </c>
      <c r="D30" s="770" t="s">
        <v>719</v>
      </c>
      <c r="E30" s="773">
        <v>1.6484958305248647</v>
      </c>
      <c r="F30" s="774" t="s">
        <v>749</v>
      </c>
    </row>
    <row r="31" spans="2:8" x14ac:dyDescent="0.3">
      <c r="B31" s="736" t="s">
        <v>115</v>
      </c>
      <c r="C31" s="775" t="s">
        <v>750</v>
      </c>
      <c r="D31" s="736" t="s">
        <v>719</v>
      </c>
      <c r="E31" s="776">
        <v>5.7770000000000001</v>
      </c>
      <c r="F31" s="774" t="s">
        <v>751</v>
      </c>
    </row>
    <row r="32" spans="2:8" x14ac:dyDescent="0.3">
      <c r="B32" s="777" t="s">
        <v>129</v>
      </c>
      <c r="C32" s="778" t="s">
        <v>752</v>
      </c>
      <c r="D32" s="777" t="s">
        <v>719</v>
      </c>
      <c r="E32" s="779">
        <v>73.308232859940574</v>
      </c>
      <c r="F32" s="780"/>
    </row>
    <row r="33" spans="2:6" x14ac:dyDescent="0.3">
      <c r="B33" s="777" t="s">
        <v>143</v>
      </c>
      <c r="C33" s="778" t="s">
        <v>753</v>
      </c>
      <c r="D33" s="777" t="s">
        <v>719</v>
      </c>
      <c r="E33" s="779">
        <v>0</v>
      </c>
      <c r="F33" s="781"/>
    </row>
    <row r="34" spans="2:6" x14ac:dyDescent="0.3">
      <c r="B34" s="777" t="s">
        <v>493</v>
      </c>
      <c r="C34" s="778" t="s">
        <v>754</v>
      </c>
      <c r="D34" s="777" t="s">
        <v>719</v>
      </c>
      <c r="E34" s="782">
        <f>E29+E30+E32-E33</f>
        <v>931.56000000000017</v>
      </c>
      <c r="F34" s="781"/>
    </row>
    <row r="35" spans="2:6" x14ac:dyDescent="0.3">
      <c r="B35" s="777" t="s">
        <v>197</v>
      </c>
      <c r="C35" s="783" t="s">
        <v>755</v>
      </c>
      <c r="D35" s="784"/>
      <c r="E35" s="785"/>
      <c r="F35" s="786"/>
    </row>
    <row r="36" spans="2:6" s="4" customFormat="1" x14ac:dyDescent="0.3">
      <c r="B36" s="742" t="s">
        <v>756</v>
      </c>
      <c r="C36" s="787" t="s">
        <v>757</v>
      </c>
      <c r="D36" s="742" t="s">
        <v>758</v>
      </c>
      <c r="E36" s="788">
        <f>IF((E37+E39)=0,"0",(E21+E23)*100/(E40*(E41+E42+E43)))</f>
        <v>0.55696379944145158</v>
      </c>
      <c r="F36" s="746"/>
    </row>
    <row r="37" spans="2:6" ht="15" x14ac:dyDescent="0.3">
      <c r="B37" s="748" t="s">
        <v>759</v>
      </c>
      <c r="C37" s="789" t="s">
        <v>760</v>
      </c>
      <c r="D37" s="790" t="s">
        <v>761</v>
      </c>
      <c r="E37" s="791">
        <f>VAS078_F_Vidutinissvert1AtaskaitinisLaikotarpis</f>
        <v>42</v>
      </c>
      <c r="F37" s="791" t="s">
        <v>762</v>
      </c>
    </row>
    <row r="38" spans="2:6" ht="15" x14ac:dyDescent="0.3">
      <c r="B38" s="748" t="s">
        <v>763</v>
      </c>
      <c r="C38" s="792" t="s">
        <v>764</v>
      </c>
      <c r="D38" s="790" t="s">
        <v>761</v>
      </c>
      <c r="E38" s="791">
        <f>VAS078_F_Vidutinissvert2AtaskaitinisLaikotarpis</f>
        <v>5</v>
      </c>
      <c r="F38" s="791" t="s">
        <v>765</v>
      </c>
    </row>
    <row r="39" spans="2:6" ht="15" x14ac:dyDescent="0.3">
      <c r="B39" s="793" t="s">
        <v>766</v>
      </c>
      <c r="C39" s="792" t="s">
        <v>767</v>
      </c>
      <c r="D39" s="794" t="s">
        <v>761</v>
      </c>
      <c r="E39" s="795">
        <f>VAS078_F_Vidutinissvert3AtaskaitinisLaikotarpis</f>
        <v>30</v>
      </c>
      <c r="F39" s="795" t="s">
        <v>762</v>
      </c>
    </row>
    <row r="40" spans="2:6" ht="15" x14ac:dyDescent="0.3">
      <c r="B40" s="793" t="s">
        <v>768</v>
      </c>
      <c r="C40" s="792" t="s">
        <v>769</v>
      </c>
      <c r="D40" s="794" t="s">
        <v>761</v>
      </c>
      <c r="E40" s="795">
        <f>((E41*(E37+E38))+(E42+E43)*E39)/(E41+ E42+ E43)</f>
        <v>38.820265378423564</v>
      </c>
      <c r="F40" s="795"/>
    </row>
    <row r="41" spans="2:6" ht="16.2" x14ac:dyDescent="0.3">
      <c r="B41" s="793" t="s">
        <v>770</v>
      </c>
      <c r="C41" s="792" t="s">
        <v>771</v>
      </c>
      <c r="D41" s="748" t="s">
        <v>772</v>
      </c>
      <c r="E41" s="795">
        <f>VAS077_F_Isgautopozemin1AtaskaitinisLaikotarpis</f>
        <v>403.17899999999997</v>
      </c>
      <c r="F41" s="791" t="s">
        <v>773</v>
      </c>
    </row>
    <row r="42" spans="2:6" ht="16.2" x14ac:dyDescent="0.3">
      <c r="B42" s="748" t="s">
        <v>774</v>
      </c>
      <c r="C42" s="789" t="s">
        <v>775</v>
      </c>
      <c r="D42" s="748" t="s">
        <v>772</v>
      </c>
      <c r="E42" s="791">
        <f>VAS077_F_Patiektogeriam1AtaskaitinisLaikotarpis</f>
        <v>373.9</v>
      </c>
      <c r="F42" s="791" t="s">
        <v>773</v>
      </c>
    </row>
    <row r="43" spans="2:6" ht="16.2" x14ac:dyDescent="0.3">
      <c r="B43" s="748" t="s">
        <v>776</v>
      </c>
      <c r="C43" s="796" t="s">
        <v>777</v>
      </c>
      <c r="D43" s="748" t="s">
        <v>772</v>
      </c>
      <c r="E43" s="797">
        <f>VAS077_F_Trecioketvirto1AtaskaitinisLaikotarpis</f>
        <v>0</v>
      </c>
      <c r="F43" s="791" t="s">
        <v>773</v>
      </c>
    </row>
    <row r="44" spans="2:6" s="4" customFormat="1" x14ac:dyDescent="0.3">
      <c r="B44" s="742" t="s">
        <v>778</v>
      </c>
      <c r="C44" s="787" t="s">
        <v>779</v>
      </c>
      <c r="D44" s="742" t="s">
        <v>780</v>
      </c>
      <c r="E44" s="788">
        <f>IF(E45=0,"0",E22/E46)</f>
        <v>9.7629092785090507E-2</v>
      </c>
      <c r="F44" s="746"/>
    </row>
    <row r="45" spans="2:6" ht="15" x14ac:dyDescent="0.3">
      <c r="B45" s="748" t="s">
        <v>781</v>
      </c>
      <c r="C45" s="789" t="s">
        <v>764</v>
      </c>
      <c r="D45" s="790" t="s">
        <v>761</v>
      </c>
      <c r="E45" s="791">
        <f>VAS078_F_Vidutinissvert2AtaskaitinisLaikotarpis</f>
        <v>5</v>
      </c>
      <c r="F45" s="791" t="s">
        <v>762</v>
      </c>
    </row>
    <row r="46" spans="2:6" ht="16.2" x14ac:dyDescent="0.3">
      <c r="B46" s="748" t="s">
        <v>782</v>
      </c>
      <c r="C46" s="789" t="s">
        <v>783</v>
      </c>
      <c r="D46" s="748" t="s">
        <v>772</v>
      </c>
      <c r="E46" s="791">
        <f>VAS077_F_Paruostogeriam1AtaskaitinisLaikotarpis</f>
        <v>403.17899999999997</v>
      </c>
      <c r="F46" s="791" t="s">
        <v>773</v>
      </c>
    </row>
    <row r="47" spans="2:6" s="4" customFormat="1" x14ac:dyDescent="0.3">
      <c r="B47" s="742" t="s">
        <v>784</v>
      </c>
      <c r="C47" s="787" t="s">
        <v>785</v>
      </c>
      <c r="D47" s="742" t="s">
        <v>758</v>
      </c>
      <c r="E47" s="788">
        <f>IF(E48=0,"0",((E24*100)/(E50+E51)/E48))</f>
        <v>1.548628585601286</v>
      </c>
      <c r="F47" s="746"/>
    </row>
    <row r="48" spans="2:6" ht="15" x14ac:dyDescent="0.3">
      <c r="B48" s="748" t="s">
        <v>786</v>
      </c>
      <c r="C48" s="789" t="s">
        <v>787</v>
      </c>
      <c r="D48" s="790" t="s">
        <v>761</v>
      </c>
      <c r="E48" s="791">
        <f>VAS078_F_Vidutinissvert4AtaskaitinisLaikotarpis</f>
        <v>13</v>
      </c>
      <c r="F48" s="791" t="s">
        <v>762</v>
      </c>
    </row>
    <row r="49" spans="2:6" ht="16.2" x14ac:dyDescent="0.3">
      <c r="B49" s="748" t="s">
        <v>788</v>
      </c>
      <c r="C49" s="789" t="s">
        <v>789</v>
      </c>
      <c r="D49" s="748" t="s">
        <v>772</v>
      </c>
      <c r="E49" s="791">
        <f>VAS077_F_Surinktabuitin1AtaskaitinisLaikotarpis</f>
        <v>559.9</v>
      </c>
      <c r="F49" s="791" t="s">
        <v>773</v>
      </c>
    </row>
    <row r="50" spans="2:6" s="4" customFormat="1" ht="16.2" x14ac:dyDescent="0.3">
      <c r="B50" s="748" t="s">
        <v>790</v>
      </c>
      <c r="C50" s="789" t="s">
        <v>791</v>
      </c>
      <c r="D50" s="748" t="s">
        <v>772</v>
      </c>
      <c r="E50" s="791">
        <f>VAS077_F_Perpumpuotasbu1AtaskaitinisLaikotarpis</f>
        <v>557.29999999999995</v>
      </c>
      <c r="F50" s="791" t="s">
        <v>773</v>
      </c>
    </row>
    <row r="51" spans="2:6" s="4" customFormat="1" ht="16.2" x14ac:dyDescent="0.3">
      <c r="B51" s="748" t="s">
        <v>792</v>
      </c>
      <c r="C51" s="796" t="s">
        <v>793</v>
      </c>
      <c r="D51" s="748" t="s">
        <v>772</v>
      </c>
      <c r="E51" s="797">
        <f>VAS077_F_Perpumpuotasbu2AtaskaitinisLaikotarpis</f>
        <v>98.968000000000004</v>
      </c>
      <c r="F51" s="797"/>
    </row>
    <row r="52" spans="2:6" s="4" customFormat="1" x14ac:dyDescent="0.3">
      <c r="B52" s="742" t="s">
        <v>794</v>
      </c>
      <c r="C52" s="787" t="s">
        <v>795</v>
      </c>
      <c r="D52" s="742" t="s">
        <v>796</v>
      </c>
      <c r="E52" s="788">
        <f>IF(E53=0,"0",((E25*1000)/E53))</f>
        <v>7000.982541339381</v>
      </c>
      <c r="F52" s="746"/>
    </row>
    <row r="53" spans="2:6" x14ac:dyDescent="0.3">
      <c r="B53" s="748" t="s">
        <v>797</v>
      </c>
      <c r="C53" s="789" t="s">
        <v>798</v>
      </c>
      <c r="D53" s="790" t="s">
        <v>799</v>
      </c>
      <c r="E53" s="791">
        <f>VAS078_F_Pagalbiochemin3AtaskaitinisLaikotarpis</f>
        <v>67.243990000000011</v>
      </c>
      <c r="F53" s="791" t="s">
        <v>762</v>
      </c>
    </row>
    <row r="54" spans="2:6" x14ac:dyDescent="0.3">
      <c r="B54" s="742" t="s">
        <v>800</v>
      </c>
      <c r="C54" s="787" t="s">
        <v>801</v>
      </c>
      <c r="D54" s="742" t="s">
        <v>802</v>
      </c>
      <c r="E54" s="746">
        <f>IFERROR(E55/(E29-E33), 0)</f>
        <v>0.13360887246394043</v>
      </c>
      <c r="F54" s="746"/>
    </row>
    <row r="55" spans="2:6" x14ac:dyDescent="0.3">
      <c r="B55" s="798" t="s">
        <v>803</v>
      </c>
      <c r="C55" s="799" t="s">
        <v>804</v>
      </c>
      <c r="D55" s="800" t="s">
        <v>805</v>
      </c>
      <c r="E55" s="801">
        <f>VAS073_F_Elektrosenergi13IsViso+VAS073_F_Elektrosenergi14IsViso+VAS073_F_Elektrosenergi15PavirsiniuNuoteku</f>
        <v>114.44979722858977</v>
      </c>
      <c r="F55" s="801" t="s">
        <v>128</v>
      </c>
    </row>
    <row r="57" spans="2:6" x14ac:dyDescent="0.3">
      <c r="C57" s="1" t="s">
        <v>806</v>
      </c>
      <c r="E57" s="515"/>
    </row>
    <row r="58" spans="2:6" x14ac:dyDescent="0.3">
      <c r="E58" s="515"/>
    </row>
    <row r="59" spans="2:6" x14ac:dyDescent="0.3">
      <c r="E59" s="515"/>
    </row>
    <row r="60" spans="2:6" x14ac:dyDescent="0.3">
      <c r="E60" s="515"/>
    </row>
  </sheetData>
  <sheetProtection password="F757" sheet="1" objects="1" scenarios="1"/>
  <mergeCells count="2">
    <mergeCell ref="B8:F8"/>
    <mergeCell ref="F20:F28"/>
  </mergeCell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52"/>
  <sheetViews>
    <sheetView zoomScale="70" zoomScaleNormal="70" workbookViewId="0">
      <selection activeCell="E19" sqref="E19:F26"/>
    </sheetView>
  </sheetViews>
  <sheetFormatPr defaultColWidth="9.109375" defaultRowHeight="14.4" x14ac:dyDescent="0.3"/>
  <cols>
    <col min="1" max="1" width="9.109375" style="514"/>
    <col min="2" max="2" width="6.6640625" style="514" customWidth="1"/>
    <col min="3" max="3" width="88.5546875" style="514" customWidth="1"/>
    <col min="4" max="4" width="17.33203125" style="514" customWidth="1"/>
    <col min="5" max="6" width="24" style="514" customWidth="1"/>
    <col min="7" max="7" width="61.33203125" style="514" customWidth="1"/>
    <col min="8" max="8" width="23.109375" style="514" customWidth="1"/>
    <col min="9" max="16384" width="9.109375" style="514"/>
  </cols>
  <sheetData>
    <row r="1" spans="1:12" x14ac:dyDescent="0.3">
      <c r="A1" s="516" t="s">
        <v>0</v>
      </c>
      <c r="B1" s="517"/>
      <c r="C1" s="517"/>
      <c r="D1" s="517"/>
      <c r="E1" s="517"/>
      <c r="F1" s="517"/>
      <c r="G1" s="517"/>
      <c r="H1" s="517"/>
      <c r="I1" s="517"/>
      <c r="J1" s="517"/>
      <c r="K1" s="517"/>
    </row>
    <row r="2" spans="1:12" x14ac:dyDescent="0.3">
      <c r="A2" s="516" t="s">
        <v>1</v>
      </c>
      <c r="B2" s="517"/>
      <c r="C2" s="517"/>
      <c r="D2" s="517"/>
      <c r="E2" s="517"/>
      <c r="F2" s="517"/>
      <c r="G2" s="517"/>
      <c r="H2" s="517"/>
      <c r="I2" s="517"/>
      <c r="J2" s="517"/>
      <c r="K2" s="517"/>
    </row>
    <row r="3" spans="1:12" x14ac:dyDescent="0.3">
      <c r="A3" s="517"/>
      <c r="B3" s="517"/>
      <c r="C3" s="517"/>
      <c r="D3" s="517"/>
      <c r="E3" s="517"/>
      <c r="F3" s="517"/>
      <c r="G3" s="517"/>
      <c r="H3" s="517"/>
      <c r="I3" s="517"/>
      <c r="J3" s="517"/>
      <c r="K3" s="517"/>
    </row>
    <row r="4" spans="1:12" x14ac:dyDescent="0.3">
      <c r="A4" s="517"/>
      <c r="B4" s="517"/>
      <c r="C4" s="517"/>
      <c r="D4" s="517"/>
      <c r="E4" s="517"/>
      <c r="F4" s="517"/>
      <c r="G4" s="517"/>
      <c r="H4" s="517"/>
      <c r="I4" s="517"/>
      <c r="J4" s="517"/>
      <c r="K4" s="517"/>
    </row>
    <row r="5" spans="1:12" x14ac:dyDescent="0.3">
      <c r="A5" s="519" t="s">
        <v>807</v>
      </c>
      <c r="B5" s="517"/>
      <c r="C5" s="517"/>
      <c r="D5" s="517"/>
      <c r="E5" s="517"/>
      <c r="F5" s="517"/>
      <c r="G5" s="517"/>
      <c r="H5" s="517"/>
      <c r="I5" s="517"/>
      <c r="J5" s="517"/>
      <c r="K5" s="517"/>
    </row>
    <row r="6" spans="1:12" x14ac:dyDescent="0.3">
      <c r="A6" s="517"/>
      <c r="B6" s="517"/>
      <c r="C6" s="517"/>
      <c r="D6" s="517"/>
      <c r="E6" s="517"/>
      <c r="F6" s="517"/>
      <c r="G6" s="517"/>
      <c r="H6" s="517"/>
      <c r="I6" s="517"/>
      <c r="J6" s="517"/>
      <c r="K6" s="517"/>
    </row>
    <row r="8" spans="1:12" ht="15" customHeight="1" x14ac:dyDescent="0.3">
      <c r="B8" s="1468" t="s">
        <v>808</v>
      </c>
      <c r="C8" s="1468"/>
      <c r="D8" s="1468"/>
      <c r="E8" s="1468"/>
      <c r="F8" s="1468"/>
      <c r="G8" s="1468"/>
    </row>
    <row r="9" spans="1:12" ht="21" customHeight="1" x14ac:dyDescent="0.3">
      <c r="B9" s="736" t="s">
        <v>4</v>
      </c>
      <c r="C9" s="736" t="s">
        <v>714</v>
      </c>
      <c r="D9" s="738" t="s">
        <v>715</v>
      </c>
      <c r="E9" s="1483" t="s">
        <v>65</v>
      </c>
      <c r="F9" s="1484"/>
      <c r="G9" s="802" t="s">
        <v>716</v>
      </c>
      <c r="H9" s="741"/>
    </row>
    <row r="10" spans="1:12" ht="29.25" customHeight="1" x14ac:dyDescent="0.3">
      <c r="B10" s="736"/>
      <c r="C10" s="736"/>
      <c r="D10" s="738"/>
      <c r="E10" s="803" t="s">
        <v>809</v>
      </c>
      <c r="F10" s="803" t="s">
        <v>810</v>
      </c>
      <c r="G10" s="802"/>
      <c r="H10" s="741"/>
    </row>
    <row r="11" spans="1:12" x14ac:dyDescent="0.3">
      <c r="B11" s="736" t="s">
        <v>717</v>
      </c>
      <c r="C11" s="736" t="s">
        <v>811</v>
      </c>
      <c r="D11" s="736" t="s">
        <v>812</v>
      </c>
      <c r="E11" s="772">
        <f>E12+E26</f>
        <v>36.166666666666664</v>
      </c>
      <c r="F11" s="772">
        <f>F12+F26</f>
        <v>35</v>
      </c>
      <c r="G11" s="802"/>
      <c r="H11" s="741"/>
    </row>
    <row r="12" spans="1:12" x14ac:dyDescent="0.3">
      <c r="B12" s="804" t="s">
        <v>813</v>
      </c>
      <c r="C12" s="804" t="s">
        <v>814</v>
      </c>
      <c r="D12" s="804" t="s">
        <v>812</v>
      </c>
      <c r="E12" s="805">
        <f>E14+E18+E22+E23+E24+E25</f>
        <v>35.521111726786785</v>
      </c>
      <c r="F12" s="805">
        <f>F14+F18+F22+F23+F24+F25</f>
        <v>34.350166188879157</v>
      </c>
      <c r="G12" s="806"/>
      <c r="H12" s="747"/>
    </row>
    <row r="13" spans="1:12" x14ac:dyDescent="0.3">
      <c r="B13" s="770" t="s">
        <v>815</v>
      </c>
      <c r="C13" s="770" t="s">
        <v>816</v>
      </c>
      <c r="D13" s="770" t="s">
        <v>812</v>
      </c>
      <c r="E13" s="807">
        <f>E14+E18+E23+E22</f>
        <v>21.5</v>
      </c>
      <c r="F13" s="807">
        <f>F14+F18+F23+F22</f>
        <v>21</v>
      </c>
      <c r="G13" s="808"/>
      <c r="H13" s="741"/>
    </row>
    <row r="14" spans="1:12" ht="18.75" customHeight="1" x14ac:dyDescent="0.3">
      <c r="B14" s="763" t="s">
        <v>113</v>
      </c>
      <c r="C14" s="763" t="s">
        <v>817</v>
      </c>
      <c r="D14" s="742" t="s">
        <v>812</v>
      </c>
      <c r="E14" s="745">
        <f>SUM(E15:E17)</f>
        <v>10</v>
      </c>
      <c r="F14" s="745">
        <f>SUM(F15:F17)</f>
        <v>9.5</v>
      </c>
      <c r="G14" s="809"/>
      <c r="H14" s="741"/>
    </row>
    <row r="15" spans="1:12" x14ac:dyDescent="0.3">
      <c r="B15" s="810" t="s">
        <v>818</v>
      </c>
      <c r="C15" s="811" t="s">
        <v>722</v>
      </c>
      <c r="D15" s="810" t="s">
        <v>812</v>
      </c>
      <c r="E15" s="812">
        <v>3.5</v>
      </c>
      <c r="F15" s="812">
        <v>3</v>
      </c>
      <c r="G15" s="813"/>
      <c r="H15" s="741"/>
    </row>
    <row r="16" spans="1:12" x14ac:dyDescent="0.3">
      <c r="B16" s="810" t="s">
        <v>819</v>
      </c>
      <c r="C16" s="811" t="s">
        <v>724</v>
      </c>
      <c r="D16" s="810" t="s">
        <v>812</v>
      </c>
      <c r="E16" s="812">
        <v>0.5</v>
      </c>
      <c r="F16" s="812">
        <v>0.5</v>
      </c>
      <c r="G16" s="813"/>
      <c r="H16" s="741"/>
      <c r="L16" s="814"/>
    </row>
    <row r="17" spans="2:7" x14ac:dyDescent="0.3">
      <c r="B17" s="815" t="s">
        <v>820</v>
      </c>
      <c r="C17" s="816" t="s">
        <v>726</v>
      </c>
      <c r="D17" s="815" t="s">
        <v>812</v>
      </c>
      <c r="E17" s="817">
        <v>6</v>
      </c>
      <c r="F17" s="817">
        <v>6</v>
      </c>
      <c r="G17" s="818"/>
    </row>
    <row r="18" spans="2:7" ht="23.25" customHeight="1" x14ac:dyDescent="0.3">
      <c r="B18" s="819" t="s">
        <v>115</v>
      </c>
      <c r="C18" s="819" t="s">
        <v>821</v>
      </c>
      <c r="D18" s="820" t="s">
        <v>812</v>
      </c>
      <c r="E18" s="821">
        <f>SUM(E19:E21)</f>
        <v>10.5</v>
      </c>
      <c r="F18" s="821">
        <f>SUM(F19:F21)</f>
        <v>10.5</v>
      </c>
      <c r="G18" s="822"/>
    </row>
    <row r="19" spans="2:7" x14ac:dyDescent="0.3">
      <c r="B19" s="810" t="s">
        <v>822</v>
      </c>
      <c r="C19" s="811" t="s">
        <v>823</v>
      </c>
      <c r="D19" s="810" t="s">
        <v>812</v>
      </c>
      <c r="E19" s="812">
        <v>7</v>
      </c>
      <c r="F19" s="812">
        <v>7</v>
      </c>
      <c r="G19" s="813"/>
    </row>
    <row r="20" spans="2:7" x14ac:dyDescent="0.3">
      <c r="B20" s="810" t="s">
        <v>824</v>
      </c>
      <c r="C20" s="811" t="s">
        <v>730</v>
      </c>
      <c r="D20" s="810" t="s">
        <v>812</v>
      </c>
      <c r="E20" s="812">
        <v>2.5</v>
      </c>
      <c r="F20" s="812">
        <v>2.5</v>
      </c>
      <c r="G20" s="813"/>
    </row>
    <row r="21" spans="2:7" x14ac:dyDescent="0.3">
      <c r="B21" s="810" t="s">
        <v>825</v>
      </c>
      <c r="C21" s="811" t="s">
        <v>732</v>
      </c>
      <c r="D21" s="810" t="s">
        <v>812</v>
      </c>
      <c r="E21" s="812">
        <v>1</v>
      </c>
      <c r="F21" s="812">
        <v>1</v>
      </c>
      <c r="G21" s="813"/>
    </row>
    <row r="22" spans="2:7" x14ac:dyDescent="0.3">
      <c r="B22" s="823" t="s">
        <v>117</v>
      </c>
      <c r="C22" s="823" t="s">
        <v>826</v>
      </c>
      <c r="D22" s="824" t="s">
        <v>812</v>
      </c>
      <c r="E22" s="825">
        <v>0</v>
      </c>
      <c r="F22" s="825">
        <v>0</v>
      </c>
      <c r="G22" s="802"/>
    </row>
    <row r="23" spans="2:7" x14ac:dyDescent="0.3">
      <c r="B23" s="823" t="s">
        <v>119</v>
      </c>
      <c r="C23" s="826" t="s">
        <v>748</v>
      </c>
      <c r="D23" s="823" t="s">
        <v>812</v>
      </c>
      <c r="E23" s="825">
        <v>1</v>
      </c>
      <c r="F23" s="825">
        <v>1</v>
      </c>
      <c r="G23" s="802" t="s">
        <v>827</v>
      </c>
    </row>
    <row r="24" spans="2:7" x14ac:dyDescent="0.3">
      <c r="B24" s="736" t="s">
        <v>828</v>
      </c>
      <c r="C24" s="736" t="s">
        <v>829</v>
      </c>
      <c r="D24" s="736" t="s">
        <v>812</v>
      </c>
      <c r="E24" s="825">
        <v>9.4653752317527093</v>
      </c>
      <c r="F24" s="825">
        <v>8.4690199441997951</v>
      </c>
      <c r="G24" s="802"/>
    </row>
    <row r="25" spans="2:7" x14ac:dyDescent="0.3">
      <c r="B25" s="736" t="s">
        <v>294</v>
      </c>
      <c r="C25" s="827" t="s">
        <v>830</v>
      </c>
      <c r="D25" s="736" t="s">
        <v>812</v>
      </c>
      <c r="E25" s="825">
        <v>4.555736495034072</v>
      </c>
      <c r="F25" s="825">
        <v>4.8811462446793623</v>
      </c>
      <c r="G25" s="802"/>
    </row>
    <row r="26" spans="2:7" x14ac:dyDescent="0.3">
      <c r="B26" s="770" t="s">
        <v>831</v>
      </c>
      <c r="C26" s="770" t="s">
        <v>832</v>
      </c>
      <c r="D26" s="770" t="s">
        <v>812</v>
      </c>
      <c r="E26" s="828">
        <v>0.64555493987988244</v>
      </c>
      <c r="F26" s="828">
        <v>0.64983381112084193</v>
      </c>
      <c r="G26" s="808"/>
    </row>
    <row r="27" spans="2:7" ht="17.25" customHeight="1" x14ac:dyDescent="0.3">
      <c r="B27" s="736" t="s">
        <v>833</v>
      </c>
      <c r="C27" s="784" t="s">
        <v>834</v>
      </c>
      <c r="D27" s="784"/>
      <c r="E27" s="829"/>
      <c r="F27" s="829"/>
      <c r="G27" s="830"/>
    </row>
    <row r="28" spans="2:7" x14ac:dyDescent="0.3">
      <c r="B28" s="831" t="s">
        <v>835</v>
      </c>
      <c r="C28" s="831" t="s">
        <v>836</v>
      </c>
      <c r="D28" s="831" t="s">
        <v>837</v>
      </c>
      <c r="E28" s="1485">
        <f>IFERROR(E29/E14/12*1000, 0)</f>
        <v>1338.1480000000001</v>
      </c>
      <c r="F28" s="1486"/>
      <c r="G28" s="832"/>
    </row>
    <row r="29" spans="2:7" x14ac:dyDescent="0.3">
      <c r="B29" s="833" t="s">
        <v>838</v>
      </c>
      <c r="C29" s="834" t="s">
        <v>839</v>
      </c>
      <c r="D29" s="833" t="s">
        <v>805</v>
      </c>
      <c r="E29" s="1487">
        <f>VAS073_F_Darbouzmokesci23IsViso</f>
        <v>160.57776000000001</v>
      </c>
      <c r="F29" s="1488"/>
      <c r="G29" s="835" t="s">
        <v>128</v>
      </c>
    </row>
    <row r="30" spans="2:7" x14ac:dyDescent="0.3">
      <c r="B30" s="819" t="s">
        <v>147</v>
      </c>
      <c r="C30" s="742" t="s">
        <v>840</v>
      </c>
      <c r="D30" s="742" t="s">
        <v>837</v>
      </c>
      <c r="E30" s="1489">
        <f>IFERROR(E31/E18/12*1000, 0)</f>
        <v>1527.817777777778</v>
      </c>
      <c r="F30" s="1490"/>
      <c r="G30" s="836"/>
    </row>
    <row r="31" spans="2:7" x14ac:dyDescent="0.3">
      <c r="B31" s="798" t="s">
        <v>580</v>
      </c>
      <c r="C31" s="834" t="s">
        <v>841</v>
      </c>
      <c r="D31" s="833" t="s">
        <v>805</v>
      </c>
      <c r="E31" s="1491">
        <f>VAS073_F_Darbouzmokesci24IsViso</f>
        <v>192.50504000000001</v>
      </c>
      <c r="F31" s="1492"/>
      <c r="G31" s="835" t="s">
        <v>128</v>
      </c>
    </row>
    <row r="32" spans="2:7" x14ac:dyDescent="0.3">
      <c r="B32" s="770" t="s">
        <v>149</v>
      </c>
      <c r="C32" s="837" t="s">
        <v>842</v>
      </c>
      <c r="D32" s="742" t="s">
        <v>837</v>
      </c>
      <c r="E32" s="1493">
        <f>IFERROR(E33/E22/12*1000, 0)</f>
        <v>0</v>
      </c>
      <c r="F32" s="1494"/>
      <c r="G32" s="836"/>
    </row>
    <row r="33" spans="2:11" x14ac:dyDescent="0.3">
      <c r="B33" s="798" t="s">
        <v>843</v>
      </c>
      <c r="C33" s="834" t="s">
        <v>844</v>
      </c>
      <c r="D33" s="833" t="s">
        <v>805</v>
      </c>
      <c r="E33" s="1491">
        <f>VAS073_F_Darbouzmokesci25PavirsiniuNuoteku</f>
        <v>0</v>
      </c>
      <c r="F33" s="1492"/>
      <c r="G33" s="835" t="s">
        <v>128</v>
      </c>
    </row>
    <row r="34" spans="2:11" x14ac:dyDescent="0.3">
      <c r="B34" s="742" t="s">
        <v>458</v>
      </c>
      <c r="C34" s="838" t="s">
        <v>845</v>
      </c>
      <c r="D34" s="770" t="s">
        <v>837</v>
      </c>
      <c r="E34" s="1485">
        <f>IFERROR(E35/E23/12*1000, 0)</f>
        <v>1410.998333333333</v>
      </c>
      <c r="F34" s="1486"/>
      <c r="G34" s="839"/>
    </row>
    <row r="35" spans="2:11" x14ac:dyDescent="0.3">
      <c r="B35" s="798" t="s">
        <v>846</v>
      </c>
      <c r="C35" s="834" t="s">
        <v>847</v>
      </c>
      <c r="D35" s="833" t="s">
        <v>805</v>
      </c>
      <c r="E35" s="1491">
        <f>VAS073_F_Darbouzmokesci2Apskaitosveikla1</f>
        <v>16.931979999999996</v>
      </c>
      <c r="F35" s="1492"/>
      <c r="G35" s="835" t="s">
        <v>128</v>
      </c>
    </row>
    <row r="36" spans="2:11" x14ac:dyDescent="0.3">
      <c r="B36" s="742" t="s">
        <v>462</v>
      </c>
      <c r="C36" s="820" t="s">
        <v>848</v>
      </c>
      <c r="D36" s="742" t="s">
        <v>837</v>
      </c>
      <c r="E36" s="1485">
        <f>IFERROR(E37/E24/12*1000, 0)</f>
        <v>1375.5613157894738</v>
      </c>
      <c r="F36" s="1486"/>
      <c r="G36" s="836"/>
    </row>
    <row r="37" spans="2:11" x14ac:dyDescent="0.3">
      <c r="B37" s="798" t="s">
        <v>849</v>
      </c>
      <c r="C37" s="834" t="s">
        <v>850</v>
      </c>
      <c r="D37" s="833" t="s">
        <v>805</v>
      </c>
      <c r="E37" s="1491">
        <f>VAS073_F_Darbouzmokesci33IsViso+VAS073_F_Darbouzmokesci34IsViso+VAS073_F_Darbouzmokesci35PavirsiniuNuoteku+VAS073_F_Darbouzmokesci3Apskaitosveikla1</f>
        <v>156.24244809877024</v>
      </c>
      <c r="F37" s="1492"/>
      <c r="G37" s="835" t="s">
        <v>128</v>
      </c>
    </row>
    <row r="38" spans="2:11" x14ac:dyDescent="0.3">
      <c r="B38" s="742" t="s">
        <v>463</v>
      </c>
      <c r="C38" s="820" t="s">
        <v>851</v>
      </c>
      <c r="D38" s="742" t="s">
        <v>837</v>
      </c>
      <c r="E38" s="1485">
        <f>IFERROR(E39/E25/12*1000, 0)</f>
        <v>2364.7830357142857</v>
      </c>
      <c r="F38" s="1486"/>
      <c r="G38" s="836"/>
    </row>
    <row r="39" spans="2:11" x14ac:dyDescent="0.3">
      <c r="B39" s="798" t="s">
        <v>852</v>
      </c>
      <c r="C39" s="834" t="s">
        <v>853</v>
      </c>
      <c r="D39" s="833" t="s">
        <v>805</v>
      </c>
      <c r="E39" s="1491">
        <f>VAS073_F_Darbouzmokesci53IsViso+VAS073_F_Darbouzmokesci54IsViso+VAS073_F_Darbouzmokesci55PavirsiniuNuoteku+VAS073_F_Darbouzmokesci5Apskaitosveikla1</f>
        <v>129.27994054369239</v>
      </c>
      <c r="F39" s="1492"/>
      <c r="G39" s="835" t="s">
        <v>128</v>
      </c>
    </row>
    <row r="40" spans="2:11" x14ac:dyDescent="0.3">
      <c r="B40" s="777" t="s">
        <v>467</v>
      </c>
      <c r="C40" s="840" t="s">
        <v>854</v>
      </c>
      <c r="D40" s="841" t="s">
        <v>837</v>
      </c>
      <c r="E40" s="1477">
        <f>IFERROR((E29+E31+E33+E35+E37+E39)/E12/12*1000, 0)</f>
        <v>1537.9050579004361</v>
      </c>
      <c r="F40" s="1478"/>
      <c r="G40" s="842"/>
    </row>
    <row r="41" spans="2:11" ht="26.4" x14ac:dyDescent="0.3">
      <c r="B41" s="736" t="s">
        <v>471</v>
      </c>
      <c r="C41" s="843" t="s">
        <v>855</v>
      </c>
      <c r="D41" s="736" t="s">
        <v>856</v>
      </c>
      <c r="E41" s="1479">
        <f>IFERROR((E13+E24)/E25, 0)</f>
        <v>6.7970075234830105</v>
      </c>
      <c r="F41" s="1480"/>
      <c r="G41" s="802"/>
    </row>
    <row r="42" spans="2:11" x14ac:dyDescent="0.3">
      <c r="C42" s="741"/>
    </row>
    <row r="43" spans="2:11" x14ac:dyDescent="0.3">
      <c r="C43" s="1" t="s">
        <v>806</v>
      </c>
    </row>
    <row r="44" spans="2:11" x14ac:dyDescent="0.3">
      <c r="E44" s="515"/>
      <c r="F44" s="515"/>
    </row>
    <row r="45" spans="2:11" x14ac:dyDescent="0.3">
      <c r="C45" s="1481" t="s">
        <v>857</v>
      </c>
      <c r="D45" s="1481"/>
      <c r="E45" s="5"/>
      <c r="F45" s="5"/>
      <c r="G45" s="5"/>
      <c r="H45" s="5"/>
      <c r="I45" s="5"/>
      <c r="J45" s="5"/>
      <c r="K45" s="5"/>
    </row>
    <row r="46" spans="2:11" x14ac:dyDescent="0.3">
      <c r="C46" s="1482" t="s">
        <v>858</v>
      </c>
      <c r="D46" s="1482"/>
      <c r="E46" s="1482"/>
      <c r="F46" s="1482"/>
      <c r="G46" s="1482"/>
      <c r="H46" s="1482"/>
      <c r="I46" s="1482"/>
      <c r="J46" s="1482"/>
      <c r="K46" s="1482"/>
    </row>
    <row r="47" spans="2:11" x14ac:dyDescent="0.3">
      <c r="C47" s="1482"/>
      <c r="D47" s="1482"/>
      <c r="E47" s="1482"/>
      <c r="F47" s="1482"/>
      <c r="G47" s="1482"/>
      <c r="H47" s="1482"/>
      <c r="I47" s="1482"/>
      <c r="J47" s="1482"/>
      <c r="K47" s="1482"/>
    </row>
    <row r="48" spans="2:11" x14ac:dyDescent="0.3">
      <c r="C48" s="1482"/>
      <c r="D48" s="1482"/>
      <c r="E48" s="1482"/>
      <c r="F48" s="1482"/>
      <c r="G48" s="1482"/>
      <c r="H48" s="1482"/>
      <c r="I48" s="1482"/>
      <c r="J48" s="1482"/>
      <c r="K48" s="1482"/>
    </row>
    <row r="49" spans="3:11" x14ac:dyDescent="0.3">
      <c r="C49" s="1482"/>
      <c r="D49" s="1482"/>
      <c r="E49" s="1482"/>
      <c r="F49" s="1482"/>
      <c r="G49" s="1482"/>
      <c r="H49" s="1482"/>
      <c r="I49" s="1482"/>
      <c r="J49" s="1482"/>
      <c r="K49" s="1482"/>
    </row>
    <row r="50" spans="3:11" x14ac:dyDescent="0.3">
      <c r="C50" s="1482"/>
      <c r="D50" s="1482"/>
      <c r="E50" s="1482"/>
      <c r="F50" s="1482"/>
      <c r="G50" s="1482"/>
      <c r="H50" s="1482"/>
      <c r="I50" s="1482"/>
      <c r="J50" s="1482"/>
      <c r="K50" s="1482"/>
    </row>
    <row r="51" spans="3:11" x14ac:dyDescent="0.3">
      <c r="C51" s="1482"/>
      <c r="D51" s="1482"/>
      <c r="E51" s="1482"/>
      <c r="F51" s="1482"/>
      <c r="G51" s="1482"/>
      <c r="H51" s="1482"/>
      <c r="I51" s="1482"/>
      <c r="J51" s="1482"/>
      <c r="K51" s="1482"/>
    </row>
    <row r="52" spans="3:11" ht="119.25" customHeight="1" x14ac:dyDescent="0.3">
      <c r="C52" s="1482"/>
      <c r="D52" s="1482"/>
      <c r="E52" s="1482"/>
      <c r="F52" s="1482"/>
      <c r="G52" s="1482"/>
      <c r="H52" s="1482"/>
      <c r="I52" s="1482"/>
      <c r="J52" s="1482"/>
      <c r="K52" s="1482"/>
    </row>
  </sheetData>
  <sheetProtection password="F757" sheet="1" objects="1" scenarios="1"/>
  <mergeCells count="18">
    <mergeCell ref="E38:F38"/>
    <mergeCell ref="E39:F39"/>
    <mergeCell ref="E40:F40"/>
    <mergeCell ref="E41:F41"/>
    <mergeCell ref="B8:G8"/>
    <mergeCell ref="C45:D45"/>
    <mergeCell ref="C46:K52"/>
    <mergeCell ref="E9:F9"/>
    <mergeCell ref="E28:F28"/>
    <mergeCell ref="E29:F29"/>
    <mergeCell ref="E30:F30"/>
    <mergeCell ref="E31:F31"/>
    <mergeCell ref="E32:F32"/>
    <mergeCell ref="E33:F33"/>
    <mergeCell ref="E34:F34"/>
    <mergeCell ref="E35:F35"/>
    <mergeCell ref="E36:F36"/>
    <mergeCell ref="E37:F37"/>
  </mergeCell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G107"/>
  <sheetViews>
    <sheetView topLeftCell="D35" zoomScale="80" zoomScaleNormal="80" workbookViewId="0">
      <selection activeCell="F54" sqref="F54"/>
    </sheetView>
  </sheetViews>
  <sheetFormatPr defaultColWidth="9.109375" defaultRowHeight="14.4" x14ac:dyDescent="0.3"/>
  <cols>
    <col min="1" max="1" width="9.109375" style="514"/>
    <col min="2" max="2" width="10.44140625" style="514" customWidth="1"/>
    <col min="3" max="3" width="89.6640625" style="514" customWidth="1"/>
    <col min="4" max="4" width="16" style="514" customWidth="1"/>
    <col min="5" max="5" width="22.109375" style="514" customWidth="1"/>
    <col min="6" max="6" width="34.33203125" style="514" customWidth="1"/>
    <col min="7" max="7" width="14.88671875" style="514" customWidth="1"/>
    <col min="8" max="16384" width="9.109375" style="514"/>
  </cols>
  <sheetData>
    <row r="1" spans="1:7" x14ac:dyDescent="0.3">
      <c r="A1" s="516" t="s">
        <v>0</v>
      </c>
      <c r="B1" s="517"/>
      <c r="C1" s="517"/>
      <c r="D1" s="517"/>
      <c r="E1" s="517"/>
      <c r="F1" s="517"/>
      <c r="G1" s="517"/>
    </row>
    <row r="2" spans="1:7" x14ac:dyDescent="0.3">
      <c r="A2" s="516" t="s">
        <v>1</v>
      </c>
      <c r="B2" s="517"/>
      <c r="C2" s="517"/>
      <c r="D2" s="517"/>
      <c r="E2" s="517"/>
      <c r="F2" s="517"/>
      <c r="G2" s="517"/>
    </row>
    <row r="3" spans="1:7" x14ac:dyDescent="0.3">
      <c r="A3" s="517"/>
      <c r="B3" s="517"/>
      <c r="C3" s="517"/>
      <c r="D3" s="517"/>
      <c r="E3" s="517"/>
      <c r="F3" s="517"/>
      <c r="G3" s="517"/>
    </row>
    <row r="4" spans="1:7" x14ac:dyDescent="0.3">
      <c r="A4" s="517"/>
      <c r="B4" s="517"/>
      <c r="C4" s="517"/>
      <c r="D4" s="517"/>
      <c r="E4" s="517"/>
      <c r="F4" s="517"/>
      <c r="G4" s="517"/>
    </row>
    <row r="5" spans="1:7" x14ac:dyDescent="0.3">
      <c r="A5" s="519" t="s">
        <v>859</v>
      </c>
      <c r="B5" s="517"/>
      <c r="C5" s="517"/>
      <c r="D5" s="517"/>
      <c r="E5" s="517"/>
      <c r="F5" s="517"/>
      <c r="G5" s="517"/>
    </row>
    <row r="6" spans="1:7" x14ac:dyDescent="0.3">
      <c r="A6" s="517"/>
      <c r="B6" s="517"/>
      <c r="C6" s="517"/>
      <c r="D6" s="517"/>
      <c r="E6" s="517"/>
      <c r="F6" s="517"/>
      <c r="G6" s="517"/>
    </row>
    <row r="8" spans="1:7" ht="27" customHeight="1" x14ac:dyDescent="0.3">
      <c r="B8" s="1468" t="s">
        <v>860</v>
      </c>
      <c r="C8" s="1468"/>
      <c r="D8" s="1468"/>
      <c r="E8" s="1468"/>
    </row>
    <row r="9" spans="1:7" ht="26.4" x14ac:dyDescent="0.3">
      <c r="B9" s="736" t="s">
        <v>4</v>
      </c>
      <c r="C9" s="784" t="s">
        <v>861</v>
      </c>
      <c r="D9" s="844" t="s">
        <v>715</v>
      </c>
      <c r="E9" s="740" t="s">
        <v>65</v>
      </c>
      <c r="F9" s="845"/>
      <c r="G9" s="741"/>
    </row>
    <row r="10" spans="1:7" ht="16.5" customHeight="1" x14ac:dyDescent="0.3">
      <c r="B10" s="846"/>
      <c r="C10" s="847" t="s">
        <v>862</v>
      </c>
      <c r="D10" s="848"/>
      <c r="E10" s="849"/>
      <c r="F10" s="845"/>
      <c r="G10" s="741"/>
    </row>
    <row r="11" spans="1:7" ht="15.6" x14ac:dyDescent="0.3">
      <c r="B11" s="850">
        <v>1</v>
      </c>
      <c r="C11" s="851" t="s">
        <v>863</v>
      </c>
      <c r="D11" s="852" t="s">
        <v>864</v>
      </c>
      <c r="E11" s="853">
        <v>403.17899999999997</v>
      </c>
      <c r="F11" s="854"/>
      <c r="G11" s="741"/>
    </row>
    <row r="12" spans="1:7" ht="15.6" x14ac:dyDescent="0.3">
      <c r="B12" s="855">
        <v>2</v>
      </c>
      <c r="C12" s="856" t="s">
        <v>865</v>
      </c>
      <c r="D12" s="857" t="s">
        <v>864</v>
      </c>
      <c r="E12" s="858">
        <v>403.17899999999997</v>
      </c>
      <c r="F12" s="845"/>
      <c r="G12" s="741"/>
    </row>
    <row r="13" spans="1:7" ht="15.6" x14ac:dyDescent="0.3">
      <c r="B13" s="859">
        <v>3</v>
      </c>
      <c r="C13" s="860" t="s">
        <v>866</v>
      </c>
      <c r="D13" s="861" t="s">
        <v>864</v>
      </c>
      <c r="E13" s="862">
        <v>373.9</v>
      </c>
      <c r="F13" s="845"/>
      <c r="G13" s="741"/>
    </row>
    <row r="14" spans="1:7" ht="15.6" x14ac:dyDescent="0.3">
      <c r="B14" s="863" t="s">
        <v>867</v>
      </c>
      <c r="C14" s="864" t="s">
        <v>868</v>
      </c>
      <c r="D14" s="865" t="s">
        <v>869</v>
      </c>
      <c r="E14" s="866">
        <f>$F$105+$G$105</f>
        <v>0</v>
      </c>
      <c r="F14" s="867"/>
      <c r="G14" s="741"/>
    </row>
    <row r="15" spans="1:7" ht="15.6" x14ac:dyDescent="0.3">
      <c r="B15" s="868" t="s">
        <v>870</v>
      </c>
      <c r="C15" s="869" t="s">
        <v>871</v>
      </c>
      <c r="D15" s="870" t="s">
        <v>872</v>
      </c>
      <c r="E15" s="871">
        <v>0</v>
      </c>
      <c r="F15" s="867"/>
    </row>
    <row r="16" spans="1:7" x14ac:dyDescent="0.3">
      <c r="B16" s="872" t="s">
        <v>873</v>
      </c>
      <c r="C16" s="873" t="s">
        <v>777</v>
      </c>
      <c r="D16" s="874" t="s">
        <v>874</v>
      </c>
      <c r="E16" s="875">
        <v>0</v>
      </c>
      <c r="F16" s="867"/>
    </row>
    <row r="17" spans="2:7" ht="15.6" x14ac:dyDescent="0.3">
      <c r="B17" s="859" t="s">
        <v>875</v>
      </c>
      <c r="C17" s="876" t="s">
        <v>876</v>
      </c>
      <c r="D17" s="877" t="s">
        <v>869</v>
      </c>
      <c r="E17" s="878">
        <f>E18+E23+E25</f>
        <v>296.78226627218936</v>
      </c>
      <c r="F17" s="845"/>
    </row>
    <row r="18" spans="2:7" ht="15.6" x14ac:dyDescent="0.3">
      <c r="B18" s="879" t="s">
        <v>877</v>
      </c>
      <c r="C18" s="880" t="s">
        <v>878</v>
      </c>
      <c r="D18" s="881" t="s">
        <v>864</v>
      </c>
      <c r="E18" s="882">
        <f>E19+E22</f>
        <v>185.48226627218935</v>
      </c>
      <c r="F18" s="867"/>
    </row>
    <row r="19" spans="2:7" ht="15.6" x14ac:dyDescent="0.3">
      <c r="B19" s="863" t="s">
        <v>879</v>
      </c>
      <c r="C19" s="864" t="s">
        <v>880</v>
      </c>
      <c r="D19" s="865" t="s">
        <v>869</v>
      </c>
      <c r="E19" s="883">
        <v>84.300000000000011</v>
      </c>
      <c r="F19" s="884"/>
    </row>
    <row r="20" spans="2:7" ht="15.6" x14ac:dyDescent="0.3">
      <c r="B20" s="885" t="s">
        <v>881</v>
      </c>
      <c r="C20" s="886" t="s">
        <v>882</v>
      </c>
      <c r="D20" s="887" t="s">
        <v>872</v>
      </c>
      <c r="E20" s="883">
        <v>2.6</v>
      </c>
      <c r="F20" s="884"/>
    </row>
    <row r="21" spans="2:7" ht="15.6" x14ac:dyDescent="0.3">
      <c r="B21" s="885" t="s">
        <v>883</v>
      </c>
      <c r="C21" s="886" t="s">
        <v>871</v>
      </c>
      <c r="D21" s="887" t="s">
        <v>872</v>
      </c>
      <c r="E21" s="883">
        <v>0</v>
      </c>
      <c r="F21" s="888"/>
    </row>
    <row r="22" spans="2:7" ht="15.6" x14ac:dyDescent="0.3">
      <c r="B22" s="863" t="s">
        <v>884</v>
      </c>
      <c r="C22" s="864" t="s">
        <v>885</v>
      </c>
      <c r="D22" s="865" t="s">
        <v>869</v>
      </c>
      <c r="E22" s="883">
        <v>101.18226627218934</v>
      </c>
      <c r="F22" s="889"/>
    </row>
    <row r="23" spans="2:7" ht="15.6" x14ac:dyDescent="0.3">
      <c r="B23" s="879" t="s">
        <v>886</v>
      </c>
      <c r="C23" s="880" t="s">
        <v>887</v>
      </c>
      <c r="D23" s="881" t="s">
        <v>864</v>
      </c>
      <c r="E23" s="890">
        <v>111.3</v>
      </c>
      <c r="F23" s="867"/>
    </row>
    <row r="24" spans="2:7" ht="15.6" x14ac:dyDescent="0.3">
      <c r="B24" s="863" t="s">
        <v>888</v>
      </c>
      <c r="C24" s="864" t="s">
        <v>889</v>
      </c>
      <c r="D24" s="865" t="s">
        <v>869</v>
      </c>
      <c r="E24" s="883">
        <v>46</v>
      </c>
      <c r="F24" s="867"/>
    </row>
    <row r="25" spans="2:7" ht="15.6" x14ac:dyDescent="0.3">
      <c r="B25" s="855" t="s">
        <v>890</v>
      </c>
      <c r="C25" s="856" t="s">
        <v>891</v>
      </c>
      <c r="D25" s="857" t="s">
        <v>864</v>
      </c>
      <c r="E25" s="858">
        <v>0</v>
      </c>
    </row>
    <row r="26" spans="2:7" ht="15.6" x14ac:dyDescent="0.3">
      <c r="B26" s="891" t="s">
        <v>892</v>
      </c>
      <c r="C26" s="892" t="s">
        <v>893</v>
      </c>
      <c r="D26" s="893" t="s">
        <v>864</v>
      </c>
      <c r="E26" s="894">
        <v>0</v>
      </c>
      <c r="F26" s="867"/>
      <c r="G26" s="814"/>
    </row>
    <row r="27" spans="2:7" ht="15.6" x14ac:dyDescent="0.3">
      <c r="B27" s="895" t="s">
        <v>894</v>
      </c>
      <c r="C27" s="896" t="s">
        <v>895</v>
      </c>
      <c r="D27" s="897" t="s">
        <v>864</v>
      </c>
      <c r="E27" s="898">
        <f>E11-E17-E26</f>
        <v>106.39673372781061</v>
      </c>
      <c r="F27" s="845"/>
    </row>
    <row r="28" spans="2:7" ht="15.6" x14ac:dyDescent="0.3">
      <c r="B28" s="899" t="s">
        <v>896</v>
      </c>
      <c r="C28" s="864" t="s">
        <v>897</v>
      </c>
      <c r="D28" s="865" t="s">
        <v>869</v>
      </c>
      <c r="E28" s="900">
        <f>E11-E13</f>
        <v>29.278999999999996</v>
      </c>
      <c r="F28" s="741"/>
      <c r="G28" s="901"/>
    </row>
    <row r="29" spans="2:7" x14ac:dyDescent="0.3">
      <c r="B29" s="899" t="s">
        <v>898</v>
      </c>
      <c r="C29" s="864" t="s">
        <v>899</v>
      </c>
      <c r="D29" s="865" t="s">
        <v>874</v>
      </c>
      <c r="E29" s="900">
        <f>E13-E17-E26-E31</f>
        <v>161.41773372781063</v>
      </c>
      <c r="F29" s="741"/>
      <c r="G29" s="901"/>
    </row>
    <row r="30" spans="2:7" ht="15.6" x14ac:dyDescent="0.3">
      <c r="B30" s="863" t="s">
        <v>900</v>
      </c>
      <c r="C30" s="864" t="s">
        <v>901</v>
      </c>
      <c r="D30" s="865" t="s">
        <v>869</v>
      </c>
      <c r="E30" s="902">
        <f>$E$14-$E$19</f>
        <v>-84.300000000000011</v>
      </c>
      <c r="F30" s="845"/>
    </row>
    <row r="31" spans="2:7" ht="15.6" x14ac:dyDescent="0.3">
      <c r="B31" s="903" t="s">
        <v>902</v>
      </c>
      <c r="C31" s="886" t="s">
        <v>903</v>
      </c>
      <c r="D31" s="887" t="s">
        <v>872</v>
      </c>
      <c r="E31" s="904">
        <f>($E$14-$E$20)-($E$19-$E$20)</f>
        <v>-84.300000000000011</v>
      </c>
      <c r="F31" s="845"/>
    </row>
    <row r="32" spans="2:7" x14ac:dyDescent="0.3">
      <c r="B32" s="903" t="s">
        <v>904</v>
      </c>
      <c r="C32" s="905" t="s">
        <v>905</v>
      </c>
      <c r="D32" s="906" t="s">
        <v>874</v>
      </c>
      <c r="E32" s="907">
        <f>E15-E21</f>
        <v>0</v>
      </c>
      <c r="F32" s="845"/>
    </row>
    <row r="33" spans="2:6" x14ac:dyDescent="0.3">
      <c r="B33" s="908"/>
      <c r="C33" s="847" t="s">
        <v>906</v>
      </c>
      <c r="D33" s="848"/>
      <c r="E33" s="849"/>
      <c r="F33" s="845"/>
    </row>
    <row r="34" spans="2:6" ht="15.6" x14ac:dyDescent="0.3">
      <c r="B34" s="859" t="s">
        <v>907</v>
      </c>
      <c r="C34" s="876" t="s">
        <v>908</v>
      </c>
      <c r="D34" s="865" t="s">
        <v>869</v>
      </c>
      <c r="E34" s="878">
        <f>E35+E36</f>
        <v>559.9</v>
      </c>
      <c r="F34" s="845"/>
    </row>
    <row r="35" spans="2:6" ht="15.6" x14ac:dyDescent="0.3">
      <c r="B35" s="863" t="s">
        <v>909</v>
      </c>
      <c r="C35" s="864" t="s">
        <v>910</v>
      </c>
      <c r="D35" s="865" t="s">
        <v>869</v>
      </c>
      <c r="E35" s="909">
        <v>557.29999999999995</v>
      </c>
      <c r="F35" s="741"/>
    </row>
    <row r="36" spans="2:6" ht="15.6" x14ac:dyDescent="0.3">
      <c r="B36" s="863" t="s">
        <v>911</v>
      </c>
      <c r="C36" s="910" t="s">
        <v>912</v>
      </c>
      <c r="D36" s="865" t="s">
        <v>869</v>
      </c>
      <c r="E36" s="909">
        <v>2.6</v>
      </c>
      <c r="F36" s="741"/>
    </row>
    <row r="37" spans="2:6" ht="26.4" x14ac:dyDescent="0.3">
      <c r="B37" s="911" t="s">
        <v>913</v>
      </c>
      <c r="C37" s="912" t="s">
        <v>914</v>
      </c>
      <c r="D37" s="913" t="s">
        <v>915</v>
      </c>
      <c r="E37" s="914">
        <v>557.29999999999995</v>
      </c>
      <c r="F37" s="915"/>
    </row>
    <row r="38" spans="2:6" ht="26.4" x14ac:dyDescent="0.3">
      <c r="B38" s="916" t="s">
        <v>916</v>
      </c>
      <c r="C38" s="917" t="s">
        <v>917</v>
      </c>
      <c r="D38" s="918" t="s">
        <v>918</v>
      </c>
      <c r="E38" s="919">
        <v>98.968000000000004</v>
      </c>
      <c r="F38" s="915"/>
    </row>
    <row r="39" spans="2:6" ht="16.2" x14ac:dyDescent="0.3">
      <c r="B39" s="891" t="s">
        <v>919</v>
      </c>
      <c r="C39" s="892" t="s">
        <v>920</v>
      </c>
      <c r="D39" s="913" t="s">
        <v>915</v>
      </c>
      <c r="E39" s="894">
        <v>559.9</v>
      </c>
      <c r="F39" s="845"/>
    </row>
    <row r="40" spans="2:6" ht="15.6" x14ac:dyDescent="0.3">
      <c r="B40" s="920" t="s">
        <v>921</v>
      </c>
      <c r="C40" s="921" t="s">
        <v>922</v>
      </c>
      <c r="D40" s="861" t="s">
        <v>864</v>
      </c>
      <c r="E40" s="922">
        <v>559.9</v>
      </c>
      <c r="F40" s="923"/>
    </row>
    <row r="41" spans="2:6" ht="15.6" x14ac:dyDescent="0.3">
      <c r="B41" s="1496" t="s">
        <v>923</v>
      </c>
      <c r="C41" s="924" t="s">
        <v>924</v>
      </c>
      <c r="D41" s="925" t="s">
        <v>864</v>
      </c>
      <c r="E41" s="926">
        <f>E43+E49+E52</f>
        <v>286.1072868525896</v>
      </c>
      <c r="F41" s="741"/>
    </row>
    <row r="42" spans="2:6" ht="15.6" x14ac:dyDescent="0.3">
      <c r="B42" s="1497"/>
      <c r="C42" s="924" t="s">
        <v>925</v>
      </c>
      <c r="D42" s="925" t="s">
        <v>864</v>
      </c>
      <c r="E42" s="926">
        <f>$E$44+$E$47+$E$50+$E$52</f>
        <v>288.70728685258962</v>
      </c>
      <c r="F42" s="741"/>
    </row>
    <row r="43" spans="2:6" x14ac:dyDescent="0.3">
      <c r="B43" s="927" t="s">
        <v>926</v>
      </c>
      <c r="C43" s="876" t="s">
        <v>927</v>
      </c>
      <c r="D43" s="861" t="s">
        <v>874</v>
      </c>
      <c r="E43" s="878">
        <f>E44+E46</f>
        <v>160.90728685258961</v>
      </c>
      <c r="F43" s="867"/>
    </row>
    <row r="44" spans="2:6" x14ac:dyDescent="0.3">
      <c r="B44" s="928" t="s">
        <v>928</v>
      </c>
      <c r="C44" s="864" t="s">
        <v>929</v>
      </c>
      <c r="D44" s="865" t="s">
        <v>874</v>
      </c>
      <c r="E44" s="909">
        <v>86.399999999999991</v>
      </c>
      <c r="F44" s="741"/>
    </row>
    <row r="45" spans="2:6" x14ac:dyDescent="0.3">
      <c r="B45" s="929" t="s">
        <v>930</v>
      </c>
      <c r="C45" s="886" t="s">
        <v>931</v>
      </c>
      <c r="D45" s="865" t="s">
        <v>874</v>
      </c>
      <c r="E45" s="883">
        <v>0</v>
      </c>
      <c r="F45" s="888"/>
    </row>
    <row r="46" spans="2:6" x14ac:dyDescent="0.3">
      <c r="B46" s="930" t="s">
        <v>932</v>
      </c>
      <c r="C46" s="931" t="s">
        <v>933</v>
      </c>
      <c r="D46" s="932" t="s">
        <v>874</v>
      </c>
      <c r="E46" s="871">
        <v>74.507286852589615</v>
      </c>
      <c r="F46" s="888"/>
    </row>
    <row r="47" spans="2:6" x14ac:dyDescent="0.3">
      <c r="B47" s="933" t="s">
        <v>934</v>
      </c>
      <c r="C47" s="934" t="s">
        <v>935</v>
      </c>
      <c r="D47" s="932" t="s">
        <v>874</v>
      </c>
      <c r="E47" s="871">
        <v>76.607286852589624</v>
      </c>
      <c r="F47" s="888"/>
    </row>
    <row r="48" spans="2:6" x14ac:dyDescent="0.3">
      <c r="B48" s="933" t="s">
        <v>936</v>
      </c>
      <c r="C48" s="934" t="s">
        <v>937</v>
      </c>
      <c r="D48" s="932" t="s">
        <v>874</v>
      </c>
      <c r="E48" s="871">
        <v>76.607286852589624</v>
      </c>
      <c r="F48" s="889"/>
    </row>
    <row r="49" spans="2:6" ht="15.6" x14ac:dyDescent="0.3">
      <c r="B49" s="859" t="s">
        <v>938</v>
      </c>
      <c r="C49" s="876" t="s">
        <v>939</v>
      </c>
      <c r="D49" s="861" t="s">
        <v>864</v>
      </c>
      <c r="E49" s="862">
        <v>125.2</v>
      </c>
      <c r="F49" s="867"/>
    </row>
    <row r="50" spans="2:6" ht="15.6" x14ac:dyDescent="0.3">
      <c r="B50" s="863" t="s">
        <v>940</v>
      </c>
      <c r="C50" s="935" t="s">
        <v>941</v>
      </c>
      <c r="D50" s="887" t="s">
        <v>872</v>
      </c>
      <c r="E50" s="909">
        <v>125.7</v>
      </c>
      <c r="F50" s="741"/>
    </row>
    <row r="51" spans="2:6" ht="15.6" x14ac:dyDescent="0.3">
      <c r="B51" s="936" t="s">
        <v>942</v>
      </c>
      <c r="C51" s="937" t="s">
        <v>943</v>
      </c>
      <c r="D51" s="870" t="s">
        <v>872</v>
      </c>
      <c r="E51" s="938">
        <v>125.7</v>
      </c>
      <c r="F51" s="741"/>
    </row>
    <row r="52" spans="2:6" ht="15.6" x14ac:dyDescent="0.3">
      <c r="B52" s="891" t="s">
        <v>944</v>
      </c>
      <c r="C52" s="892" t="s">
        <v>945</v>
      </c>
      <c r="D52" s="893" t="s">
        <v>864</v>
      </c>
      <c r="E52" s="894">
        <v>0</v>
      </c>
      <c r="F52" s="867"/>
    </row>
    <row r="53" spans="2:6" ht="15.6" x14ac:dyDescent="0.3">
      <c r="B53" s="859" t="s">
        <v>946</v>
      </c>
      <c r="C53" s="876" t="s">
        <v>947</v>
      </c>
      <c r="D53" s="897" t="s">
        <v>864</v>
      </c>
      <c r="E53" s="878">
        <f>E34-E41</f>
        <v>273.79271314741038</v>
      </c>
      <c r="F53" s="888"/>
    </row>
    <row r="54" spans="2:6" ht="15.6" x14ac:dyDescent="0.3">
      <c r="B54" s="863" t="s">
        <v>948</v>
      </c>
      <c r="C54" s="864" t="s">
        <v>949</v>
      </c>
      <c r="D54" s="865" t="s">
        <v>869</v>
      </c>
      <c r="E54" s="939">
        <f>E53-E55</f>
        <v>273.79271314741038</v>
      </c>
      <c r="F54" s="867"/>
    </row>
    <row r="55" spans="2:6" ht="15.6" x14ac:dyDescent="0.3">
      <c r="B55" s="863" t="s">
        <v>950</v>
      </c>
      <c r="C55" s="864" t="s">
        <v>951</v>
      </c>
      <c r="D55" s="865" t="s">
        <v>869</v>
      </c>
      <c r="E55" s="939">
        <f>(E44/(100-E71)*100)-E44</f>
        <v>0</v>
      </c>
      <c r="F55" s="867"/>
    </row>
    <row r="56" spans="2:6" ht="15.6" x14ac:dyDescent="0.3">
      <c r="B56" s="868" t="s">
        <v>952</v>
      </c>
      <c r="C56" s="940" t="s">
        <v>953</v>
      </c>
      <c r="D56" s="870" t="s">
        <v>872</v>
      </c>
      <c r="E56" s="941">
        <v>0</v>
      </c>
      <c r="F56" s="867"/>
    </row>
    <row r="57" spans="2:6" x14ac:dyDescent="0.3">
      <c r="B57" s="908"/>
      <c r="C57" s="847" t="s">
        <v>954</v>
      </c>
      <c r="D57" s="848"/>
      <c r="E57" s="849"/>
      <c r="F57" s="867"/>
    </row>
    <row r="58" spans="2:6" ht="15.6" x14ac:dyDescent="0.3">
      <c r="B58" s="859" t="s">
        <v>955</v>
      </c>
      <c r="C58" s="942" t="s">
        <v>956</v>
      </c>
      <c r="D58" s="861" t="s">
        <v>864</v>
      </c>
      <c r="E58" s="878">
        <f>SUM(E59:E60)</f>
        <v>0</v>
      </c>
    </row>
    <row r="59" spans="2:6" ht="15.6" x14ac:dyDescent="0.3">
      <c r="B59" s="943" t="s">
        <v>957</v>
      </c>
      <c r="C59" s="944" t="s">
        <v>958</v>
      </c>
      <c r="D59" s="865" t="s">
        <v>869</v>
      </c>
      <c r="E59" s="945">
        <v>0</v>
      </c>
    </row>
    <row r="60" spans="2:6" ht="15.6" x14ac:dyDescent="0.3">
      <c r="B60" s="946" t="s">
        <v>959</v>
      </c>
      <c r="C60" s="947" t="s">
        <v>960</v>
      </c>
      <c r="D60" s="932" t="s">
        <v>869</v>
      </c>
      <c r="E60" s="948">
        <v>0</v>
      </c>
      <c r="F60" s="923"/>
    </row>
    <row r="61" spans="2:6" ht="15.6" x14ac:dyDescent="0.3">
      <c r="B61" s="891" t="s">
        <v>961</v>
      </c>
      <c r="C61" s="892" t="s">
        <v>962</v>
      </c>
      <c r="D61" s="893" t="s">
        <v>864</v>
      </c>
      <c r="E61" s="894">
        <v>0</v>
      </c>
    </row>
    <row r="62" spans="2:6" ht="15.6" x14ac:dyDescent="0.3">
      <c r="B62" s="859" t="s">
        <v>963</v>
      </c>
      <c r="C62" s="876" t="s">
        <v>964</v>
      </c>
      <c r="D62" s="861" t="s">
        <v>864</v>
      </c>
      <c r="E62" s="862">
        <v>0</v>
      </c>
    </row>
    <row r="63" spans="2:6" ht="15.6" x14ac:dyDescent="0.3">
      <c r="B63" s="936" t="s">
        <v>965</v>
      </c>
      <c r="C63" s="944" t="s">
        <v>958</v>
      </c>
      <c r="D63" s="865" t="s">
        <v>869</v>
      </c>
      <c r="E63" s="858">
        <v>0</v>
      </c>
    </row>
    <row r="64" spans="2:6" ht="15.6" x14ac:dyDescent="0.3">
      <c r="B64" s="936" t="s">
        <v>966</v>
      </c>
      <c r="C64" s="947" t="s">
        <v>960</v>
      </c>
      <c r="D64" s="932" t="s">
        <v>869</v>
      </c>
      <c r="E64" s="938">
        <v>0</v>
      </c>
    </row>
    <row r="65" spans="1:5" ht="15.6" x14ac:dyDescent="0.3">
      <c r="B65" s="949" t="s">
        <v>967</v>
      </c>
      <c r="C65" s="950" t="s">
        <v>968</v>
      </c>
      <c r="D65" s="951" t="s">
        <v>864</v>
      </c>
      <c r="E65" s="952">
        <f>E58-E62</f>
        <v>0</v>
      </c>
    </row>
    <row r="66" spans="1:5" x14ac:dyDescent="0.3">
      <c r="B66" s="953"/>
      <c r="C66" s="847" t="s">
        <v>969</v>
      </c>
      <c r="D66" s="848"/>
      <c r="E66" s="849"/>
    </row>
    <row r="67" spans="1:5" x14ac:dyDescent="0.3">
      <c r="A67" s="954"/>
      <c r="B67" s="955" t="s">
        <v>970</v>
      </c>
      <c r="C67" s="956" t="s">
        <v>971</v>
      </c>
      <c r="D67" s="956" t="s">
        <v>972</v>
      </c>
      <c r="E67" s="957">
        <f>IF(E11=0,0,E27/E11*100)</f>
        <v>26.389453252230556</v>
      </c>
    </row>
    <row r="68" spans="1:5" x14ac:dyDescent="0.3">
      <c r="A68" s="954"/>
      <c r="B68" s="958" t="s">
        <v>973</v>
      </c>
      <c r="C68" s="959" t="s">
        <v>974</v>
      </c>
      <c r="D68" s="960" t="s">
        <v>972</v>
      </c>
      <c r="E68" s="961">
        <f>IF(E11=0,0,E28/E11*100)</f>
        <v>7.2620349770201322</v>
      </c>
    </row>
    <row r="69" spans="1:5" x14ac:dyDescent="0.3">
      <c r="A69" s="954"/>
      <c r="B69" s="958" t="s">
        <v>975</v>
      </c>
      <c r="C69" s="959" t="s">
        <v>899</v>
      </c>
      <c r="D69" s="960" t="s">
        <v>972</v>
      </c>
      <c r="E69" s="961">
        <f>IF(E11=0,0,E29/E11*100)</f>
        <v>40.036245371859799</v>
      </c>
    </row>
    <row r="70" spans="1:5" x14ac:dyDescent="0.3">
      <c r="A70" s="954"/>
      <c r="B70" s="958" t="s">
        <v>976</v>
      </c>
      <c r="C70" s="959" t="s">
        <v>901</v>
      </c>
      <c r="D70" s="960" t="s">
        <v>972</v>
      </c>
      <c r="E70" s="961">
        <f>IF(E11=0,0,E30/E11*100)</f>
        <v>-20.908827096649382</v>
      </c>
    </row>
    <row r="71" spans="1:5" x14ac:dyDescent="0.3">
      <c r="A71" s="954"/>
      <c r="B71" s="962" t="s">
        <v>977</v>
      </c>
      <c r="C71" s="963" t="s">
        <v>903</v>
      </c>
      <c r="D71" s="960" t="s">
        <v>972</v>
      </c>
      <c r="E71" s="961">
        <f>IF(E14=0,0,E31/E14*100)</f>
        <v>0</v>
      </c>
    </row>
    <row r="72" spans="1:5" x14ac:dyDescent="0.3">
      <c r="A72" s="954"/>
      <c r="B72" s="964" t="s">
        <v>978</v>
      </c>
      <c r="C72" s="965" t="s">
        <v>979</v>
      </c>
      <c r="D72" s="960" t="s">
        <v>972</v>
      </c>
      <c r="E72" s="966">
        <f>IF($E$13=0,0,($E$30-E31)/($E$13-E14)*100)</f>
        <v>0</v>
      </c>
    </row>
    <row r="73" spans="1:5" x14ac:dyDescent="0.3">
      <c r="A73" s="954"/>
      <c r="B73" s="967" t="s">
        <v>980</v>
      </c>
      <c r="C73" s="968" t="s">
        <v>905</v>
      </c>
      <c r="D73" s="969" t="s">
        <v>972</v>
      </c>
      <c r="E73" s="970">
        <f>IF(E15=0,0,E32/E15*100)</f>
        <v>0</v>
      </c>
    </row>
    <row r="74" spans="1:5" x14ac:dyDescent="0.3">
      <c r="A74" s="954"/>
      <c r="B74" s="971" t="s">
        <v>981</v>
      </c>
      <c r="C74" s="972" t="s">
        <v>982</v>
      </c>
      <c r="D74" s="973" t="s">
        <v>972</v>
      </c>
      <c r="E74" s="957">
        <f>IF(E34=0,0,E53/E34*100)</f>
        <v>48.900288113486404</v>
      </c>
    </row>
    <row r="75" spans="1:5" x14ac:dyDescent="0.3">
      <c r="A75" s="954"/>
      <c r="B75" s="958" t="s">
        <v>983</v>
      </c>
      <c r="C75" s="959" t="s">
        <v>949</v>
      </c>
      <c r="D75" s="960" t="s">
        <v>972</v>
      </c>
      <c r="E75" s="974">
        <f>IF(E34=0,0,E54/E34*100)</f>
        <v>48.900288113486404</v>
      </c>
    </row>
    <row r="76" spans="1:5" x14ac:dyDescent="0.3">
      <c r="A76" s="954"/>
      <c r="B76" s="958" t="s">
        <v>984</v>
      </c>
      <c r="C76" s="959" t="s">
        <v>951</v>
      </c>
      <c r="D76" s="960" t="s">
        <v>972</v>
      </c>
      <c r="E76" s="974">
        <f>IF(E34=0,0,E55/E34*100)</f>
        <v>0</v>
      </c>
    </row>
    <row r="77" spans="1:5" x14ac:dyDescent="0.3">
      <c r="A77" s="954"/>
      <c r="B77" s="975" t="s">
        <v>985</v>
      </c>
      <c r="C77" s="968" t="s">
        <v>953</v>
      </c>
      <c r="D77" s="969" t="s">
        <v>972</v>
      </c>
      <c r="E77" s="976">
        <f>IF(E15=0,0,E56/E15*100)</f>
        <v>0</v>
      </c>
    </row>
    <row r="78" spans="1:5" x14ac:dyDescent="0.3">
      <c r="B78" s="977" t="s">
        <v>986</v>
      </c>
      <c r="C78" s="978" t="s">
        <v>987</v>
      </c>
      <c r="D78" s="978" t="s">
        <v>972</v>
      </c>
      <c r="E78" s="979">
        <f>IF(E58=0,0,E65/E58*100)</f>
        <v>0</v>
      </c>
    </row>
    <row r="79" spans="1:5" x14ac:dyDescent="0.3">
      <c r="B79" s="908"/>
      <c r="C79" s="847" t="s">
        <v>988</v>
      </c>
      <c r="D79" s="848"/>
      <c r="E79" s="849"/>
    </row>
    <row r="80" spans="1:5" x14ac:dyDescent="0.3">
      <c r="B80" s="855" t="s">
        <v>989</v>
      </c>
      <c r="C80" s="857" t="s">
        <v>990</v>
      </c>
      <c r="D80" s="932" t="s">
        <v>856</v>
      </c>
      <c r="E80" s="980">
        <v>9974</v>
      </c>
    </row>
    <row r="81" spans="2:6" x14ac:dyDescent="0.3">
      <c r="B81" s="891" t="s">
        <v>991</v>
      </c>
      <c r="C81" s="893" t="s">
        <v>992</v>
      </c>
      <c r="D81" s="981" t="s">
        <v>993</v>
      </c>
      <c r="E81" s="982">
        <v>6112</v>
      </c>
    </row>
    <row r="82" spans="2:6" x14ac:dyDescent="0.3">
      <c r="B82" s="859" t="s">
        <v>994</v>
      </c>
      <c r="C82" s="861" t="s">
        <v>995</v>
      </c>
      <c r="D82" s="877" t="s">
        <v>993</v>
      </c>
      <c r="E82" s="983">
        <f>E83+E86+E87+E88+E89</f>
        <v>5906</v>
      </c>
    </row>
    <row r="83" spans="2:6" x14ac:dyDescent="0.3">
      <c r="B83" s="936" t="s">
        <v>996</v>
      </c>
      <c r="C83" s="865" t="s">
        <v>997</v>
      </c>
      <c r="D83" s="865" t="s">
        <v>993</v>
      </c>
      <c r="E83" s="984">
        <f>SUM(E84:E85)</f>
        <v>4679</v>
      </c>
    </row>
    <row r="84" spans="2:6" x14ac:dyDescent="0.3">
      <c r="B84" s="903" t="s">
        <v>998</v>
      </c>
      <c r="C84" s="985" t="s">
        <v>999</v>
      </c>
      <c r="D84" s="887" t="s">
        <v>993</v>
      </c>
      <c r="E84" s="986">
        <v>3116</v>
      </c>
    </row>
    <row r="85" spans="2:6" x14ac:dyDescent="0.3">
      <c r="B85" s="903" t="s">
        <v>1000</v>
      </c>
      <c r="C85" s="985" t="s">
        <v>1001</v>
      </c>
      <c r="D85" s="887" t="s">
        <v>993</v>
      </c>
      <c r="E85" s="986">
        <v>1563</v>
      </c>
    </row>
    <row r="86" spans="2:6" x14ac:dyDescent="0.3">
      <c r="B86" s="863" t="s">
        <v>1002</v>
      </c>
      <c r="C86" s="865" t="s">
        <v>1003</v>
      </c>
      <c r="D86" s="865" t="s">
        <v>993</v>
      </c>
      <c r="E86" s="987">
        <v>639</v>
      </c>
      <c r="F86" s="988"/>
    </row>
    <row r="87" spans="2:6" x14ac:dyDescent="0.3">
      <c r="B87" s="863" t="s">
        <v>1004</v>
      </c>
      <c r="C87" s="865" t="s">
        <v>1005</v>
      </c>
      <c r="D87" s="865" t="s">
        <v>993</v>
      </c>
      <c r="E87" s="987">
        <v>248</v>
      </c>
      <c r="F87" s="988"/>
    </row>
    <row r="88" spans="2:6" x14ac:dyDescent="0.3">
      <c r="B88" s="946" t="s">
        <v>1006</v>
      </c>
      <c r="C88" s="973" t="s">
        <v>1007</v>
      </c>
      <c r="D88" s="989" t="s">
        <v>993</v>
      </c>
      <c r="E88" s="990">
        <v>340</v>
      </c>
      <c r="F88" s="988"/>
    </row>
    <row r="89" spans="2:6" x14ac:dyDescent="0.3">
      <c r="B89" s="991" t="s">
        <v>1008</v>
      </c>
      <c r="C89" s="969" t="s">
        <v>1009</v>
      </c>
      <c r="D89" s="992" t="s">
        <v>993</v>
      </c>
      <c r="E89" s="993">
        <v>0</v>
      </c>
      <c r="F89" s="988"/>
    </row>
    <row r="90" spans="2:6" x14ac:dyDescent="0.3">
      <c r="B90" s="859" t="s">
        <v>1010</v>
      </c>
      <c r="C90" s="861" t="s">
        <v>1011</v>
      </c>
      <c r="D90" s="877" t="s">
        <v>993</v>
      </c>
      <c r="E90" s="994">
        <f>SUM(E91:E93)</f>
        <v>214</v>
      </c>
    </row>
    <row r="91" spans="2:6" x14ac:dyDescent="0.3">
      <c r="B91" s="863" t="s">
        <v>1012</v>
      </c>
      <c r="C91" s="865" t="s">
        <v>1013</v>
      </c>
      <c r="D91" s="865" t="s">
        <v>993</v>
      </c>
      <c r="E91" s="987">
        <v>186</v>
      </c>
    </row>
    <row r="92" spans="2:6" x14ac:dyDescent="0.3">
      <c r="B92" s="936" t="s">
        <v>1014</v>
      </c>
      <c r="C92" s="932" t="s">
        <v>1015</v>
      </c>
      <c r="D92" s="932" t="s">
        <v>993</v>
      </c>
      <c r="E92" s="980">
        <v>20</v>
      </c>
    </row>
    <row r="93" spans="2:6" x14ac:dyDescent="0.3">
      <c r="B93" s="863" t="s">
        <v>1016</v>
      </c>
      <c r="C93" s="865" t="s">
        <v>1017</v>
      </c>
      <c r="D93" s="865" t="s">
        <v>993</v>
      </c>
      <c r="E93" s="987">
        <v>8</v>
      </c>
    </row>
    <row r="94" spans="2:6" x14ac:dyDescent="0.3">
      <c r="B94" s="859" t="s">
        <v>1018</v>
      </c>
      <c r="C94" s="861" t="s">
        <v>1019</v>
      </c>
      <c r="D94" s="995" t="s">
        <v>993</v>
      </c>
      <c r="E94" s="996">
        <f>SUM(E95:E97)</f>
        <v>5780</v>
      </c>
    </row>
    <row r="95" spans="2:6" x14ac:dyDescent="0.3">
      <c r="B95" s="943" t="s">
        <v>1020</v>
      </c>
      <c r="C95" s="997" t="s">
        <v>1021</v>
      </c>
      <c r="D95" s="997" t="s">
        <v>993</v>
      </c>
      <c r="E95" s="998">
        <v>4865</v>
      </c>
    </row>
    <row r="96" spans="2:6" x14ac:dyDescent="0.3">
      <c r="B96" s="936" t="s">
        <v>1022</v>
      </c>
      <c r="C96" s="932" t="s">
        <v>1023</v>
      </c>
      <c r="D96" s="932" t="s">
        <v>993</v>
      </c>
      <c r="E96" s="980">
        <v>659</v>
      </c>
    </row>
    <row r="97" spans="2:7" x14ac:dyDescent="0.3">
      <c r="B97" s="991" t="s">
        <v>1024</v>
      </c>
      <c r="C97" s="992" t="s">
        <v>1025</v>
      </c>
      <c r="D97" s="992" t="s">
        <v>993</v>
      </c>
      <c r="E97" s="993">
        <v>256</v>
      </c>
    </row>
    <row r="99" spans="2:7" x14ac:dyDescent="0.3">
      <c r="B99" s="999" t="s">
        <v>1026</v>
      </c>
    </row>
    <row r="100" spans="2:7" x14ac:dyDescent="0.3">
      <c r="B100" s="999" t="s">
        <v>1027</v>
      </c>
    </row>
    <row r="103" spans="2:7" x14ac:dyDescent="0.3">
      <c r="B103" s="999" t="s">
        <v>1028</v>
      </c>
      <c r="C103" s="999" t="s">
        <v>1029</v>
      </c>
    </row>
    <row r="104" spans="2:7" x14ac:dyDescent="0.3">
      <c r="B104" s="1000"/>
      <c r="C104" s="1498" t="s">
        <v>1030</v>
      </c>
      <c r="D104" s="1498"/>
      <c r="E104" s="1498"/>
      <c r="F104" s="1001" t="s">
        <v>1031</v>
      </c>
      <c r="G104" s="1002" t="s">
        <v>1032</v>
      </c>
    </row>
    <row r="105" spans="2:7" ht="15.6" x14ac:dyDescent="0.3">
      <c r="B105" s="1003" t="s">
        <v>1033</v>
      </c>
      <c r="C105" s="1499" t="s">
        <v>1034</v>
      </c>
      <c r="D105" s="1499"/>
      <c r="E105" s="1499"/>
      <c r="F105" s="1004">
        <v>0</v>
      </c>
      <c r="G105" s="1005">
        <f>$G$106/(1-$F$107)</f>
        <v>0</v>
      </c>
    </row>
    <row r="106" spans="2:7" ht="15.6" x14ac:dyDescent="0.3">
      <c r="B106" s="928" t="s">
        <v>1035</v>
      </c>
      <c r="C106" s="1500" t="s">
        <v>1036</v>
      </c>
      <c r="D106" s="1500"/>
      <c r="E106" s="1500"/>
      <c r="F106" s="1006">
        <v>0</v>
      </c>
      <c r="G106" s="1007">
        <v>0</v>
      </c>
    </row>
    <row r="107" spans="2:7" x14ac:dyDescent="0.3">
      <c r="B107" s="1008" t="s">
        <v>1037</v>
      </c>
      <c r="C107" s="1495" t="s">
        <v>1038</v>
      </c>
      <c r="D107" s="1495"/>
      <c r="E107" s="1495"/>
      <c r="F107" s="1009">
        <f>IF($F$105=0,0,1-(($F$106))/($F$105))</f>
        <v>0</v>
      </c>
      <c r="G107" s="1010">
        <f>IF($G$105=0,0,1-$G$106/$G$105)</f>
        <v>0</v>
      </c>
    </row>
  </sheetData>
  <sheetProtection password="F757" sheet="1" objects="1" scenarios="1"/>
  <mergeCells count="6">
    <mergeCell ref="C107:E107"/>
    <mergeCell ref="B8:E8"/>
    <mergeCell ref="B41:B42"/>
    <mergeCell ref="C104:E104"/>
    <mergeCell ref="C105:E105"/>
    <mergeCell ref="C106:E106"/>
  </mergeCells>
  <conditionalFormatting sqref="F19:F20">
    <cfRule type="expression" dxfId="11" priority="1" stopIfTrue="1">
      <formula>J21=0</formula>
    </cfRule>
    <cfRule type="expression" dxfId="10" priority="3" stopIfTrue="1">
      <formula>J21&gt;0</formula>
    </cfRule>
    <cfRule type="expression" dxfId="9" priority="5" stopIfTrue="1">
      <formula>J21&lt;0</formula>
    </cfRule>
  </conditionalFormatting>
  <conditionalFormatting sqref="F21 F45:F47">
    <cfRule type="cellIs" dxfId="8" priority="7" stopIfTrue="1" operator="greaterThan">
      <formula>0</formula>
    </cfRule>
    <cfRule type="cellIs" dxfId="7" priority="9" stopIfTrue="1" operator="lessThan">
      <formula>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31002</vt:i4>
      </vt:variant>
    </vt:vector>
  </HeadingPairs>
  <TitlesOfParts>
    <vt:vector size="31015" baseType="lpstr">
      <vt:lpstr>Forma 1</vt:lpstr>
      <vt:lpstr>Forma 2</vt:lpstr>
      <vt:lpstr>Forma 3</vt:lpstr>
      <vt:lpstr>Forma 4</vt:lpstr>
      <vt:lpstr>Forma 5</vt:lpstr>
      <vt:lpstr>Forma 6</vt:lpstr>
      <vt:lpstr>Forma 11</vt:lpstr>
      <vt:lpstr>Forma 10</vt:lpstr>
      <vt:lpstr>Forma 8</vt:lpstr>
      <vt:lpstr>Forma 7</vt:lpstr>
      <vt:lpstr>Forma 9</vt:lpstr>
      <vt:lpstr>Forma 12</vt:lpstr>
      <vt:lpstr>Forma 13</vt:lpstr>
      <vt:lpstr>'Forma 1'!VAS070_D_Apskaitospriet1</vt:lpstr>
      <vt:lpstr>VAS070_D_Apskaitospriet1</vt:lpstr>
      <vt:lpstr>'Forma 1'!VAS070_D_Atsiskaitomiej1</vt:lpstr>
      <vt:lpstr>VAS070_D_Atsiskaitomiej1</vt:lpstr>
      <vt:lpstr>'Forma 1'!VAS070_D_Irankiaimatavi1</vt:lpstr>
      <vt:lpstr>VAS070_D_Irankiaimatavi1</vt:lpstr>
      <vt:lpstr>'Forma 1'!VAS070_D_Keliaiaikstele1</vt:lpstr>
      <vt:lpstr>VAS070_D_Keliaiaikstele1</vt:lpstr>
      <vt:lpstr>'Forma 1'!VAS070_D_Kitasnemateria1</vt:lpstr>
      <vt:lpstr>VAS070_D_Kitasnemateria1</vt:lpstr>
      <vt:lpstr>'Forma 1'!VAS070_D_Kitigeriamojov1</vt:lpstr>
      <vt:lpstr>VAS070_D_Kitigeriamojov1</vt:lpstr>
      <vt:lpstr>'Forma 1'!VAS070_D_Kitiirenginiai1</vt:lpstr>
      <vt:lpstr>VAS070_D_Kitiirenginiai1</vt:lpstr>
      <vt:lpstr>'Forma 1'!VAS070_D_Kitiirenginiai2</vt:lpstr>
      <vt:lpstr>VAS070_D_Kitiirenginiai2</vt:lpstr>
      <vt:lpstr>'Forma 1'!VAS070_D_Kitostransport1</vt:lpstr>
      <vt:lpstr>VAS070_D_Kitostransport1</vt:lpstr>
      <vt:lpstr>'Forma 1'!VAS070_D_Kompiuteriaiko1</vt:lpstr>
      <vt:lpstr>VAS070_D_Kompiuteriaiko1</vt:lpstr>
      <vt:lpstr>'Forma 1'!VAS070_D_LaikotarpisMetais</vt:lpstr>
      <vt:lpstr>VAS070_D_LaikotarpisMetais</vt:lpstr>
      <vt:lpstr>'Forma 1'!VAS070_D_Lengviejiautom1</vt:lpstr>
      <vt:lpstr>VAS070_D_Lengviejiautom1</vt:lpstr>
      <vt:lpstr>'Forma 1'!VAS070_D_Masinosiriranga1</vt:lpstr>
      <vt:lpstr>VAS070_D_Masinosiriranga1</vt:lpstr>
      <vt:lpstr>'Forma 1'!VAS070_D_Nematerialusis1</vt:lpstr>
      <vt:lpstr>VAS070_D_Nematerialusis1</vt:lpstr>
      <vt:lpstr>'Forma 1'!VAS070_D_Nuotekuirdumbl1</vt:lpstr>
      <vt:lpstr>VAS070_D_Nuotekuirdumbl1</vt:lpstr>
      <vt:lpstr>'Forma 1'!VAS070_D_Pastataiadmini1</vt:lpstr>
      <vt:lpstr>VAS070_D_Pastataiadmini1</vt:lpstr>
      <vt:lpstr>'Forma 1'!VAS070_D_Pastataiirstat1</vt:lpstr>
      <vt:lpstr>VAS070_D_Pastataiirstat1</vt:lpstr>
      <vt:lpstr>'Forma 1'!VAS070_D_Saulessviesose1</vt:lpstr>
      <vt:lpstr>VAS070_D_Saulessviesose1</vt:lpstr>
      <vt:lpstr>'Forma 1'!VAS070_D_Silumosatsiska1</vt:lpstr>
      <vt:lpstr>VAS070_D_Silumosatsiska1</vt:lpstr>
      <vt:lpstr>'Forma 1'!VAS070_D_Silumosirkarst1</vt:lpstr>
      <vt:lpstr>VAS070_D_Silumosirkarst1</vt:lpstr>
      <vt:lpstr>'Forma 1'!VAS070_D_Specprogramine1</vt:lpstr>
      <vt:lpstr>VAS070_D_Specprogramine1</vt:lpstr>
      <vt:lpstr>'Forma 1'!VAS070_D_Standartinepro1</vt:lpstr>
      <vt:lpstr>VAS070_D_Standartinepro1</vt:lpstr>
      <vt:lpstr>'Forma 1'!VAS070_D_Transportoprie1</vt:lpstr>
      <vt:lpstr>VAS070_D_Transportoprie1</vt:lpstr>
      <vt:lpstr>'Forma 1'!VAS070_D_Vamzdynai1</vt:lpstr>
      <vt:lpstr>VAS070_D_Vamzdynai1</vt:lpstr>
      <vt:lpstr>'Forma 1'!VAS070_D_Vandenssiurbli1</vt:lpstr>
      <vt:lpstr>VAS070_D_Vandenssiurbli1</vt:lpstr>
      <vt:lpstr>'Forma 1'!VAS070_F_Apskaitospriet1LaikotarpisMetais</vt:lpstr>
      <vt:lpstr>VAS070_F_Apskaitospriet1LaikotarpisMetais</vt:lpstr>
      <vt:lpstr>'Forma 1'!VAS070_F_Atsiskaitomiej1LaikotarpisMetais</vt:lpstr>
      <vt:lpstr>VAS070_F_Atsiskaitomiej1LaikotarpisMetais</vt:lpstr>
      <vt:lpstr>'Forma 1'!VAS070_F_Irankiaimatavi1LaikotarpisMetais</vt:lpstr>
      <vt:lpstr>VAS070_F_Irankiaimatavi1LaikotarpisMetais</vt:lpstr>
      <vt:lpstr>'Forma 1'!VAS070_F_Keliaiaikstele1LaikotarpisMetais</vt:lpstr>
      <vt:lpstr>VAS070_F_Keliaiaikstele1LaikotarpisMetais</vt:lpstr>
      <vt:lpstr>'Forma 1'!VAS070_F_Kitasnemateria1LaikotarpisMetais</vt:lpstr>
      <vt:lpstr>VAS070_F_Kitasnemateria1LaikotarpisMetais</vt:lpstr>
      <vt:lpstr>'Forma 1'!VAS070_F_Kitigeriamojov1LaikotarpisMetais</vt:lpstr>
      <vt:lpstr>VAS070_F_Kitigeriamojov1LaikotarpisMetais</vt:lpstr>
      <vt:lpstr>'Forma 1'!VAS070_F_Kitiirenginiai1LaikotarpisMetais</vt:lpstr>
      <vt:lpstr>VAS070_F_Kitiirenginiai1LaikotarpisMetais</vt:lpstr>
      <vt:lpstr>'Forma 1'!VAS070_F_Kitiirenginiai2LaikotarpisMetais</vt:lpstr>
      <vt:lpstr>VAS070_F_Kitiirenginiai2LaikotarpisMetais</vt:lpstr>
      <vt:lpstr>'Forma 1'!VAS070_F_Kitostransport1LaikotarpisMetais</vt:lpstr>
      <vt:lpstr>VAS070_F_Kitostransport1LaikotarpisMetais</vt:lpstr>
      <vt:lpstr>'Forma 1'!VAS070_F_Kompiuteriaiko1LaikotarpisMetais</vt:lpstr>
      <vt:lpstr>VAS070_F_Kompiuteriaiko1LaikotarpisMetais</vt:lpstr>
      <vt:lpstr>'Forma 1'!VAS070_F_Lengviejiautom1LaikotarpisMetais</vt:lpstr>
      <vt:lpstr>VAS070_F_Lengviejiautom1LaikotarpisMetais</vt:lpstr>
      <vt:lpstr>'Forma 1'!VAS070_F_Masinosiriranga1LaikotarpisMetais</vt:lpstr>
      <vt:lpstr>VAS070_F_Masinosiriranga1LaikotarpisMetais</vt:lpstr>
      <vt:lpstr>'Forma 1'!VAS070_F_Nematerialusis1LaikotarpisMetais</vt:lpstr>
      <vt:lpstr>VAS070_F_Nematerialusis1LaikotarpisMetais</vt:lpstr>
      <vt:lpstr>'Forma 1'!VAS070_F_Nuotekuirdumbl1LaikotarpisMetais</vt:lpstr>
      <vt:lpstr>VAS070_F_Nuotekuirdumbl1LaikotarpisMetais</vt:lpstr>
      <vt:lpstr>'Forma 1'!VAS070_F_Pastataiadmini1LaikotarpisMetais</vt:lpstr>
      <vt:lpstr>VAS070_F_Pastataiadmini1LaikotarpisMetais</vt:lpstr>
      <vt:lpstr>'Forma 1'!VAS070_F_Pastataiirstat1LaikotarpisMetais</vt:lpstr>
      <vt:lpstr>VAS070_F_Pastataiirstat1LaikotarpisMetais</vt:lpstr>
      <vt:lpstr>'Forma 1'!VAS070_F_Saulessviesose1LaikotarpisMetais</vt:lpstr>
      <vt:lpstr>VAS070_F_Saulessviesose1LaikotarpisMetais</vt:lpstr>
      <vt:lpstr>'Forma 1'!VAS070_F_Silumosatsiska1LaikotarpisMetais</vt:lpstr>
      <vt:lpstr>VAS070_F_Silumosatsiska1LaikotarpisMetais</vt:lpstr>
      <vt:lpstr>'Forma 1'!VAS070_F_Silumosirkarst1LaikotarpisMetais</vt:lpstr>
      <vt:lpstr>VAS070_F_Silumosirkarst1LaikotarpisMetais</vt:lpstr>
      <vt:lpstr>'Forma 1'!VAS070_F_Specprogramine1LaikotarpisMetais</vt:lpstr>
      <vt:lpstr>VAS070_F_Specprogramine1LaikotarpisMetais</vt:lpstr>
      <vt:lpstr>'Forma 1'!VAS070_F_Standartinepro1LaikotarpisMetais</vt:lpstr>
      <vt:lpstr>VAS070_F_Standartinepro1LaikotarpisMetais</vt:lpstr>
      <vt:lpstr>'Forma 1'!VAS070_F_Transportoprie1LaikotarpisMetais</vt:lpstr>
      <vt:lpstr>VAS070_F_Transportoprie1LaikotarpisMetais</vt:lpstr>
      <vt:lpstr>'Forma 1'!VAS070_F_Vamzdynai1LaikotarpisMetais</vt:lpstr>
      <vt:lpstr>VAS070_F_Vamzdynai1LaikotarpisMetais</vt:lpstr>
      <vt:lpstr>'Forma 1'!VAS070_F_Vandenssiurbli1LaikotarpisMetais</vt:lpstr>
      <vt:lpstr>VAS070_F_Vandenssiurbli1LaikotarpisMetais</vt:lpstr>
      <vt:lpstr>'Forma 2'!VAS071_D_Nereikia1</vt:lpstr>
      <vt:lpstr>VAS071_D_Nereikia1</vt:lpstr>
      <vt:lpstr>'Forma 2'!VAS071_D_Priedasnetekog1</vt:lpstr>
      <vt:lpstr>VAS071_D_Priedasnetekog1</vt:lpstr>
      <vt:lpstr>'Forma 2'!VAS071_F_Priedasnetekog1Nereikia1</vt:lpstr>
      <vt:lpstr>VAS071_F_Priedasnetekog1Nereikia1</vt:lpstr>
      <vt:lpstr>'Forma 3'!VAS072_D_Apskaitosveikl1</vt:lpstr>
      <vt:lpstr>VAS072_D_Apskaitosveikl1</vt:lpstr>
      <vt:lpstr>'Forma 3'!VAS072_D_Apskaitosveikl2</vt:lpstr>
      <vt:lpstr>VAS072_D_Apskaitosveikl2</vt:lpstr>
      <vt:lpstr>'Forma 3'!VAS072_D_Apskaitosveikl3</vt:lpstr>
      <vt:lpstr>VAS072_D_Apskaitosveikl3</vt:lpstr>
      <vt:lpstr>'Forma 3'!VAS072_D_AtaskaitinisLaikotarpis</vt:lpstr>
      <vt:lpstr>VAS072_D_AtaskaitinisLaikotarpis</vt:lpstr>
      <vt:lpstr>'Forma 3'!VAS072_D_Beviltiskossko1</vt:lpstr>
      <vt:lpstr>VAS072_D_Beviltiskossko1</vt:lpstr>
      <vt:lpstr>'Forma 3'!VAS072_D_Elektrosenergi1</vt:lpstr>
      <vt:lpstr>VAS072_D_Elektrosenergi1</vt:lpstr>
      <vt:lpstr>'Forma 3'!VAS072_D_Elektrosenergi2</vt:lpstr>
      <vt:lpstr>VAS072_D_Elektrosenergi2</vt:lpstr>
      <vt:lpstr>'Forma 3'!VAS072_D_Garantiniamtie1</vt:lpstr>
      <vt:lpstr>VAS072_D_Garantiniamtie1</vt:lpstr>
      <vt:lpstr>'Forma 3'!VAS072_D_Geriamojovande1</vt:lpstr>
      <vt:lpstr>VAS072_D_Geriamojovande1</vt:lpstr>
      <vt:lpstr>'Forma 3'!VAS072_D_Geriamojovande10</vt:lpstr>
      <vt:lpstr>VAS072_D_Geriamojovande10</vt:lpstr>
      <vt:lpstr>'Forma 3'!VAS072_D_Geriamojovande2</vt:lpstr>
      <vt:lpstr>VAS072_D_Geriamojovande2</vt:lpstr>
      <vt:lpstr>'Forma 3'!VAS072_D_Geriamojovande3</vt:lpstr>
      <vt:lpstr>VAS072_D_Geriamojovande3</vt:lpstr>
      <vt:lpstr>'Forma 3'!VAS072_D_Geriamojovande5</vt:lpstr>
      <vt:lpstr>VAS072_D_Geriamojovande5</vt:lpstr>
      <vt:lpstr>'Forma 3'!VAS072_D_Geriamojovande6</vt:lpstr>
      <vt:lpstr>VAS072_D_Geriamojovande6</vt:lpstr>
      <vt:lpstr>'Forma 3'!VAS072_D_Geriamojovande7</vt:lpstr>
      <vt:lpstr>VAS072_D_Geriamojovande7</vt:lpstr>
      <vt:lpstr>'Forma 3'!VAS072_D_Geriamojovande8</vt:lpstr>
      <vt:lpstr>VAS072_D_Geriamojovande8</vt:lpstr>
      <vt:lpstr>'Forma 3'!VAS072_D_Geriamojovande9</vt:lpstr>
      <vt:lpstr>VAS072_D_Geriamojovande9</vt:lpstr>
      <vt:lpstr>'Forma 3'!VAS072_D_Grynasispelnas1</vt:lpstr>
      <vt:lpstr>VAS072_D_Grynasispelnas1</vt:lpstr>
      <vt:lpstr>'Forma 3'!VAS072_D_Gvtntilgalaiki1</vt:lpstr>
      <vt:lpstr>VAS072_D_Gvtntilgalaiki1</vt:lpstr>
      <vt:lpstr>'Forma 3'!VAS072_D_Gvtntilgalaiki2</vt:lpstr>
      <vt:lpstr>VAS072_D_Gvtntilgalaiki2</vt:lpstr>
      <vt:lpstr>'Forma 3'!VAS072_D_Gvtntilgalaiki3</vt:lpstr>
      <vt:lpstr>VAS072_D_Gvtntilgalaiki3</vt:lpstr>
      <vt:lpstr>'Forma 3'!VAS072_D_Gvtntilgalaiki4</vt:lpstr>
      <vt:lpstr>VAS072_D_Gvtntilgalaiki4</vt:lpstr>
      <vt:lpstr>'Forma 3'!VAS072_D_Gvtntilgalaiki5</vt:lpstr>
      <vt:lpstr>VAS072_D_Gvtntilgalaiki5</vt:lpstr>
      <vt:lpstr>'Forma 3'!VAS072_D_Gvtntilgalaiki7</vt:lpstr>
      <vt:lpstr>VAS072_D_Gvtntilgalaiki7</vt:lpstr>
      <vt:lpstr>'Forma 3'!VAS072_D_Gvtntilgalaiki8</vt:lpstr>
      <vt:lpstr>VAS072_D_Gvtntilgalaiki8</vt:lpstr>
      <vt:lpstr>'Forma 3'!VAS072_D_Ismokosivairio1</vt:lpstr>
      <vt:lpstr>VAS072_D_Ismokosivairio1</vt:lpstr>
      <vt:lpstr>'Forma 3'!VAS072_D_Kitosreguliuoj1</vt:lpstr>
      <vt:lpstr>VAS072_D_Kitosreguliuoj1</vt:lpstr>
      <vt:lpstr>'Forma 3'!VAS072_D_Kitosreguliuoj2</vt:lpstr>
      <vt:lpstr>VAS072_D_Kitosreguliuoj2</vt:lpstr>
      <vt:lpstr>'Forma 3'!VAS072_D_Kitosreguliuoj3</vt:lpstr>
      <vt:lpstr>VAS072_D_Kitosreguliuoj3</vt:lpstr>
      <vt:lpstr>'Forma 3'!VAS072_D_Kitosreguliuoj4</vt:lpstr>
      <vt:lpstr>VAS072_D_Kitosreguliuoj4</vt:lpstr>
      <vt:lpstr>'Forma 3'!VAS072_D_Kitosreguliuoj5</vt:lpstr>
      <vt:lpstr>VAS072_D_Kitosreguliuoj5</vt:lpstr>
      <vt:lpstr>'Forma 3'!VAS072_D_Kituveiklupaja1</vt:lpstr>
      <vt:lpstr>VAS072_D_Kituveiklupaja1</vt:lpstr>
      <vt:lpstr>'Forma 3'!VAS072_D_Kituveiklupeln1</vt:lpstr>
      <vt:lpstr>VAS072_D_Kituveiklupeln1</vt:lpstr>
      <vt:lpstr>'Forma 3'!VAS072_D_Kituveiklusana1</vt:lpstr>
      <vt:lpstr>VAS072_D_Kituveiklusana1</vt:lpstr>
      <vt:lpstr>'Forma 3'!VAS072_D_Komandiruociup1</vt:lpstr>
      <vt:lpstr>VAS072_D_Komandiruociup1</vt:lpstr>
      <vt:lpstr>'Forma 3'!VAS072_D_Mokymudalyvium1</vt:lpstr>
      <vt:lpstr>VAS072_D_Mokymudalyvium1</vt:lpstr>
      <vt:lpstr>'Forma 3'!VAS072_D_Narystesstojam1</vt:lpstr>
      <vt:lpstr>VAS072_D_Narystesstojam1</vt:lpstr>
      <vt:lpstr>'Forma 3'!VAS072_D_Nebaigtosstaty1</vt:lpstr>
      <vt:lpstr>VAS072_D_Nebaigtosstaty1</vt:lpstr>
      <vt:lpstr>'Forma 3'!VAS072_D_Nenaudojamolik1</vt:lpstr>
      <vt:lpstr>VAS072_D_Nenaudojamolik1</vt:lpstr>
      <vt:lpstr>'Forma 3'!VAS072_D_Nepaskirstomos1</vt:lpstr>
      <vt:lpstr>VAS072_D_Nepaskirstomos1</vt:lpstr>
      <vt:lpstr>'Forma 3'!VAS072_D_Nereguliuojamo1</vt:lpstr>
      <vt:lpstr>VAS072_D_Nereguliuojamo1</vt:lpstr>
      <vt:lpstr>'Forma 3'!VAS072_D_Nereguliuojamo2</vt:lpstr>
      <vt:lpstr>VAS072_D_Nereguliuojamo2</vt:lpstr>
      <vt:lpstr>'Forma 3'!VAS072_D_Nereguliuojamo3</vt:lpstr>
      <vt:lpstr>VAS072_D_Nereguliuojamo3</vt:lpstr>
      <vt:lpstr>'Forma 3'!VAS072_D_Nereguliuojamo4</vt:lpstr>
      <vt:lpstr>VAS072_D_Nereguliuojamo4</vt:lpstr>
      <vt:lpstr>'Forma 3'!VAS072_D_Nuotekudumblot1</vt:lpstr>
      <vt:lpstr>VAS072_D_Nuotekudumblot1</vt:lpstr>
      <vt:lpstr>'Forma 3'!VAS072_D_Nuotekudumblot2</vt:lpstr>
      <vt:lpstr>VAS072_D_Nuotekudumblot2</vt:lpstr>
      <vt:lpstr>'Forma 3'!VAS072_D_Nuotekudumblot3</vt:lpstr>
      <vt:lpstr>VAS072_D_Nuotekudumblot3</vt:lpstr>
      <vt:lpstr>'Forma 3'!VAS072_D_Nuotekudumblot4</vt:lpstr>
      <vt:lpstr>VAS072_D_Nuotekudumblot4</vt:lpstr>
      <vt:lpstr>'Forma 3'!VAS072_D_Nuotekusurinki1</vt:lpstr>
      <vt:lpstr>VAS072_D_Nuotekusurinki1</vt:lpstr>
      <vt:lpstr>'Forma 3'!VAS072_D_Nuotekusurinki2</vt:lpstr>
      <vt:lpstr>VAS072_D_Nuotekusurinki2</vt:lpstr>
      <vt:lpstr>'Forma 3'!VAS072_D_Nuotekusurinki3</vt:lpstr>
      <vt:lpstr>VAS072_D_Nuotekusurinki3</vt:lpstr>
      <vt:lpstr>'Forma 3'!VAS072_D_Nuotekusurinki4</vt:lpstr>
      <vt:lpstr>VAS072_D_Nuotekusurinki4</vt:lpstr>
      <vt:lpstr>'Forma 3'!VAS072_D_Nuotekutvarkym1</vt:lpstr>
      <vt:lpstr>VAS072_D_Nuotekutvarkym1</vt:lpstr>
      <vt:lpstr>'Forma 3'!VAS072_D_Nuotekutvarkym2</vt:lpstr>
      <vt:lpstr>VAS072_D_Nuotekutvarkym2</vt:lpstr>
      <vt:lpstr>'Forma 3'!VAS072_D_Nuotekutvarkym3</vt:lpstr>
      <vt:lpstr>VAS072_D_Nuotekutvarkym3</vt:lpstr>
      <vt:lpstr>'Forma 3'!VAS072_D_Nuotekutvarkym4</vt:lpstr>
      <vt:lpstr>VAS072_D_Nuotekutvarkym4</vt:lpstr>
      <vt:lpstr>'Forma 3'!VAS072_D_Nuotekuvalymop1</vt:lpstr>
      <vt:lpstr>VAS072_D_Nuotekuvalymop1</vt:lpstr>
      <vt:lpstr>'Forma 3'!VAS072_D_Nuotekuvalymop2</vt:lpstr>
      <vt:lpstr>VAS072_D_Nuotekuvalymop2</vt:lpstr>
      <vt:lpstr>'Forma 3'!VAS072_D_Nuotekuvalymop3</vt:lpstr>
      <vt:lpstr>VAS072_D_Nuotekuvalymop3</vt:lpstr>
      <vt:lpstr>'Forma 3'!VAS072_D_Nuotekuvalymos1</vt:lpstr>
      <vt:lpstr>VAS072_D_Nuotekuvalymos1</vt:lpstr>
      <vt:lpstr>'Forma 3'!VAS072_D_Nurasytoisanau1</vt:lpstr>
      <vt:lpstr>VAS072_D_Nurasytoisanau1</vt:lpstr>
      <vt:lpstr>'Forma 3'!VAS072_D_Nusidevejimoam1</vt:lpstr>
      <vt:lpstr>VAS072_D_Nusidevejimoam1</vt:lpstr>
      <vt:lpstr>'Forma 3'!VAS072_D_Nusidevejimoam2</vt:lpstr>
      <vt:lpstr>VAS072_D_Nusidevejimoam2</vt:lpstr>
      <vt:lpstr>'Forma 3'!VAS072_D_Nusidevejimoam3</vt:lpstr>
      <vt:lpstr>VAS072_D_Nusidevejimoam3</vt:lpstr>
      <vt:lpstr>'Forma 3'!VAS072_D_Nusidevejimoam4</vt:lpstr>
      <vt:lpstr>VAS072_D_Nusidevejimoam4</vt:lpstr>
      <vt:lpstr>'Forma 3'!VAS072_D_Nusidevejimoam5</vt:lpstr>
      <vt:lpstr>VAS072_D_Nusidevejimoam5</vt:lpstr>
      <vt:lpstr>'Forma 3'!VAS072_D_Nusidevejimoam6</vt:lpstr>
      <vt:lpstr>VAS072_D_Nusidevejimoam6</vt:lpstr>
      <vt:lpstr>'Forma 3'!VAS072_D_Pagautenetekim1</vt:lpstr>
      <vt:lpstr>VAS072_D_Pagautenetekim1</vt:lpstr>
      <vt:lpstr>'Forma 3'!VAS072_D_Pajamos1</vt:lpstr>
      <vt:lpstr>VAS072_D_Pajamos1</vt:lpstr>
      <vt:lpstr>'Forma 3'!VAS072_D_Pajamosuzbuiti1</vt:lpstr>
      <vt:lpstr>VAS072_D_Pajamosuzbuiti1</vt:lpstr>
      <vt:lpstr>'Forma 3'!VAS072_D_Pajamosuzbuiti2</vt:lpstr>
      <vt:lpstr>VAS072_D_Pajamosuzbuiti2</vt:lpstr>
      <vt:lpstr>'Forma 3'!VAS072_D_Pajamosuzdumbl1</vt:lpstr>
      <vt:lpstr>VAS072_D_Pajamosuzdumbl1</vt:lpstr>
      <vt:lpstr>'Forma 3'!VAS072_D_Pajamosuzkitub1</vt:lpstr>
      <vt:lpstr>VAS072_D_Pajamosuzkitub1</vt:lpstr>
      <vt:lpstr>'Forma 3'!VAS072_D_Pajamosuzpadid1</vt:lpstr>
      <vt:lpstr>VAS072_D_Pajamosuzpadid1</vt:lpstr>
      <vt:lpstr>'Forma 3'!VAS072_D_Pajamosuzpavir2</vt:lpstr>
      <vt:lpstr>VAS072_D_Pajamosuzpavir2</vt:lpstr>
      <vt:lpstr>'Forma 3'!VAS072_D_Pajamosuzpavir3</vt:lpstr>
      <vt:lpstr>VAS072_D_Pajamosuzpavir3</vt:lpstr>
      <vt:lpstr>'Forma 3'!VAS072_D_Pajamosuzpavir4</vt:lpstr>
      <vt:lpstr>VAS072_D_Pajamosuzpavir4</vt:lpstr>
      <vt:lpstr>'Forma 3'!VAS072_D_Pajamosuzpavir5</vt:lpstr>
      <vt:lpstr>VAS072_D_Pajamosuzpavir5</vt:lpstr>
      <vt:lpstr>'Forma 3'!VAS072_D_Paramalabdarav1</vt:lpstr>
      <vt:lpstr>VAS072_D_Paramalabdarav1</vt:lpstr>
      <vt:lpstr>'Forma 3'!VAS072_D_Paskirstomosio1</vt:lpstr>
      <vt:lpstr>VAS072_D_Paskirstomosio1</vt:lpstr>
      <vt:lpstr>'Forma 3'!VAS072_D_Patirtospaluka1</vt:lpstr>
      <vt:lpstr>VAS072_D_Patirtospaluka1</vt:lpstr>
      <vt:lpstr>'Forma 3'!VAS072_D_Pavirsiniunuot1</vt:lpstr>
      <vt:lpstr>VAS072_D_Pavirsiniunuot1</vt:lpstr>
      <vt:lpstr>'Forma 3'!VAS072_D_Pavirsiniunuot2</vt:lpstr>
      <vt:lpstr>VAS072_D_Pavirsiniunuot2</vt:lpstr>
      <vt:lpstr>'Forma 3'!VAS072_D_Pavirsiniunuot3</vt:lpstr>
      <vt:lpstr>VAS072_D_Pavirsiniunuot3</vt:lpstr>
      <vt:lpstr>'Forma 3'!VAS072_D_Pavirsiniunuot4</vt:lpstr>
      <vt:lpstr>VAS072_D_Pavirsiniunuot4</vt:lpstr>
      <vt:lpstr>'Forma 3'!VAS072_D_Pelnasnuostoli1</vt:lpstr>
      <vt:lpstr>VAS072_D_Pelnasnuostoli1</vt:lpstr>
      <vt:lpstr>'Forma 3'!VAS072_D_Pelnomokestis1</vt:lpstr>
      <vt:lpstr>VAS072_D_Pelnomokestis1</vt:lpstr>
      <vt:lpstr>'Forma 3'!VAS072_D_Praeituataskai1</vt:lpstr>
      <vt:lpstr>VAS072_D_Praeituataskai1</vt:lpstr>
      <vt:lpstr>'Forma 3'!VAS072_D_Reprezentacijo1</vt:lpstr>
      <vt:lpstr>VAS072_D_Reprezentacijo1</vt:lpstr>
      <vt:lpstr>'Forma 3'!VAS072_D_Sanaudossusiju1</vt:lpstr>
      <vt:lpstr>VAS072_D_Sanaudossusiju1</vt:lpstr>
      <vt:lpstr>'Forma 3'!VAS072_D_Tantjemuismoko1</vt:lpstr>
      <vt:lpstr>VAS072_D_Tantjemuismoko1</vt:lpstr>
      <vt:lpstr>'Forma 3'!VAS072_F_Apskaitosveikl1AtaskaitinisLaikotarpis</vt:lpstr>
      <vt:lpstr>VAS072_F_Apskaitosveikl1AtaskaitinisLaikotarpis</vt:lpstr>
      <vt:lpstr>'Forma 3'!VAS072_F_Apskaitosveikl2AtaskaitinisLaikotarpis</vt:lpstr>
      <vt:lpstr>VAS072_F_Apskaitosveikl2AtaskaitinisLaikotarpis</vt:lpstr>
      <vt:lpstr>'Forma 3'!VAS072_F_Apskaitosveikl3AtaskaitinisLaikotarpis</vt:lpstr>
      <vt:lpstr>VAS072_F_Apskaitosveikl3AtaskaitinisLaikotarpis</vt:lpstr>
      <vt:lpstr>'Forma 3'!VAS072_F_Beviltiskossko1AtaskaitinisLaikotarpis</vt:lpstr>
      <vt:lpstr>VAS072_F_Beviltiskossko1AtaskaitinisLaikotarpis</vt:lpstr>
      <vt:lpstr>'Forma 3'!VAS072_F_Elektrosenergi1AtaskaitinisLaikotarpis</vt:lpstr>
      <vt:lpstr>VAS072_F_Elektrosenergi1AtaskaitinisLaikotarpis</vt:lpstr>
      <vt:lpstr>'Forma 3'!VAS072_F_Elektrosenergi2AtaskaitinisLaikotarpis</vt:lpstr>
      <vt:lpstr>VAS072_F_Elektrosenergi2AtaskaitinisLaikotarpis</vt:lpstr>
      <vt:lpstr>'Forma 3'!VAS072_F_Garantiniamtie1AtaskaitinisLaikotarpis</vt:lpstr>
      <vt:lpstr>VAS072_F_Garantiniamtie1AtaskaitinisLaikotarpis</vt:lpstr>
      <vt:lpstr>'Forma 3'!VAS072_F_Geriamojovande10AtaskaitinisLaikotarpis</vt:lpstr>
      <vt:lpstr>VAS072_F_Geriamojovande10AtaskaitinisLaikotarpis</vt:lpstr>
      <vt:lpstr>'Forma 3'!VAS072_F_Geriamojovande1AtaskaitinisLaikotarpis</vt:lpstr>
      <vt:lpstr>VAS072_F_Geriamojovande1AtaskaitinisLaikotarpis</vt:lpstr>
      <vt:lpstr>'Forma 3'!VAS072_F_Geriamojovande2AtaskaitinisLaikotarpis</vt:lpstr>
      <vt:lpstr>VAS072_F_Geriamojovande2AtaskaitinisLaikotarpis</vt:lpstr>
      <vt:lpstr>'Forma 3'!VAS072_F_Geriamojovande3AtaskaitinisLaikotarpis</vt:lpstr>
      <vt:lpstr>VAS072_F_Geriamojovande3AtaskaitinisLaikotarpis</vt:lpstr>
      <vt:lpstr>'Forma 3'!VAS072_F_Geriamojovande5AtaskaitinisLaikotarpis</vt:lpstr>
      <vt:lpstr>VAS072_F_Geriamojovande5AtaskaitinisLaikotarpis</vt:lpstr>
      <vt:lpstr>'Forma 3'!VAS072_F_Geriamojovande6AtaskaitinisLaikotarpis</vt:lpstr>
      <vt:lpstr>VAS072_F_Geriamojovande6AtaskaitinisLaikotarpis</vt:lpstr>
      <vt:lpstr>'Forma 3'!VAS072_F_Geriamojovande7AtaskaitinisLaikotarpis</vt:lpstr>
      <vt:lpstr>VAS072_F_Geriamojovande7AtaskaitinisLaikotarpis</vt:lpstr>
      <vt:lpstr>'Forma 3'!VAS072_F_Geriamojovande8AtaskaitinisLaikotarpis</vt:lpstr>
      <vt:lpstr>VAS072_F_Geriamojovande8AtaskaitinisLaikotarpis</vt:lpstr>
      <vt:lpstr>'Forma 3'!VAS072_F_Geriamojovande9AtaskaitinisLaikotarpis</vt:lpstr>
      <vt:lpstr>VAS072_F_Geriamojovande9AtaskaitinisLaikotarpis</vt:lpstr>
      <vt:lpstr>'Forma 3'!VAS072_F_Grynasispelnas1AtaskaitinisLaikotarpis</vt:lpstr>
      <vt:lpstr>VAS072_F_Grynasispelnas1AtaskaitinisLaikotarpis</vt:lpstr>
      <vt:lpstr>'Forma 3'!VAS072_F_Gvtntilgalaiki1AtaskaitinisLaikotarpis</vt:lpstr>
      <vt:lpstr>VAS072_F_Gvtntilgalaiki1AtaskaitinisLaikotarpis</vt:lpstr>
      <vt:lpstr>'Forma 3'!VAS072_F_Gvtntilgalaiki2AtaskaitinisLaikotarpis</vt:lpstr>
      <vt:lpstr>VAS072_F_Gvtntilgalaiki2AtaskaitinisLaikotarpis</vt:lpstr>
      <vt:lpstr>'Forma 3'!VAS072_F_Gvtntilgalaiki3AtaskaitinisLaikotarpis</vt:lpstr>
      <vt:lpstr>VAS072_F_Gvtntilgalaiki3AtaskaitinisLaikotarpis</vt:lpstr>
      <vt:lpstr>'Forma 3'!VAS072_F_Gvtntilgalaiki4AtaskaitinisLaikotarpis</vt:lpstr>
      <vt:lpstr>VAS072_F_Gvtntilgalaiki4AtaskaitinisLaikotarpis</vt:lpstr>
      <vt:lpstr>'Forma 3'!VAS072_F_Gvtntilgalaiki5AtaskaitinisLaikotarpis</vt:lpstr>
      <vt:lpstr>VAS072_F_Gvtntilgalaiki5AtaskaitinisLaikotarpis</vt:lpstr>
      <vt:lpstr>'Forma 3'!VAS072_F_Gvtntilgalaiki7AtaskaitinisLaikotarpis</vt:lpstr>
      <vt:lpstr>VAS072_F_Gvtntilgalaiki7AtaskaitinisLaikotarpis</vt:lpstr>
      <vt:lpstr>'Forma 3'!VAS072_F_Gvtntilgalaiki8AtaskaitinisLaikotarpis</vt:lpstr>
      <vt:lpstr>VAS072_F_Gvtntilgalaiki8AtaskaitinisLaikotarpis</vt:lpstr>
      <vt:lpstr>'Forma 3'!VAS072_F_Ismokosivairio1AtaskaitinisLaikotarpis</vt:lpstr>
      <vt:lpstr>VAS072_F_Ismokosivairio1AtaskaitinisLaikotarpis</vt:lpstr>
      <vt:lpstr>'Forma 3'!VAS072_F_Kitosreguliuoj1AtaskaitinisLaikotarpis</vt:lpstr>
      <vt:lpstr>VAS072_F_Kitosreguliuoj1AtaskaitinisLaikotarpis</vt:lpstr>
      <vt:lpstr>'Forma 3'!VAS072_F_Kitosreguliuoj2AtaskaitinisLaikotarpis</vt:lpstr>
      <vt:lpstr>VAS072_F_Kitosreguliuoj2AtaskaitinisLaikotarpis</vt:lpstr>
      <vt:lpstr>'Forma 3'!VAS072_F_Kitosreguliuoj3AtaskaitinisLaikotarpis</vt:lpstr>
      <vt:lpstr>VAS072_F_Kitosreguliuoj3AtaskaitinisLaikotarpis</vt:lpstr>
      <vt:lpstr>'Forma 3'!VAS072_F_Kitosreguliuoj4AtaskaitinisLaikotarpis</vt:lpstr>
      <vt:lpstr>VAS072_F_Kitosreguliuoj4AtaskaitinisLaikotarpis</vt:lpstr>
      <vt:lpstr>'Forma 3'!VAS072_F_Kitosreguliuoj5AtaskaitinisLaikotarpis</vt:lpstr>
      <vt:lpstr>VAS072_F_Kitosreguliuoj5AtaskaitinisLaikotarpis</vt:lpstr>
      <vt:lpstr>'Forma 3'!VAS072_F_Kituveiklupaja1AtaskaitinisLaikotarpis</vt:lpstr>
      <vt:lpstr>VAS072_F_Kituveiklupaja1AtaskaitinisLaikotarpis</vt:lpstr>
      <vt:lpstr>'Forma 3'!VAS072_F_Kituveiklupeln1AtaskaitinisLaikotarpis</vt:lpstr>
      <vt:lpstr>VAS072_F_Kituveiklupeln1AtaskaitinisLaikotarpis</vt:lpstr>
      <vt:lpstr>'Forma 3'!VAS072_F_Kituveiklusana1AtaskaitinisLaikotarpis</vt:lpstr>
      <vt:lpstr>VAS072_F_Kituveiklusana1AtaskaitinisLaikotarpis</vt:lpstr>
      <vt:lpstr>'Forma 3'!VAS072_F_Komandiruociup1AtaskaitinisLaikotarpis</vt:lpstr>
      <vt:lpstr>VAS072_F_Komandiruociup1AtaskaitinisLaikotarpis</vt:lpstr>
      <vt:lpstr>'Forma 3'!VAS072_F_Mokymudalyvium1AtaskaitinisLaikotarpis</vt:lpstr>
      <vt:lpstr>VAS072_F_Mokymudalyvium1AtaskaitinisLaikotarpis</vt:lpstr>
      <vt:lpstr>'Forma 3'!VAS072_F_Narystesstojam1AtaskaitinisLaikotarpis</vt:lpstr>
      <vt:lpstr>VAS072_F_Narystesstojam1AtaskaitinisLaikotarpis</vt:lpstr>
      <vt:lpstr>'Forma 3'!VAS072_F_Nebaigtosstaty1AtaskaitinisLaikotarpis</vt:lpstr>
      <vt:lpstr>VAS072_F_Nebaigtosstaty1AtaskaitinisLaikotarpis</vt:lpstr>
      <vt:lpstr>'Forma 3'!VAS072_F_Nenaudojamolik1AtaskaitinisLaikotarpis</vt:lpstr>
      <vt:lpstr>VAS072_F_Nenaudojamolik1AtaskaitinisLaikotarpis</vt:lpstr>
      <vt:lpstr>'Forma 3'!VAS072_F_Nepaskirstomos1AtaskaitinisLaikotarpis</vt:lpstr>
      <vt:lpstr>VAS072_F_Nepaskirstomos1AtaskaitinisLaikotarpis</vt:lpstr>
      <vt:lpstr>'Forma 3'!VAS072_F_Nereguliuojamo1AtaskaitinisLaikotarpis</vt:lpstr>
      <vt:lpstr>VAS072_F_Nereguliuojamo1AtaskaitinisLaikotarpis</vt:lpstr>
      <vt:lpstr>'Forma 3'!VAS072_F_Nereguliuojamo2AtaskaitinisLaikotarpis</vt:lpstr>
      <vt:lpstr>VAS072_F_Nereguliuojamo2AtaskaitinisLaikotarpis</vt:lpstr>
      <vt:lpstr>'Forma 3'!VAS072_F_Nereguliuojamo3AtaskaitinisLaikotarpis</vt:lpstr>
      <vt:lpstr>VAS072_F_Nereguliuojamo3AtaskaitinisLaikotarpis</vt:lpstr>
      <vt:lpstr>'Forma 3'!VAS072_F_Nereguliuojamo4AtaskaitinisLaikotarpis</vt:lpstr>
      <vt:lpstr>VAS072_F_Nereguliuojamo4AtaskaitinisLaikotarpis</vt:lpstr>
      <vt:lpstr>'Forma 3'!VAS072_F_Nuotekudumblot1AtaskaitinisLaikotarpis</vt:lpstr>
      <vt:lpstr>VAS072_F_Nuotekudumblot1AtaskaitinisLaikotarpis</vt:lpstr>
      <vt:lpstr>'Forma 3'!VAS072_F_Nuotekudumblot2AtaskaitinisLaikotarpis</vt:lpstr>
      <vt:lpstr>VAS072_F_Nuotekudumblot2AtaskaitinisLaikotarpis</vt:lpstr>
      <vt:lpstr>'Forma 3'!VAS072_F_Nuotekudumblot3AtaskaitinisLaikotarpis</vt:lpstr>
      <vt:lpstr>VAS072_F_Nuotekudumblot3AtaskaitinisLaikotarpis</vt:lpstr>
      <vt:lpstr>'Forma 3'!VAS072_F_Nuotekudumblot4AtaskaitinisLaikotarpis</vt:lpstr>
      <vt:lpstr>VAS072_F_Nuotekudumblot4AtaskaitinisLaikotarpis</vt:lpstr>
      <vt:lpstr>'Forma 3'!VAS072_F_Nuotekusurinki1AtaskaitinisLaikotarpis</vt:lpstr>
      <vt:lpstr>VAS072_F_Nuotekusurinki1AtaskaitinisLaikotarpis</vt:lpstr>
      <vt:lpstr>'Forma 3'!VAS072_F_Nuotekusurinki2AtaskaitinisLaikotarpis</vt:lpstr>
      <vt:lpstr>VAS072_F_Nuotekusurinki2AtaskaitinisLaikotarpis</vt:lpstr>
      <vt:lpstr>'Forma 3'!VAS072_F_Nuotekusurinki3AtaskaitinisLaikotarpis</vt:lpstr>
      <vt:lpstr>VAS072_F_Nuotekusurinki3AtaskaitinisLaikotarpis</vt:lpstr>
      <vt:lpstr>'Forma 3'!VAS072_F_Nuotekusurinki4AtaskaitinisLaikotarpis</vt:lpstr>
      <vt:lpstr>VAS072_F_Nuotekusurinki4AtaskaitinisLaikotarpis</vt:lpstr>
      <vt:lpstr>'Forma 3'!VAS072_F_Nuotekutvarkym1AtaskaitinisLaikotarpis</vt:lpstr>
      <vt:lpstr>VAS072_F_Nuotekutvarkym1AtaskaitinisLaikotarpis</vt:lpstr>
      <vt:lpstr>'Forma 3'!VAS072_F_Nuotekutvarkym2AtaskaitinisLaikotarpis</vt:lpstr>
      <vt:lpstr>VAS072_F_Nuotekutvarkym2AtaskaitinisLaikotarpis</vt:lpstr>
      <vt:lpstr>'Forma 3'!VAS072_F_Nuotekutvarkym3AtaskaitinisLaikotarpis</vt:lpstr>
      <vt:lpstr>VAS072_F_Nuotekutvarkym3AtaskaitinisLaikotarpis</vt:lpstr>
      <vt:lpstr>'Forma 3'!VAS072_F_Nuotekutvarkym4AtaskaitinisLaikotarpis</vt:lpstr>
      <vt:lpstr>VAS072_F_Nuotekutvarkym4AtaskaitinisLaikotarpis</vt:lpstr>
      <vt:lpstr>'Forma 3'!VAS072_F_Nuotekuvalymop1AtaskaitinisLaikotarpis</vt:lpstr>
      <vt:lpstr>VAS072_F_Nuotekuvalymop1AtaskaitinisLaikotarpis</vt:lpstr>
      <vt:lpstr>'Forma 3'!VAS072_F_Nuotekuvalymop2AtaskaitinisLaikotarpis</vt:lpstr>
      <vt:lpstr>VAS072_F_Nuotekuvalymop2AtaskaitinisLaikotarpis</vt:lpstr>
      <vt:lpstr>'Forma 3'!VAS072_F_Nuotekuvalymop3AtaskaitinisLaikotarpis</vt:lpstr>
      <vt:lpstr>VAS072_F_Nuotekuvalymop3AtaskaitinisLaikotarpis</vt:lpstr>
      <vt:lpstr>'Forma 3'!VAS072_F_Nuotekuvalymos1AtaskaitinisLaikotarpis</vt:lpstr>
      <vt:lpstr>VAS072_F_Nuotekuvalymos1AtaskaitinisLaikotarpis</vt:lpstr>
      <vt:lpstr>'Forma 3'!VAS072_F_Nurasytoisanau1AtaskaitinisLaikotarpis</vt:lpstr>
      <vt:lpstr>VAS072_F_Nurasytoisanau1AtaskaitinisLaikotarpis</vt:lpstr>
      <vt:lpstr>'Forma 3'!VAS072_F_Nusidevejimoam1AtaskaitinisLaikotarpis</vt:lpstr>
      <vt:lpstr>VAS072_F_Nusidevejimoam1AtaskaitinisLaikotarpis</vt:lpstr>
      <vt:lpstr>'Forma 3'!VAS072_F_Nusidevejimoam2AtaskaitinisLaikotarpis</vt:lpstr>
      <vt:lpstr>VAS072_F_Nusidevejimoam2AtaskaitinisLaikotarpis</vt:lpstr>
      <vt:lpstr>'Forma 3'!VAS072_F_Nusidevejimoam3AtaskaitinisLaikotarpis</vt:lpstr>
      <vt:lpstr>VAS072_F_Nusidevejimoam3AtaskaitinisLaikotarpis</vt:lpstr>
      <vt:lpstr>'Forma 3'!VAS072_F_Nusidevejimoam4AtaskaitinisLaikotarpis</vt:lpstr>
      <vt:lpstr>VAS072_F_Nusidevejimoam4AtaskaitinisLaikotarpis</vt:lpstr>
      <vt:lpstr>'Forma 3'!VAS072_F_Nusidevejimoam5AtaskaitinisLaikotarpis</vt:lpstr>
      <vt:lpstr>VAS072_F_Nusidevejimoam5AtaskaitinisLaikotarpis</vt:lpstr>
      <vt:lpstr>'Forma 3'!VAS072_F_Nusidevejimoam6AtaskaitinisLaikotarpis</vt:lpstr>
      <vt:lpstr>VAS072_F_Nusidevejimoam6AtaskaitinisLaikotarpis</vt:lpstr>
      <vt:lpstr>'Forma 3'!VAS072_F_Pagautenetekim1AtaskaitinisLaikotarpis</vt:lpstr>
      <vt:lpstr>VAS072_F_Pagautenetekim1AtaskaitinisLaikotarpis</vt:lpstr>
      <vt:lpstr>'Forma 3'!VAS072_F_Pajamos1AtaskaitinisLaikotarpis</vt:lpstr>
      <vt:lpstr>VAS072_F_Pajamos1AtaskaitinisLaikotarpis</vt:lpstr>
      <vt:lpstr>'Forma 3'!VAS072_F_Pajamosuzbuiti1AtaskaitinisLaikotarpis</vt:lpstr>
      <vt:lpstr>VAS072_F_Pajamosuzbuiti1AtaskaitinisLaikotarpis</vt:lpstr>
      <vt:lpstr>'Forma 3'!VAS072_F_Pajamosuzbuiti2AtaskaitinisLaikotarpis</vt:lpstr>
      <vt:lpstr>VAS072_F_Pajamosuzbuiti2AtaskaitinisLaikotarpis</vt:lpstr>
      <vt:lpstr>'Forma 3'!VAS072_F_Pajamosuzdumbl1AtaskaitinisLaikotarpis</vt:lpstr>
      <vt:lpstr>VAS072_F_Pajamosuzdumbl1AtaskaitinisLaikotarpis</vt:lpstr>
      <vt:lpstr>'Forma 3'!VAS072_F_Pajamosuzkitub1AtaskaitinisLaikotarpis</vt:lpstr>
      <vt:lpstr>VAS072_F_Pajamosuzkitub1AtaskaitinisLaikotarpis</vt:lpstr>
      <vt:lpstr>'Forma 3'!VAS072_F_Pajamosuzpadid1AtaskaitinisLaikotarpis</vt:lpstr>
      <vt:lpstr>VAS072_F_Pajamosuzpadid1AtaskaitinisLaikotarpis</vt:lpstr>
      <vt:lpstr>'Forma 3'!VAS072_F_Pajamosuzpavir2AtaskaitinisLaikotarpis</vt:lpstr>
      <vt:lpstr>VAS072_F_Pajamosuzpavir2AtaskaitinisLaikotarpis</vt:lpstr>
      <vt:lpstr>'Forma 3'!VAS072_F_Pajamosuzpavir3AtaskaitinisLaikotarpis</vt:lpstr>
      <vt:lpstr>VAS072_F_Pajamosuzpavir3AtaskaitinisLaikotarpis</vt:lpstr>
      <vt:lpstr>'Forma 3'!VAS072_F_Pajamosuzpavir4AtaskaitinisLaikotarpis</vt:lpstr>
      <vt:lpstr>VAS072_F_Pajamosuzpavir4AtaskaitinisLaikotarpis</vt:lpstr>
      <vt:lpstr>'Forma 3'!VAS072_F_Pajamosuzpavir5AtaskaitinisLaikotarpis</vt:lpstr>
      <vt:lpstr>VAS072_F_Pajamosuzpavir5AtaskaitinisLaikotarpis</vt:lpstr>
      <vt:lpstr>'Forma 3'!VAS072_F_Paramalabdarav1AtaskaitinisLaikotarpis</vt:lpstr>
      <vt:lpstr>VAS072_F_Paramalabdarav1AtaskaitinisLaikotarpis</vt:lpstr>
      <vt:lpstr>'Forma 3'!VAS072_F_Paskirstomosio1AtaskaitinisLaikotarpis</vt:lpstr>
      <vt:lpstr>VAS072_F_Paskirstomosio1AtaskaitinisLaikotarpis</vt:lpstr>
      <vt:lpstr>'Forma 3'!VAS072_F_Patirtospaluka1AtaskaitinisLaikotarpis</vt:lpstr>
      <vt:lpstr>VAS072_F_Patirtospaluka1AtaskaitinisLaikotarpis</vt:lpstr>
      <vt:lpstr>'Forma 3'!VAS072_F_Pavirsiniunuot1AtaskaitinisLaikotarpis</vt:lpstr>
      <vt:lpstr>VAS072_F_Pavirsiniunuot1AtaskaitinisLaikotarpis</vt:lpstr>
      <vt:lpstr>'Forma 3'!VAS072_F_Pavirsiniunuot2AtaskaitinisLaikotarpis</vt:lpstr>
      <vt:lpstr>VAS072_F_Pavirsiniunuot2AtaskaitinisLaikotarpis</vt:lpstr>
      <vt:lpstr>'Forma 3'!VAS072_F_Pavirsiniunuot3AtaskaitinisLaikotarpis</vt:lpstr>
      <vt:lpstr>VAS072_F_Pavirsiniunuot3AtaskaitinisLaikotarpis</vt:lpstr>
      <vt:lpstr>'Forma 3'!VAS072_F_Pavirsiniunuot4AtaskaitinisLaikotarpis</vt:lpstr>
      <vt:lpstr>VAS072_F_Pavirsiniunuot4AtaskaitinisLaikotarpis</vt:lpstr>
      <vt:lpstr>'Forma 3'!VAS072_F_Pelnasnuostoli1AtaskaitinisLaikotarpis</vt:lpstr>
      <vt:lpstr>VAS072_F_Pelnasnuostoli1AtaskaitinisLaikotarpis</vt:lpstr>
      <vt:lpstr>'Forma 3'!VAS072_F_Pelnomokestis1AtaskaitinisLaikotarpis</vt:lpstr>
      <vt:lpstr>VAS072_F_Pelnomokestis1AtaskaitinisLaikotarpis</vt:lpstr>
      <vt:lpstr>'Forma 3'!VAS072_F_Praeituataskai1AtaskaitinisLaikotarpis</vt:lpstr>
      <vt:lpstr>VAS072_F_Praeituataskai1AtaskaitinisLaikotarpis</vt:lpstr>
      <vt:lpstr>'Forma 3'!VAS072_F_Reprezentacijo1AtaskaitinisLaikotarpis</vt:lpstr>
      <vt:lpstr>VAS072_F_Reprezentacijo1AtaskaitinisLaikotarpis</vt:lpstr>
      <vt:lpstr>'Forma 3'!VAS072_F_Sanaudossusiju1AtaskaitinisLaikotarpis</vt:lpstr>
      <vt:lpstr>VAS072_F_Sanaudossusiju1AtaskaitinisLaikotarpis</vt:lpstr>
      <vt:lpstr>'Forma 3'!VAS072_F_Tantjemuismoko1AtaskaitinisLaikotarpis</vt:lpstr>
      <vt:lpstr>VAS072_F_Tantjemuismoko1AtaskaitinisLaikotarpis</vt:lpstr>
      <vt:lpstr>'Forma 4'!VAS073_D_1IS</vt:lpstr>
      <vt:lpstr>VAS073_D_1IS</vt:lpstr>
      <vt:lpstr>'Forma 4'!VAS073_D_31GeriamojoVandens</vt:lpstr>
      <vt:lpstr>VAS073_D_31GeriamojoVandens</vt:lpstr>
      <vt:lpstr>'Forma 4'!VAS073_D_32GeriamojoVandens</vt:lpstr>
      <vt:lpstr>VAS073_D_32GeriamojoVandens</vt:lpstr>
      <vt:lpstr>'Forma 4'!VAS073_D_33GeriamojoVandens</vt:lpstr>
      <vt:lpstr>VAS073_D_33GeriamojoVandens</vt:lpstr>
      <vt:lpstr>'Forma 4'!VAS073_D_3IsViso</vt:lpstr>
      <vt:lpstr>VAS073_D_3IsViso</vt:lpstr>
      <vt:lpstr>'Forma 4'!VAS073_D_41NuotekuSurinkimas</vt:lpstr>
      <vt:lpstr>VAS073_D_41NuotekuSurinkimas</vt:lpstr>
      <vt:lpstr>'Forma 4'!VAS073_D_42NuotekuValymas</vt:lpstr>
      <vt:lpstr>VAS073_D_42NuotekuValymas</vt:lpstr>
      <vt:lpstr>'Forma 4'!VAS073_D_43NuotekuDumblo</vt:lpstr>
      <vt:lpstr>VAS073_D_43NuotekuDumblo</vt:lpstr>
      <vt:lpstr>'Forma 4'!VAS073_D_4IsViso</vt:lpstr>
      <vt:lpstr>VAS073_D_4IsViso</vt:lpstr>
      <vt:lpstr>'Forma 4'!VAS073_D_5PavirsiniuNuoteku</vt:lpstr>
      <vt:lpstr>VAS073_D_5PavirsiniuNuoteku</vt:lpstr>
      <vt:lpstr>'Forma 4'!VAS073_D_6KitosReguliuojamosios</vt:lpstr>
      <vt:lpstr>VAS073_D_6KitosReguliuojamosios</vt:lpstr>
      <vt:lpstr>'Forma 4'!VAS073_D_7KitosVeiklos</vt:lpstr>
      <vt:lpstr>VAS073_D_7KitosVeiklos</vt:lpstr>
      <vt:lpstr>'Forma 4'!VAS073_D_Administracine1</vt:lpstr>
      <vt:lpstr>VAS073_D_Administracine1</vt:lpstr>
      <vt:lpstr>'Forma 4'!VAS073_D_Administracine2</vt:lpstr>
      <vt:lpstr>VAS073_D_Administracine2</vt:lpstr>
      <vt:lpstr>'Forma 4'!VAS073_D_Administracine3</vt:lpstr>
      <vt:lpstr>VAS073_D_Administracine3</vt:lpstr>
      <vt:lpstr>'Forma 4'!VAS073_D_Apskaitosiraud1</vt:lpstr>
      <vt:lpstr>VAS073_D_Apskaitosiraud1</vt:lpstr>
      <vt:lpstr>'Forma 4'!VAS073_D_Apskaitosiraud2</vt:lpstr>
      <vt:lpstr>VAS073_D_Apskaitosiraud2</vt:lpstr>
      <vt:lpstr>'Forma 4'!VAS073_D_Apskaitosiraud3</vt:lpstr>
      <vt:lpstr>VAS073_D_Apskaitosiraud3</vt:lpstr>
      <vt:lpstr>'Forma 4'!VAS073_D_Apskaitosiraud4</vt:lpstr>
      <vt:lpstr>VAS073_D_Apskaitosiraud4</vt:lpstr>
      <vt:lpstr>'Forma 4'!VAS073_D_Apskaitosveikla1</vt:lpstr>
      <vt:lpstr>VAS073_D_Apskaitosveikla1</vt:lpstr>
      <vt:lpstr>'Forma 4'!VAS073_D_Avarijusalinim1</vt:lpstr>
      <vt:lpstr>VAS073_D_Avarijusalinim1</vt:lpstr>
      <vt:lpstr>'Forma 4'!VAS073_D_Avarijusalinim2</vt:lpstr>
      <vt:lpstr>VAS073_D_Avarijusalinim2</vt:lpstr>
      <vt:lpstr>'Forma 4'!VAS073_D_Avarijusalinim3</vt:lpstr>
      <vt:lpstr>VAS073_D_Avarijusalinim3</vt:lpstr>
      <vt:lpstr>'Forma 4'!VAS073_D_Avarijusalinim4</vt:lpstr>
      <vt:lpstr>VAS073_D_Avarijusalinim4</vt:lpstr>
      <vt:lpstr>'Forma 4'!VAS073_D_Avarijusalinim5</vt:lpstr>
      <vt:lpstr>VAS073_D_Avarijusalinim5</vt:lpstr>
      <vt:lpstr>'Forma 4'!VAS073_D_Bankopaslauguk1</vt:lpstr>
      <vt:lpstr>VAS073_D_Bankopaslauguk1</vt:lpstr>
      <vt:lpstr>'Forma 4'!VAS073_D_Bankopaslauguk2</vt:lpstr>
      <vt:lpstr>VAS073_D_Bankopaslauguk2</vt:lpstr>
      <vt:lpstr>'Forma 4'!VAS073_D_Bankopaslauguk3</vt:lpstr>
      <vt:lpstr>VAS073_D_Bankopaslauguk3</vt:lpstr>
      <vt:lpstr>'Forma 4'!VAS073_D_Bankopaslauguk4</vt:lpstr>
      <vt:lpstr>VAS073_D_Bankopaslauguk4</vt:lpstr>
      <vt:lpstr>'Forma 4'!VAS073_D_Bendrosiospast1</vt:lpstr>
      <vt:lpstr>VAS073_D_Bendrosiospast1</vt:lpstr>
      <vt:lpstr>'Forma 4'!VAS073_D_Bendrosiossana1</vt:lpstr>
      <vt:lpstr>VAS073_D_Bendrosiossana1</vt:lpstr>
      <vt:lpstr>'Forma 4'!VAS073_D_Bendrujusanaud1</vt:lpstr>
      <vt:lpstr>VAS073_D_Bendrujusanaud1</vt:lpstr>
      <vt:lpstr>'Forma 4'!VAS073_D_Bendrupatalpus1</vt:lpstr>
      <vt:lpstr>VAS073_D_Bendrupatalpus1</vt:lpstr>
      <vt:lpstr>'Forma 4'!VAS073_D_Cpunktui1</vt:lpstr>
      <vt:lpstr>VAS073_D_Cpunktui1</vt:lpstr>
      <vt:lpstr>'Forma 4'!VAS073_D_Cpunktui2</vt:lpstr>
      <vt:lpstr>VAS073_D_Cpunktui2</vt:lpstr>
      <vt:lpstr>'Forma 4'!VAS073_D_Cpunktui3</vt:lpstr>
      <vt:lpstr>VAS073_D_Cpunktui3</vt:lpstr>
      <vt:lpstr>'Forma 4'!VAS073_D_Cpunktui4</vt:lpstr>
      <vt:lpstr>VAS073_D_Cpunktui4</vt:lpstr>
      <vt:lpstr>'Forma 4'!VAS073_D_Cpunktui5</vt:lpstr>
      <vt:lpstr>VAS073_D_Cpunktui5</vt:lpstr>
      <vt:lpstr>'Forma 4'!VAS073_D_Cpunktui6</vt:lpstr>
      <vt:lpstr>VAS073_D_Cpunktui6</vt:lpstr>
      <vt:lpstr>'Forma 4'!VAS073_D_Cpunktui7</vt:lpstr>
      <vt:lpstr>VAS073_D_Cpunktui7</vt:lpstr>
      <vt:lpstr>'Forma 4'!VAS073_D_Cpunktui8</vt:lpstr>
      <vt:lpstr>VAS073_D_Cpunktui8</vt:lpstr>
      <vt:lpstr>'Forma 4'!VAS073_D_Darbdavioimoku1</vt:lpstr>
      <vt:lpstr>VAS073_D_Darbdavioimoku1</vt:lpstr>
      <vt:lpstr>'Forma 4'!VAS073_D_Darbdavioimoku2</vt:lpstr>
      <vt:lpstr>VAS073_D_Darbdavioimoku2</vt:lpstr>
      <vt:lpstr>'Forma 4'!VAS073_D_Darbdavioimoku3</vt:lpstr>
      <vt:lpstr>VAS073_D_Darbdavioimoku3</vt:lpstr>
      <vt:lpstr>'Forma 4'!VAS073_D_Darbdavioimoku4</vt:lpstr>
      <vt:lpstr>VAS073_D_Darbdavioimoku4</vt:lpstr>
      <vt:lpstr>'Forma 4'!VAS073_D_Darbosaugossan1</vt:lpstr>
      <vt:lpstr>VAS073_D_Darbosaugossan1</vt:lpstr>
      <vt:lpstr>'Forma 4'!VAS073_D_Darbosaugossan2</vt:lpstr>
      <vt:lpstr>VAS073_D_Darbosaugossan2</vt:lpstr>
      <vt:lpstr>'Forma 4'!VAS073_D_Darbosaugossan3</vt:lpstr>
      <vt:lpstr>VAS073_D_Darbosaugossan3</vt:lpstr>
      <vt:lpstr>'Forma 4'!VAS073_D_Darbosaugossan4</vt:lpstr>
      <vt:lpstr>VAS073_D_Darbosaugossan4</vt:lpstr>
      <vt:lpstr>'Forma 4'!VAS073_D_Darbouzmokesci1</vt:lpstr>
      <vt:lpstr>VAS073_D_Darbouzmokesci1</vt:lpstr>
      <vt:lpstr>'Forma 4'!VAS073_D_Darbouzmokesci2</vt:lpstr>
      <vt:lpstr>VAS073_D_Darbouzmokesci2</vt:lpstr>
      <vt:lpstr>'Forma 4'!VAS073_D_Darbouzmokesci3</vt:lpstr>
      <vt:lpstr>VAS073_D_Darbouzmokesci3</vt:lpstr>
      <vt:lpstr>'Forma 4'!VAS073_D_Darbouzmokesci4</vt:lpstr>
      <vt:lpstr>VAS073_D_Darbouzmokesci4</vt:lpstr>
      <vt:lpstr>'Forma 4'!VAS073_D_Darbouzmokesci5</vt:lpstr>
      <vt:lpstr>VAS073_D_Darbouzmokesci5</vt:lpstr>
      <vt:lpstr>'Forma 4'!VAS073_D_Draudimosanaud1</vt:lpstr>
      <vt:lpstr>VAS073_D_Draudimosanaud1</vt:lpstr>
      <vt:lpstr>'Forma 4'!VAS073_D_Draudimosanaud2</vt:lpstr>
      <vt:lpstr>VAS073_D_Draudimosanaud2</vt:lpstr>
      <vt:lpstr>'Forma 4'!VAS073_D_Draudimosanaud3</vt:lpstr>
      <vt:lpstr>VAS073_D_Draudimosanaud3</vt:lpstr>
      <vt:lpstr>'Forma 4'!VAS073_D_Dumblotvarkymo1</vt:lpstr>
      <vt:lpstr>VAS073_D_Dumblotvarkymo1</vt:lpstr>
      <vt:lpstr>'Forma 4'!VAS073_D_Einamojoremont1</vt:lpstr>
      <vt:lpstr>VAS073_D_Einamojoremont1</vt:lpstr>
      <vt:lpstr>'Forma 4'!VAS073_D_Einamojoremont2</vt:lpstr>
      <vt:lpstr>VAS073_D_Einamojoremont2</vt:lpstr>
      <vt:lpstr>'Forma 4'!VAS073_D_Einamojoremont3</vt:lpstr>
      <vt:lpstr>VAS073_D_Einamojoremont3</vt:lpstr>
      <vt:lpstr>'Forma 4'!VAS073_D_Einamojoremont4</vt:lpstr>
      <vt:lpstr>VAS073_D_Einamojoremont4</vt:lpstr>
      <vt:lpstr>'Forma 4'!VAS073_D_Elektrosenergi1</vt:lpstr>
      <vt:lpstr>VAS073_D_Elektrosenergi1</vt:lpstr>
      <vt:lpstr>'Forma 4'!VAS073_D_Elektrosenergi2</vt:lpstr>
      <vt:lpstr>VAS073_D_Elektrosenergi2</vt:lpstr>
      <vt:lpstr>'Forma 4'!VAS073_D_Elektrosenergi3</vt:lpstr>
      <vt:lpstr>VAS073_D_Elektrosenergi3</vt:lpstr>
      <vt:lpstr>'Forma 4'!VAS073_D_Elektrosenergi4</vt:lpstr>
      <vt:lpstr>VAS073_D_Elektrosenergi4</vt:lpstr>
      <vt:lpstr>'Forma 4'!VAS073_D_Elektrosenergi5</vt:lpstr>
      <vt:lpstr>VAS073_D_Elektrosenergi5</vt:lpstr>
      <vt:lpstr>'Forma 4'!VAS073_D_Elektrosenergi6</vt:lpstr>
      <vt:lpstr>VAS073_D_Elektrosenergi6</vt:lpstr>
      <vt:lpstr>'Forma 4'!VAS073_D_Elektrosenergi7</vt:lpstr>
      <vt:lpstr>VAS073_D_Elektrosenergi7</vt:lpstr>
      <vt:lpstr>'Forma 4'!VAS073_D_Elektrosenergi8</vt:lpstr>
      <vt:lpstr>VAS073_D_Elektrosenergi8</vt:lpstr>
      <vt:lpstr>'Forma 4'!VAS073_D_Finansinessana1</vt:lpstr>
      <vt:lpstr>VAS073_D_Finansinessana1</vt:lpstr>
      <vt:lpstr>'Forma 4'!VAS073_D_Finansinessana2</vt:lpstr>
      <vt:lpstr>VAS073_D_Finansinessana2</vt:lpstr>
      <vt:lpstr>'Forma 4'!VAS073_D_Finansinessana3</vt:lpstr>
      <vt:lpstr>VAS073_D_Finansinessana3</vt:lpstr>
      <vt:lpstr>'Forma 4'!VAS073_D_Geriamojovande11</vt:lpstr>
      <vt:lpstr>VAS073_D_Geriamojovande11</vt:lpstr>
      <vt:lpstr>'Forma 4'!VAS073_D_Geriamojovande12</vt:lpstr>
      <vt:lpstr>VAS073_D_Geriamojovande12</vt:lpstr>
      <vt:lpstr>'Forma 4'!VAS073_D_Imokosgarantin1</vt:lpstr>
      <vt:lpstr>VAS073_D_Imokosgarantin1</vt:lpstr>
      <vt:lpstr>'Forma 4'!VAS073_D_Imokuadministr1</vt:lpstr>
      <vt:lpstr>VAS073_D_Imokuadministr1</vt:lpstr>
      <vt:lpstr>'Forma 4'!VAS073_D_Imokuadministr2</vt:lpstr>
      <vt:lpstr>VAS073_D_Imokuadministr2</vt:lpstr>
      <vt:lpstr>'Forma 4'!VAS073_D_Imokuadministr3</vt:lpstr>
      <vt:lpstr>VAS073_D_Imokuadministr3</vt:lpstr>
      <vt:lpstr>'Forma 4'!VAS073_D_Imokuadministr4</vt:lpstr>
      <vt:lpstr>VAS073_D_Imokuadministr4</vt:lpstr>
      <vt:lpstr>'Forma 4'!VAS073_D_Kanceliariness1</vt:lpstr>
      <vt:lpstr>VAS073_D_Kanceliariness1</vt:lpstr>
      <vt:lpstr>'Forma 4'!VAS073_D_Kanceliariness2</vt:lpstr>
      <vt:lpstr>VAS073_D_Kanceliariness2</vt:lpstr>
      <vt:lpstr>'Forma 4'!VAS073_D_Kanceliariness3</vt:lpstr>
      <vt:lpstr>VAS073_D_Kanceliariness3</vt:lpstr>
      <vt:lpstr>'Forma 4'!VAS073_D_Kanceliariness4</vt:lpstr>
      <vt:lpstr>VAS073_D_Kanceliariness4</vt:lpstr>
      <vt:lpstr>'Forma 4'!VAS073_D_Kintamosiospas1</vt:lpstr>
      <vt:lpstr>VAS073_D_Kintamosiospas1</vt:lpstr>
      <vt:lpstr>'Forma 4'!VAS073_D_Kitareguliuoja1</vt:lpstr>
      <vt:lpstr>VAS073_D_Kitareguliuoja1</vt:lpstr>
      <vt:lpstr>'Forma 4'!VAS073_D_Kitosadministr1</vt:lpstr>
      <vt:lpstr>VAS073_D_Kitosadministr1</vt:lpstr>
      <vt:lpstr>'Forma 4'!VAS073_D_Kitosadministr2</vt:lpstr>
      <vt:lpstr>VAS073_D_Kitosadministr2</vt:lpstr>
      <vt:lpstr>'Forma 4'!VAS073_D_Kitosadministr3</vt:lpstr>
      <vt:lpstr>VAS073_D_Kitosadministr3</vt:lpstr>
      <vt:lpstr>'Forma 4'!VAS073_D_Kitosadministr4</vt:lpstr>
      <vt:lpstr>VAS073_D_Kitosadministr4</vt:lpstr>
      <vt:lpstr>'Forma 4'!VAS073_D_Kitosfinansine1</vt:lpstr>
      <vt:lpstr>VAS073_D_Kitosfinansine1</vt:lpstr>
      <vt:lpstr>'Forma 4'!VAS073_D_Kitosfinansine2</vt:lpstr>
      <vt:lpstr>VAS073_D_Kitosfinansine2</vt:lpstr>
      <vt:lpstr>'Forma 4'!VAS073_D_Kitosfinansine3</vt:lpstr>
      <vt:lpstr>VAS073_D_Kitosfinansine3</vt:lpstr>
      <vt:lpstr>'Forma 4'!VAS073_D_Kitosfinansine4</vt:lpstr>
      <vt:lpstr>VAS073_D_Kitosfinansine4</vt:lpstr>
      <vt:lpstr>'Forma 4'!VAS073_D_Kitoskintamosi1</vt:lpstr>
      <vt:lpstr>VAS073_D_Kitoskintamosi1</vt:lpstr>
      <vt:lpstr>'Forma 4'!VAS073_D_Kitoskintamosi2</vt:lpstr>
      <vt:lpstr>VAS073_D_Kitoskintamosi2</vt:lpstr>
      <vt:lpstr>'Forma 4'!VAS073_D_Kitospastovios1</vt:lpstr>
      <vt:lpstr>VAS073_D_Kitospastovios1</vt:lpstr>
      <vt:lpstr>'Forma 4'!VAS073_D_Kitospastovios2</vt:lpstr>
      <vt:lpstr>VAS073_D_Kitospastovios2</vt:lpstr>
      <vt:lpstr>'Forma 4'!VAS073_D_Kitospersonalo1</vt:lpstr>
      <vt:lpstr>VAS073_D_Kitospersonalo1</vt:lpstr>
      <vt:lpstr>'Forma 4'!VAS073_D_Kitospersonalo2</vt:lpstr>
      <vt:lpstr>VAS073_D_Kitospersonalo2</vt:lpstr>
      <vt:lpstr>'Forma 4'!VAS073_D_Kitospersonalo3</vt:lpstr>
      <vt:lpstr>VAS073_D_Kitospersonalo3</vt:lpstr>
      <vt:lpstr>'Forma 4'!VAS073_D_Kitospersonalo4</vt:lpstr>
      <vt:lpstr>VAS073_D_Kitospersonalo4</vt:lpstr>
      <vt:lpstr>'Forma 4'!VAS073_D_Kitossanaudos1</vt:lpstr>
      <vt:lpstr>VAS073_D_Kitossanaudos1</vt:lpstr>
      <vt:lpstr>'Forma 4'!VAS073_D_Kitossanaudos2</vt:lpstr>
      <vt:lpstr>VAS073_D_Kitossanaudos2</vt:lpstr>
      <vt:lpstr>'Forma 4'!VAS073_D_Kitossanaudos3</vt:lpstr>
      <vt:lpstr>VAS073_D_Kitossanaudos3</vt:lpstr>
      <vt:lpstr>'Forma 4'!VAS073_D_Kitossanaudos4</vt:lpstr>
      <vt:lpstr>VAS073_D_Kitossanaudos4</vt:lpstr>
      <vt:lpstr>'Forma 4'!VAS073_D_Kitossanaudos5</vt:lpstr>
      <vt:lpstr>VAS073_D_Kitossanaudos5</vt:lpstr>
      <vt:lpstr>'Forma 4'!VAS073_D_Kitostechninio1</vt:lpstr>
      <vt:lpstr>VAS073_D_Kitostechninio1</vt:lpstr>
      <vt:lpstr>'Forma 4'!VAS073_D_Kitostechninio2</vt:lpstr>
      <vt:lpstr>VAS073_D_Kitostechninio2</vt:lpstr>
      <vt:lpstr>'Forma 4'!VAS073_D_Kitostechninio3</vt:lpstr>
      <vt:lpstr>VAS073_D_Kitostechninio3</vt:lpstr>
      <vt:lpstr>'Forma 4'!VAS073_D_Kitostechninio4</vt:lpstr>
      <vt:lpstr>VAS073_D_Kitostechninio4</vt:lpstr>
      <vt:lpstr>'Forma 4'!VAS073_D_Kitumokesciusa1</vt:lpstr>
      <vt:lpstr>VAS073_D_Kitumokesciusa1</vt:lpstr>
      <vt:lpstr>'Forma 4'!VAS073_D_Kitumokesciusa2</vt:lpstr>
      <vt:lpstr>VAS073_D_Kitumokesciusa2</vt:lpstr>
      <vt:lpstr>'Forma 4'!VAS073_D_Kitumokesciusa3</vt:lpstr>
      <vt:lpstr>VAS073_D_Kitumokesciusa3</vt:lpstr>
      <vt:lpstr>'Forma 4'!VAS073_D_Kitumokesciusa4</vt:lpstr>
      <vt:lpstr>VAS073_D_Kitumokesciusa4</vt:lpstr>
      <vt:lpstr>'Forma 4'!VAS073_D_Kitupaslaugupi1</vt:lpstr>
      <vt:lpstr>VAS073_D_Kitupaslaugupi1</vt:lpstr>
      <vt:lpstr>'Forma 4'!VAS073_D_Kitupaslaugupi2</vt:lpstr>
      <vt:lpstr>VAS073_D_Kitupaslaugupi2</vt:lpstr>
      <vt:lpstr>'Forma 4'!VAS073_D_Kitupaslaugupi3</vt:lpstr>
      <vt:lpstr>VAS073_D_Kitupaslaugupi3</vt:lpstr>
      <vt:lpstr>'Forma 4'!VAS073_D_Konsultaciniup1</vt:lpstr>
      <vt:lpstr>VAS073_D_Konsultaciniup1</vt:lpstr>
      <vt:lpstr>'Forma 4'!VAS073_D_Konsultaciniup2</vt:lpstr>
      <vt:lpstr>VAS073_D_Konsultaciniup2</vt:lpstr>
      <vt:lpstr>'Forma 4'!VAS073_D_Konsultaciniup3</vt:lpstr>
      <vt:lpstr>VAS073_D_Konsultaciniup3</vt:lpstr>
      <vt:lpstr>'Forma 4'!VAS073_D_Konsultaciniup4</vt:lpstr>
      <vt:lpstr>VAS073_D_Konsultaciniup4</vt:lpstr>
      <vt:lpstr>'Forma 4'!VAS073_D_Kuraslengviesi1</vt:lpstr>
      <vt:lpstr>VAS073_D_Kuraslengviesi1</vt:lpstr>
      <vt:lpstr>'Forma 4'!VAS073_D_Kuraslengviesi2</vt:lpstr>
      <vt:lpstr>VAS073_D_Kuraslengviesi2</vt:lpstr>
      <vt:lpstr>'Forma 4'!VAS073_D_Kuraslengviesi3</vt:lpstr>
      <vt:lpstr>VAS073_D_Kuraslengviesi3</vt:lpstr>
      <vt:lpstr>'Forma 4'!VAS073_D_Kuraslengviesi4</vt:lpstr>
      <vt:lpstr>VAS073_D_Kuraslengviesi4</vt:lpstr>
      <vt:lpstr>'Forma 4'!VAS073_D_Kurasmasinomsi1</vt:lpstr>
      <vt:lpstr>VAS073_D_Kurasmasinomsi1</vt:lpstr>
      <vt:lpstr>'Forma 4'!VAS073_D_Kurasmasinomsi2</vt:lpstr>
      <vt:lpstr>VAS073_D_Kurasmasinomsi2</vt:lpstr>
      <vt:lpstr>'Forma 4'!VAS073_D_Kurasmasinomsi3</vt:lpstr>
      <vt:lpstr>VAS073_D_Kurasmasinomsi3</vt:lpstr>
      <vt:lpstr>'Forma 4'!VAS073_D_Kurasmasinomsi4</vt:lpstr>
      <vt:lpstr>VAS073_D_Kurasmasinomsi4</vt:lpstr>
      <vt:lpstr>'Forma 4'!VAS073_D_Kurotransportu1</vt:lpstr>
      <vt:lpstr>VAS073_D_Kurotransportu1</vt:lpstr>
      <vt:lpstr>'Forma 4'!VAS073_D_Kurotransportu2</vt:lpstr>
      <vt:lpstr>VAS073_D_Kurotransportu2</vt:lpstr>
      <vt:lpstr>'Forma 4'!VAS073_D_Kurotransportu3</vt:lpstr>
      <vt:lpstr>VAS073_D_Kurotransportu3</vt:lpstr>
      <vt:lpstr>'Forma 4'!VAS073_D_Laboratoriniut1</vt:lpstr>
      <vt:lpstr>VAS073_D_Laboratoriniut1</vt:lpstr>
      <vt:lpstr>'Forma 4'!VAS073_D_Laboratoriniut2</vt:lpstr>
      <vt:lpstr>VAS073_D_Laboratoriniut2</vt:lpstr>
      <vt:lpstr>'Forma 4'!VAS073_D_Laboratoriniut3</vt:lpstr>
      <vt:lpstr>VAS073_D_Laboratoriniut3</vt:lpstr>
      <vt:lpstr>'Forma 4'!VAS073_D_Metrologinespa1</vt:lpstr>
      <vt:lpstr>VAS073_D_Metrologinespa1</vt:lpstr>
      <vt:lpstr>'Forma 4'!VAS073_D_Metrologinespa2</vt:lpstr>
      <vt:lpstr>VAS073_D_Metrologinespa2</vt:lpstr>
      <vt:lpstr>'Forma 4'!VAS073_D_Metrologinespa3</vt:lpstr>
      <vt:lpstr>VAS073_D_Metrologinespa3</vt:lpstr>
      <vt:lpstr>'Forma 4'!VAS073_D_Metrologinespa4</vt:lpstr>
      <vt:lpstr>VAS073_D_Metrologinespa4</vt:lpstr>
      <vt:lpstr>'Forma 4'!VAS073_D_Mokesciouztars1</vt:lpstr>
      <vt:lpstr>VAS073_D_Mokesciouztars1</vt:lpstr>
      <vt:lpstr>'Forma 4'!VAS073_D_Mokesciouzvals1</vt:lpstr>
      <vt:lpstr>VAS073_D_Mokesciouzvals1</vt:lpstr>
      <vt:lpstr>'Forma 4'!VAS073_D_Mokesciusanaud1</vt:lpstr>
      <vt:lpstr>VAS073_D_Mokesciusanaud1</vt:lpstr>
      <vt:lpstr>'Forma 4'!VAS073_D_Mokesciusanaud2</vt:lpstr>
      <vt:lpstr>VAS073_D_Mokesciusanaud2</vt:lpstr>
      <vt:lpstr>'Forma 4'!VAS073_D_Mokesciusanaud3</vt:lpstr>
      <vt:lpstr>VAS073_D_Mokesciusanaud3</vt:lpstr>
      <vt:lpstr>'Forma 4'!VAS073_D_Nekilnojamojot1</vt:lpstr>
      <vt:lpstr>VAS073_D_Nekilnojamojot1</vt:lpstr>
      <vt:lpstr>'Forma 4'!VAS073_D_Nekilnojamojot2</vt:lpstr>
      <vt:lpstr>VAS073_D_Nekilnojamojot2</vt:lpstr>
      <vt:lpstr>'Forma 4'!VAS073_D_Nekilnojamojot3</vt:lpstr>
      <vt:lpstr>VAS073_D_Nekilnojamojot3</vt:lpstr>
      <vt:lpstr>'Forma 4'!VAS073_D_Nekilnojamojot4</vt:lpstr>
      <vt:lpstr>VAS073_D_Nekilnojamojot4</vt:lpstr>
      <vt:lpstr>'Forma 4'!VAS073_D_Netiesioginesp1</vt:lpstr>
      <vt:lpstr>VAS073_D_Netiesioginesp1</vt:lpstr>
      <vt:lpstr>'Forma 4'!VAS073_D_Netiesioginess1</vt:lpstr>
      <vt:lpstr>VAS073_D_Netiesioginess1</vt:lpstr>
      <vt:lpstr>'Forma 4'!VAS073_D_Netiesioginius1</vt:lpstr>
      <vt:lpstr>VAS073_D_Netiesioginius1</vt:lpstr>
      <vt:lpstr>'Forma 4'!VAS073_D_Nuotekutvarkym5</vt:lpstr>
      <vt:lpstr>VAS073_D_Nuotekutvarkym5</vt:lpstr>
      <vt:lpstr>'Forma 4'!VAS073_D_Nuotekutvarkym6</vt:lpstr>
      <vt:lpstr>VAS073_D_Nuotekutvarkym6</vt:lpstr>
      <vt:lpstr>'Forma 4'!VAS073_D_Nuotekutvarkym7</vt:lpstr>
      <vt:lpstr>VAS073_D_Nuotekutvarkym7</vt:lpstr>
      <vt:lpstr>'Forma 4'!VAS073_D_Nusidevejimoam10</vt:lpstr>
      <vt:lpstr>VAS073_D_Nusidevejimoam10</vt:lpstr>
      <vt:lpstr>'Forma 4'!VAS073_D_Nusidevejimoam7</vt:lpstr>
      <vt:lpstr>VAS073_D_Nusidevejimoam7</vt:lpstr>
      <vt:lpstr>'Forma 4'!VAS073_D_Nusidevejimoam8</vt:lpstr>
      <vt:lpstr>VAS073_D_Nusidevejimoam8</vt:lpstr>
      <vt:lpstr>'Forma 4'!VAS073_D_Nusidevejimoam9</vt:lpstr>
      <vt:lpstr>VAS073_D_Nusidevejimoam9</vt:lpstr>
      <vt:lpstr>'Forma 4'!VAS073_D_Opexbeapskaito1</vt:lpstr>
      <vt:lpstr>VAS073_D_Opexbeapskaito1</vt:lpstr>
      <vt:lpstr>'Forma 4'!VAS073_D_Opexsuapskaito1</vt:lpstr>
      <vt:lpstr>VAS073_D_Opexsuapskaito1</vt:lpstr>
      <vt:lpstr>'Forma 4'!VAS073_D_Orginventoriau1</vt:lpstr>
      <vt:lpstr>VAS073_D_Orginventoriau1</vt:lpstr>
      <vt:lpstr>'Forma 4'!VAS073_D_Orginventoriau2</vt:lpstr>
      <vt:lpstr>VAS073_D_Orginventoriau2</vt:lpstr>
      <vt:lpstr>'Forma 4'!VAS073_D_Orginventoriau3</vt:lpstr>
      <vt:lpstr>VAS073_D_Orginventoriau3</vt:lpstr>
      <vt:lpstr>'Forma 4'!VAS073_D_Orginventoriau4</vt:lpstr>
      <vt:lpstr>VAS073_D_Orginventoriau4</vt:lpstr>
      <vt:lpstr>'Forma 4'!VAS073_D_Paskirstomosio2</vt:lpstr>
      <vt:lpstr>VAS073_D_Paskirstomosio2</vt:lpstr>
      <vt:lpstr>'Forma 4'!VAS073_D_Paskirstomujus1</vt:lpstr>
      <vt:lpstr>VAS073_D_Paskirstomujus1</vt:lpstr>
      <vt:lpstr>'Forma 4'!VAS073_D_Pastopasiuntin1</vt:lpstr>
      <vt:lpstr>VAS073_D_Pastopasiuntin1</vt:lpstr>
      <vt:lpstr>'Forma 4'!VAS073_D_Pastopasiuntin2</vt:lpstr>
      <vt:lpstr>VAS073_D_Pastopasiuntin2</vt:lpstr>
      <vt:lpstr>'Forma 4'!VAS073_D_Pastopasiuntin3</vt:lpstr>
      <vt:lpstr>VAS073_D_Pastopasiuntin3</vt:lpstr>
      <vt:lpstr>'Forma 4'!VAS073_D_Pastopasiuntin4</vt:lpstr>
      <vt:lpstr>VAS073_D_Pastopasiuntin4</vt:lpstr>
      <vt:lpstr>'Forma 4'!VAS073_D_Pastoviosiospa1</vt:lpstr>
      <vt:lpstr>VAS073_D_Pastoviosiospa1</vt:lpstr>
      <vt:lpstr>'Forma 4'!VAS073_D_Patalpuprieziu1</vt:lpstr>
      <vt:lpstr>VAS073_D_Patalpuprieziu1</vt:lpstr>
      <vt:lpstr>'Forma 4'!VAS073_D_Patalpuprieziu2</vt:lpstr>
      <vt:lpstr>VAS073_D_Patalpuprieziu2</vt:lpstr>
      <vt:lpstr>'Forma 4'!VAS073_D_Patalpuprieziu3</vt:lpstr>
      <vt:lpstr>VAS073_D_Patalpuprieziu3</vt:lpstr>
      <vt:lpstr>'Forma 4'!VAS073_D_Patalpuprieziu4</vt:lpstr>
      <vt:lpstr>VAS073_D_Patalpuprieziu4</vt:lpstr>
      <vt:lpstr>'Forma 4'!VAS073_D_Patalpusildymo1</vt:lpstr>
      <vt:lpstr>VAS073_D_Patalpusildymo1</vt:lpstr>
      <vt:lpstr>'Forma 4'!VAS073_D_Patalpusildymo2</vt:lpstr>
      <vt:lpstr>VAS073_D_Patalpusildymo2</vt:lpstr>
      <vt:lpstr>'Forma 4'!VAS073_D_Patalpusildymo3</vt:lpstr>
      <vt:lpstr>VAS073_D_Patalpusildymo3</vt:lpstr>
      <vt:lpstr>'Forma 4'!VAS073_D_Perkamupaslaug1</vt:lpstr>
      <vt:lpstr>VAS073_D_Perkamupaslaug1</vt:lpstr>
      <vt:lpstr>'Forma 4'!VAS073_D_Personalomokym1</vt:lpstr>
      <vt:lpstr>VAS073_D_Personalomokym1</vt:lpstr>
      <vt:lpstr>'Forma 4'!VAS073_D_Personalomokym2</vt:lpstr>
      <vt:lpstr>VAS073_D_Personalomokym2</vt:lpstr>
      <vt:lpstr>'Forma 4'!VAS073_D_Personalomokym3</vt:lpstr>
      <vt:lpstr>VAS073_D_Personalomokym3</vt:lpstr>
      <vt:lpstr>'Forma 4'!VAS073_D_PersonaloMokymuSanaudos</vt:lpstr>
      <vt:lpstr>VAS073_D_PersonaloMokymuSanaudos</vt:lpstr>
      <vt:lpstr>'Forma 4'!VAS073_D_Personalosanau1</vt:lpstr>
      <vt:lpstr>VAS073_D_Personalosanau1</vt:lpstr>
      <vt:lpstr>'Forma 4'!VAS073_D_Personalosanau2</vt:lpstr>
      <vt:lpstr>VAS073_D_Personalosanau2</vt:lpstr>
      <vt:lpstr>'Forma 4'!VAS073_D_Personalosanau3</vt:lpstr>
      <vt:lpstr>VAS073_D_Personalosanau3</vt:lpstr>
      <vt:lpstr>'Forma 4'!VAS073_D_Personalosanau4</vt:lpstr>
      <vt:lpstr>VAS073_D_Personalosanau4</vt:lpstr>
      <vt:lpstr>'Forma 4'!VAS073_D_Profesineslite1</vt:lpstr>
      <vt:lpstr>VAS073_D_Profesineslite1</vt:lpstr>
      <vt:lpstr>'Forma 4'!VAS073_D_Profesineslite2</vt:lpstr>
      <vt:lpstr>VAS073_D_Profesineslite2</vt:lpstr>
      <vt:lpstr>'Forma 4'!VAS073_D_Profesineslite3</vt:lpstr>
      <vt:lpstr>VAS073_D_Profesineslite3</vt:lpstr>
      <vt:lpstr>'Forma 4'!VAS073_D_Profesineslite4</vt:lpstr>
      <vt:lpstr>VAS073_D_Profesineslite4</vt:lpstr>
      <vt:lpstr>'Forma 4'!VAS073_D_Remontoiraptar1</vt:lpstr>
      <vt:lpstr>VAS073_D_Remontoiraptar1</vt:lpstr>
      <vt:lpstr>'Forma 4'!VAS073_D_Remontoiraptar2</vt:lpstr>
      <vt:lpstr>VAS073_D_Remontoiraptar2</vt:lpstr>
      <vt:lpstr>'Forma 4'!VAS073_D_Remontoiraptar3</vt:lpstr>
      <vt:lpstr>VAS073_D_Remontoiraptar3</vt:lpstr>
      <vt:lpstr>'Forma 4'!VAS073_D_Remontoiraptar4</vt:lpstr>
      <vt:lpstr>VAS073_D_Remontoiraptar4</vt:lpstr>
      <vt:lpstr>'Forma 4'!VAS073_D_Remontoiraptar5</vt:lpstr>
      <vt:lpstr>VAS073_D_Remontoiraptar5</vt:lpstr>
      <vt:lpstr>'Forma 4'!VAS073_D_Remontomedziag1</vt:lpstr>
      <vt:lpstr>VAS073_D_Remontomedziag1</vt:lpstr>
      <vt:lpstr>'Forma 4'!VAS073_D_Remontomedziag2</vt:lpstr>
      <vt:lpstr>VAS073_D_Remontomedziag2</vt:lpstr>
      <vt:lpstr>'Forma 4'!VAS073_D_Remontomedziag3</vt:lpstr>
      <vt:lpstr>VAS073_D_Remontomedziag3</vt:lpstr>
      <vt:lpstr>'Forma 4'!VAS073_D_Remontomedziag4</vt:lpstr>
      <vt:lpstr>VAS073_D_Remontomedziag4</vt:lpstr>
      <vt:lpstr>'Forma 4'!VAS073_D_Remontomedziag5</vt:lpstr>
      <vt:lpstr>VAS073_D_Remontomedziag5</vt:lpstr>
      <vt:lpstr>'Forma 4'!VAS073_D_Rinkodarosirpa1</vt:lpstr>
      <vt:lpstr>VAS073_D_Rinkodarosirpa1</vt:lpstr>
      <vt:lpstr>'Forma 4'!VAS073_D_Rinkodarosirpa2</vt:lpstr>
      <vt:lpstr>VAS073_D_Rinkodarosirpa2</vt:lpstr>
      <vt:lpstr>'Forma 4'!VAS073_D_Rinkodarosirpa3</vt:lpstr>
      <vt:lpstr>VAS073_D_Rinkodarosirpa3</vt:lpstr>
      <vt:lpstr>'Forma 4'!VAS073_D_Rinkodarosirpa4</vt:lpstr>
      <vt:lpstr>VAS073_D_Rinkodarosirpa4</vt:lpstr>
      <vt:lpstr>'Forma 4'!VAS073_D_Rysiupaslaugus1</vt:lpstr>
      <vt:lpstr>VAS073_D_Rysiupaslaugus1</vt:lpstr>
      <vt:lpstr>'Forma 4'!VAS073_D_Rysiupaslaugus2</vt:lpstr>
      <vt:lpstr>VAS073_D_Rysiupaslaugus2</vt:lpstr>
      <vt:lpstr>'Forma 4'!VAS073_D_Rysiupaslaugus3</vt:lpstr>
      <vt:lpstr>VAS073_D_Rysiupaslaugus3</vt:lpstr>
      <vt:lpstr>'Forma 4'!VAS073_D_Rysiupaslaugus4</vt:lpstr>
      <vt:lpstr>VAS073_D_Rysiupaslaugus4</vt:lpstr>
      <vt:lpstr>'Forma 4'!VAS073_D_Silumosenergij1</vt:lpstr>
      <vt:lpstr>VAS073_D_Silumosenergij1</vt:lpstr>
      <vt:lpstr>'Forma 4'!VAS073_D_Silumosenergij2</vt:lpstr>
      <vt:lpstr>VAS073_D_Silumosenergij2</vt:lpstr>
      <vt:lpstr>'Forma 4'!VAS073_D_Silumosenergij3</vt:lpstr>
      <vt:lpstr>VAS073_D_Silumosenergij3</vt:lpstr>
      <vt:lpstr>'Forma 4'!VAS073_D_Silumosenergij4</vt:lpstr>
      <vt:lpstr>VAS073_D_Silumosenergij4</vt:lpstr>
      <vt:lpstr>'Forma 4'!VAS073_D_Silumosenergij5</vt:lpstr>
      <vt:lpstr>VAS073_D_Silumosenergij5</vt:lpstr>
      <vt:lpstr>'Forma 4'!VAS073_D_Silumosenergij6</vt:lpstr>
      <vt:lpstr>VAS073_D_Silumosenergij6</vt:lpstr>
      <vt:lpstr>'Forma 4'!VAS073_D_Silumosenergij7</vt:lpstr>
      <vt:lpstr>VAS073_D_Silumosenergij7</vt:lpstr>
      <vt:lpstr>'Forma 4'!VAS073_D_Technologiniok1</vt:lpstr>
      <vt:lpstr>VAS073_D_Technologiniok1</vt:lpstr>
      <vt:lpstr>'Forma 4'!VAS073_D_Technologinium1</vt:lpstr>
      <vt:lpstr>VAS073_D_Technologinium1</vt:lpstr>
      <vt:lpstr>'Forma 4'!VAS073_D_Technologinium2</vt:lpstr>
      <vt:lpstr>VAS073_D_Technologinium2</vt:lpstr>
      <vt:lpstr>'Forma 4'!VAS073_D_Technologinium3</vt:lpstr>
      <vt:lpstr>VAS073_D_Technologinium3</vt:lpstr>
      <vt:lpstr>'Forma 4'!VAS073_D_Teisiniupaslau1</vt:lpstr>
      <vt:lpstr>VAS073_D_Teisiniupaslau1</vt:lpstr>
      <vt:lpstr>'Forma 4'!VAS073_D_Teisiniupaslau2</vt:lpstr>
      <vt:lpstr>VAS073_D_Teisiniupaslau2</vt:lpstr>
      <vt:lpstr>'Forma 4'!VAS073_D_Teisiniupaslau3</vt:lpstr>
      <vt:lpstr>VAS073_D_Teisiniupaslau3</vt:lpstr>
      <vt:lpstr>'Forma 4'!VAS073_D_Teisiniupaslau4</vt:lpstr>
      <vt:lpstr>VAS073_D_Teisiniupaslau4</vt:lpstr>
      <vt:lpstr>'Forma 4'!VAS073_D_Tiesioginespas1</vt:lpstr>
      <vt:lpstr>VAS073_D_Tiesioginespas1</vt:lpstr>
      <vt:lpstr>'Forma 4'!VAS073_D_Tiesioginessan1</vt:lpstr>
      <vt:lpstr>VAS073_D_Tiesioginessan1</vt:lpstr>
      <vt:lpstr>'Forma 4'!VAS073_D_Transportopasl1</vt:lpstr>
      <vt:lpstr>VAS073_D_Transportopasl1</vt:lpstr>
      <vt:lpstr>'Forma 4'!VAS073_D_Transportopasl2</vt:lpstr>
      <vt:lpstr>VAS073_D_Transportopasl2</vt:lpstr>
      <vt:lpstr>'Forma 4'!VAS073_D_Transportopasl3</vt:lpstr>
      <vt:lpstr>VAS073_D_Transportopasl3</vt:lpstr>
      <vt:lpstr>'Forma 4'!VAS073_D_Transportopasl4</vt:lpstr>
      <vt:lpstr>VAS073_D_Transportopasl4</vt:lpstr>
      <vt:lpstr>'Forma 4'!VAS073_D_Trumpalaikiotu1</vt:lpstr>
      <vt:lpstr>VAS073_D_Trumpalaikiotu1</vt:lpstr>
      <vt:lpstr>'Forma 4'!VAS073_D_Turtonuomossan1</vt:lpstr>
      <vt:lpstr>VAS073_D_Turtonuomossan1</vt:lpstr>
      <vt:lpstr>'Forma 4'!VAS073_D_Turtonuomossan2</vt:lpstr>
      <vt:lpstr>VAS073_D_Turtonuomossan2</vt:lpstr>
      <vt:lpstr>'Forma 4'!VAS073_D_Turtonuomossan3</vt:lpstr>
      <vt:lpstr>VAS073_D_Turtonuomossan3</vt:lpstr>
      <vt:lpstr>'Forma 4'!VAS073_D_Vartotojuinfor1</vt:lpstr>
      <vt:lpstr>VAS073_D_Vartotojuinfor1</vt:lpstr>
      <vt:lpstr>'Forma 4'!VAS073_D_Vartotojuinfor2</vt:lpstr>
      <vt:lpstr>VAS073_D_Vartotojuinfor2</vt:lpstr>
      <vt:lpstr>'Forma 4'!VAS073_D_Vartotojuinfor3</vt:lpstr>
      <vt:lpstr>VAS073_D_Vartotojuinfor3</vt:lpstr>
      <vt:lpstr>'Forma 4'!VAS073_D_Vartotojuinfor4</vt:lpstr>
      <vt:lpstr>VAS073_D_Vartotojuinfor4</vt:lpstr>
      <vt:lpstr>'Forma 4'!VAS073_D_Verslovienetop1</vt:lpstr>
      <vt:lpstr>VAS073_D_Verslovienetop1</vt:lpstr>
      <vt:lpstr>'Forma 4'!VAS073_D_Verslovienetui1</vt:lpstr>
      <vt:lpstr>VAS073_D_Verslovienetui1</vt:lpstr>
      <vt:lpstr>'Forma 4'!VAS073_D_Visospaskirsto1</vt:lpstr>
      <vt:lpstr>VAS073_D_Visospaskirsto1</vt:lpstr>
      <vt:lpstr>'Forma 4'!VAS073_D_Zemesnuomosmok1</vt:lpstr>
      <vt:lpstr>VAS073_D_Zemesnuomosmok1</vt:lpstr>
      <vt:lpstr>'Forma 4'!VAS073_D_Zemesnuomosmok2</vt:lpstr>
      <vt:lpstr>VAS073_D_Zemesnuomosmok2</vt:lpstr>
      <vt:lpstr>'Forma 4'!VAS073_D_Zemesnuomosmok3</vt:lpstr>
      <vt:lpstr>VAS073_D_Zemesnuomosmok3</vt:lpstr>
      <vt:lpstr>'Forma 4'!VAS073_D_Zemesnuomosmok4</vt:lpstr>
      <vt:lpstr>VAS073_D_Zemesnuomosmok4</vt:lpstr>
      <vt:lpstr>'Forma 4'!VAS073_D_Zyminiomokesci1</vt:lpstr>
      <vt:lpstr>VAS073_D_Zyminiomokesci1</vt:lpstr>
      <vt:lpstr>'Forma 4'!VAS073_D_Zyminiomokesci2</vt:lpstr>
      <vt:lpstr>VAS073_D_Zyminiomokesci2</vt:lpstr>
      <vt:lpstr>'Forma 4'!VAS073_D_Zyminiomokesci3</vt:lpstr>
      <vt:lpstr>VAS073_D_Zyminiomokesci3</vt:lpstr>
      <vt:lpstr>'Forma 4'!VAS073_D_Zyminiomokesci4</vt:lpstr>
      <vt:lpstr>VAS073_D_Zyminiomokesci4</vt:lpstr>
      <vt:lpstr>'Forma 4'!VAS073_F_Administracine11IS</vt:lpstr>
      <vt:lpstr>VAS073_F_Administracine11IS</vt:lpstr>
      <vt:lpstr>'Forma 4'!VAS073_F_Administracine131GeriamojoVandens</vt:lpstr>
      <vt:lpstr>VAS073_F_Administracine131GeriamojoVandens</vt:lpstr>
      <vt:lpstr>'Forma 4'!VAS073_F_Administracine132GeriamojoVandens</vt:lpstr>
      <vt:lpstr>VAS073_F_Administracine132GeriamojoVandens</vt:lpstr>
      <vt:lpstr>'Forma 4'!VAS073_F_Administracine133GeriamojoVandens</vt:lpstr>
      <vt:lpstr>VAS073_F_Administracine133GeriamojoVandens</vt:lpstr>
      <vt:lpstr>'Forma 4'!VAS073_F_Administracine13IsViso</vt:lpstr>
      <vt:lpstr>VAS073_F_Administracine13IsViso</vt:lpstr>
      <vt:lpstr>'Forma 4'!VAS073_F_Administracine141NuotekuSurinkimas</vt:lpstr>
      <vt:lpstr>VAS073_F_Administracine141NuotekuSurinkimas</vt:lpstr>
      <vt:lpstr>'Forma 4'!VAS073_F_Administracine142NuotekuValymas</vt:lpstr>
      <vt:lpstr>VAS073_F_Administracine142NuotekuValymas</vt:lpstr>
      <vt:lpstr>'Forma 4'!VAS073_F_Administracine143NuotekuDumblo</vt:lpstr>
      <vt:lpstr>VAS073_F_Administracine143NuotekuDumblo</vt:lpstr>
      <vt:lpstr>'Forma 4'!VAS073_F_Administracine14IsViso</vt:lpstr>
      <vt:lpstr>VAS073_F_Administracine14IsViso</vt:lpstr>
      <vt:lpstr>'Forma 4'!VAS073_F_Administracine15PavirsiniuNuoteku</vt:lpstr>
      <vt:lpstr>VAS073_F_Administracine15PavirsiniuNuoteku</vt:lpstr>
      <vt:lpstr>'Forma 4'!VAS073_F_Administracine16KitosReguliuojamosios</vt:lpstr>
      <vt:lpstr>VAS073_F_Administracine16KitosReguliuojamosios</vt:lpstr>
      <vt:lpstr>'Forma 4'!VAS073_F_Administracine17KitosVeiklos</vt:lpstr>
      <vt:lpstr>VAS073_F_Administracine17KitosVeiklos</vt:lpstr>
      <vt:lpstr>'Forma 4'!VAS073_F_Administracine1Apskaitosveikla1</vt:lpstr>
      <vt:lpstr>VAS073_F_Administracine1Apskaitosveikla1</vt:lpstr>
      <vt:lpstr>'Forma 4'!VAS073_F_Administracine1Kitareguliuoja1</vt:lpstr>
      <vt:lpstr>VAS073_F_Administracine1Kitareguliuoja1</vt:lpstr>
      <vt:lpstr>'Forma 4'!VAS073_F_Administracine21IS</vt:lpstr>
      <vt:lpstr>VAS073_F_Administracine21IS</vt:lpstr>
      <vt:lpstr>'Forma 4'!VAS073_F_Administracine231GeriamojoVandens</vt:lpstr>
      <vt:lpstr>VAS073_F_Administracine231GeriamojoVandens</vt:lpstr>
      <vt:lpstr>'Forma 4'!VAS073_F_Administracine232GeriamojoVandens</vt:lpstr>
      <vt:lpstr>VAS073_F_Administracine232GeriamojoVandens</vt:lpstr>
      <vt:lpstr>'Forma 4'!VAS073_F_Administracine233GeriamojoVandens</vt:lpstr>
      <vt:lpstr>VAS073_F_Administracine233GeriamojoVandens</vt:lpstr>
      <vt:lpstr>'Forma 4'!VAS073_F_Administracine23IsViso</vt:lpstr>
      <vt:lpstr>VAS073_F_Administracine23IsViso</vt:lpstr>
      <vt:lpstr>'Forma 4'!VAS073_F_Administracine241NuotekuSurinkimas</vt:lpstr>
      <vt:lpstr>VAS073_F_Administracine241NuotekuSurinkimas</vt:lpstr>
      <vt:lpstr>'Forma 4'!VAS073_F_Administracine242NuotekuValymas</vt:lpstr>
      <vt:lpstr>VAS073_F_Administracine242NuotekuValymas</vt:lpstr>
      <vt:lpstr>'Forma 4'!VAS073_F_Administracine243NuotekuDumblo</vt:lpstr>
      <vt:lpstr>VAS073_F_Administracine243NuotekuDumblo</vt:lpstr>
      <vt:lpstr>'Forma 4'!VAS073_F_Administracine24IsViso</vt:lpstr>
      <vt:lpstr>VAS073_F_Administracine24IsViso</vt:lpstr>
      <vt:lpstr>'Forma 4'!VAS073_F_Administracine25PavirsiniuNuoteku</vt:lpstr>
      <vt:lpstr>VAS073_F_Administracine25PavirsiniuNuoteku</vt:lpstr>
      <vt:lpstr>'Forma 4'!VAS073_F_Administracine26KitosReguliuojamosios</vt:lpstr>
      <vt:lpstr>VAS073_F_Administracine26KitosReguliuojamosios</vt:lpstr>
      <vt:lpstr>'Forma 4'!VAS073_F_Administracine27KitosVeiklos</vt:lpstr>
      <vt:lpstr>VAS073_F_Administracine27KitosVeiklos</vt:lpstr>
      <vt:lpstr>'Forma 4'!VAS073_F_Administracine2Apskaitosveikla1</vt:lpstr>
      <vt:lpstr>VAS073_F_Administracine2Apskaitosveikla1</vt:lpstr>
      <vt:lpstr>'Forma 4'!VAS073_F_Administracine2Kitareguliuoja1</vt:lpstr>
      <vt:lpstr>VAS073_F_Administracine2Kitareguliuoja1</vt:lpstr>
      <vt:lpstr>'Forma 4'!VAS073_F_Administracine31IS</vt:lpstr>
      <vt:lpstr>VAS073_F_Administracine31IS</vt:lpstr>
      <vt:lpstr>'Forma 4'!VAS073_F_Administracine331GeriamojoVandens</vt:lpstr>
      <vt:lpstr>VAS073_F_Administracine331GeriamojoVandens</vt:lpstr>
      <vt:lpstr>'Forma 4'!VAS073_F_Administracine332GeriamojoVandens</vt:lpstr>
      <vt:lpstr>VAS073_F_Administracine332GeriamojoVandens</vt:lpstr>
      <vt:lpstr>'Forma 4'!VAS073_F_Administracine333GeriamojoVandens</vt:lpstr>
      <vt:lpstr>VAS073_F_Administracine333GeriamojoVandens</vt:lpstr>
      <vt:lpstr>'Forma 4'!VAS073_F_Administracine33IsViso</vt:lpstr>
      <vt:lpstr>VAS073_F_Administracine33IsViso</vt:lpstr>
      <vt:lpstr>'Forma 4'!VAS073_F_Administracine341NuotekuSurinkimas</vt:lpstr>
      <vt:lpstr>VAS073_F_Administracine341NuotekuSurinkimas</vt:lpstr>
      <vt:lpstr>'Forma 4'!VAS073_F_Administracine342NuotekuValymas</vt:lpstr>
      <vt:lpstr>VAS073_F_Administracine342NuotekuValymas</vt:lpstr>
      <vt:lpstr>'Forma 4'!VAS073_F_Administracine343NuotekuDumblo</vt:lpstr>
      <vt:lpstr>VAS073_F_Administracine343NuotekuDumblo</vt:lpstr>
      <vt:lpstr>'Forma 4'!VAS073_F_Administracine34IsViso</vt:lpstr>
      <vt:lpstr>VAS073_F_Administracine34IsViso</vt:lpstr>
      <vt:lpstr>'Forma 4'!VAS073_F_Administracine35PavirsiniuNuoteku</vt:lpstr>
      <vt:lpstr>VAS073_F_Administracine35PavirsiniuNuoteku</vt:lpstr>
      <vt:lpstr>'Forma 4'!VAS073_F_Administracine36KitosReguliuojamosios</vt:lpstr>
      <vt:lpstr>VAS073_F_Administracine36KitosReguliuojamosios</vt:lpstr>
      <vt:lpstr>'Forma 4'!VAS073_F_Administracine37KitosVeiklos</vt:lpstr>
      <vt:lpstr>VAS073_F_Administracine37KitosVeiklos</vt:lpstr>
      <vt:lpstr>'Forma 4'!VAS073_F_Administracine3Apskaitosveikla1</vt:lpstr>
      <vt:lpstr>VAS073_F_Administracine3Apskaitosveikla1</vt:lpstr>
      <vt:lpstr>'Forma 4'!VAS073_F_Administracine3Kitareguliuoja1</vt:lpstr>
      <vt:lpstr>VAS073_F_Administracine3Kitareguliuoja1</vt:lpstr>
      <vt:lpstr>'Forma 4'!VAS073_F_Apskaitosiraud11IS</vt:lpstr>
      <vt:lpstr>VAS073_F_Apskaitosiraud11IS</vt:lpstr>
      <vt:lpstr>'Forma 4'!VAS073_F_Apskaitosiraud131GeriamojoVandens</vt:lpstr>
      <vt:lpstr>VAS073_F_Apskaitosiraud131GeriamojoVandens</vt:lpstr>
      <vt:lpstr>'Forma 4'!VAS073_F_Apskaitosiraud132GeriamojoVandens</vt:lpstr>
      <vt:lpstr>VAS073_F_Apskaitosiraud132GeriamojoVandens</vt:lpstr>
      <vt:lpstr>'Forma 4'!VAS073_F_Apskaitosiraud133GeriamojoVandens</vt:lpstr>
      <vt:lpstr>VAS073_F_Apskaitosiraud133GeriamojoVandens</vt:lpstr>
      <vt:lpstr>'Forma 4'!VAS073_F_Apskaitosiraud13IsViso</vt:lpstr>
      <vt:lpstr>VAS073_F_Apskaitosiraud13IsViso</vt:lpstr>
      <vt:lpstr>'Forma 4'!VAS073_F_Apskaitosiraud141NuotekuSurinkimas</vt:lpstr>
      <vt:lpstr>VAS073_F_Apskaitosiraud141NuotekuSurinkimas</vt:lpstr>
      <vt:lpstr>'Forma 4'!VAS073_F_Apskaitosiraud142NuotekuValymas</vt:lpstr>
      <vt:lpstr>VAS073_F_Apskaitosiraud142NuotekuValymas</vt:lpstr>
      <vt:lpstr>'Forma 4'!VAS073_F_Apskaitosiraud143NuotekuDumblo</vt:lpstr>
      <vt:lpstr>VAS073_F_Apskaitosiraud143NuotekuDumblo</vt:lpstr>
      <vt:lpstr>'Forma 4'!VAS073_F_Apskaitosiraud14IsViso</vt:lpstr>
      <vt:lpstr>VAS073_F_Apskaitosiraud14IsViso</vt:lpstr>
      <vt:lpstr>'Forma 4'!VAS073_F_Apskaitosiraud15PavirsiniuNuoteku</vt:lpstr>
      <vt:lpstr>VAS073_F_Apskaitosiraud15PavirsiniuNuoteku</vt:lpstr>
      <vt:lpstr>'Forma 4'!VAS073_F_Apskaitosiraud16KitosReguliuojamosios</vt:lpstr>
      <vt:lpstr>VAS073_F_Apskaitosiraud16KitosReguliuojamosios</vt:lpstr>
      <vt:lpstr>'Forma 4'!VAS073_F_Apskaitosiraud17KitosVeiklos</vt:lpstr>
      <vt:lpstr>VAS073_F_Apskaitosiraud17KitosVeiklos</vt:lpstr>
      <vt:lpstr>'Forma 4'!VAS073_F_Apskaitosiraud1Apskaitosveikla1</vt:lpstr>
      <vt:lpstr>VAS073_F_Apskaitosiraud1Apskaitosveikla1</vt:lpstr>
      <vt:lpstr>'Forma 4'!VAS073_F_Apskaitosiraud1Kitareguliuoja1</vt:lpstr>
      <vt:lpstr>VAS073_F_Apskaitosiraud1Kitareguliuoja1</vt:lpstr>
      <vt:lpstr>'Forma 4'!VAS073_F_Apskaitosiraud21IS</vt:lpstr>
      <vt:lpstr>VAS073_F_Apskaitosiraud21IS</vt:lpstr>
      <vt:lpstr>'Forma 4'!VAS073_F_Apskaitosiraud231GeriamojoVandens</vt:lpstr>
      <vt:lpstr>VAS073_F_Apskaitosiraud231GeriamojoVandens</vt:lpstr>
      <vt:lpstr>'Forma 4'!VAS073_F_Apskaitosiraud232GeriamojoVandens</vt:lpstr>
      <vt:lpstr>VAS073_F_Apskaitosiraud232GeriamojoVandens</vt:lpstr>
      <vt:lpstr>'Forma 4'!VAS073_F_Apskaitosiraud233GeriamojoVandens</vt:lpstr>
      <vt:lpstr>VAS073_F_Apskaitosiraud233GeriamojoVandens</vt:lpstr>
      <vt:lpstr>'Forma 4'!VAS073_F_Apskaitosiraud23IsViso</vt:lpstr>
      <vt:lpstr>VAS073_F_Apskaitosiraud23IsViso</vt:lpstr>
      <vt:lpstr>'Forma 4'!VAS073_F_Apskaitosiraud241NuotekuSurinkimas</vt:lpstr>
      <vt:lpstr>VAS073_F_Apskaitosiraud241NuotekuSurinkimas</vt:lpstr>
      <vt:lpstr>'Forma 4'!VAS073_F_Apskaitosiraud242NuotekuValymas</vt:lpstr>
      <vt:lpstr>VAS073_F_Apskaitosiraud242NuotekuValymas</vt:lpstr>
      <vt:lpstr>'Forma 4'!VAS073_F_Apskaitosiraud243NuotekuDumblo</vt:lpstr>
      <vt:lpstr>VAS073_F_Apskaitosiraud243NuotekuDumblo</vt:lpstr>
      <vt:lpstr>'Forma 4'!VAS073_F_Apskaitosiraud24IsViso</vt:lpstr>
      <vt:lpstr>VAS073_F_Apskaitosiraud24IsViso</vt:lpstr>
      <vt:lpstr>'Forma 4'!VAS073_F_Apskaitosiraud25PavirsiniuNuoteku</vt:lpstr>
      <vt:lpstr>VAS073_F_Apskaitosiraud25PavirsiniuNuoteku</vt:lpstr>
      <vt:lpstr>'Forma 4'!VAS073_F_Apskaitosiraud26KitosReguliuojamosios</vt:lpstr>
      <vt:lpstr>VAS073_F_Apskaitosiraud26KitosReguliuojamosios</vt:lpstr>
      <vt:lpstr>'Forma 4'!VAS073_F_Apskaitosiraud27KitosVeiklos</vt:lpstr>
      <vt:lpstr>VAS073_F_Apskaitosiraud27KitosVeiklos</vt:lpstr>
      <vt:lpstr>'Forma 4'!VAS073_F_Apskaitosiraud2Apskaitosveikla1</vt:lpstr>
      <vt:lpstr>VAS073_F_Apskaitosiraud2Apskaitosveikla1</vt:lpstr>
      <vt:lpstr>'Forma 4'!VAS073_F_Apskaitosiraud2Kitareguliuoja1</vt:lpstr>
      <vt:lpstr>VAS073_F_Apskaitosiraud2Kitareguliuoja1</vt:lpstr>
      <vt:lpstr>'Forma 4'!VAS073_F_Apskaitosiraud31IS</vt:lpstr>
      <vt:lpstr>VAS073_F_Apskaitosiraud31IS</vt:lpstr>
      <vt:lpstr>'Forma 4'!VAS073_F_Apskaitosiraud331GeriamojoVandens</vt:lpstr>
      <vt:lpstr>VAS073_F_Apskaitosiraud331GeriamojoVandens</vt:lpstr>
      <vt:lpstr>'Forma 4'!VAS073_F_Apskaitosiraud332GeriamojoVandens</vt:lpstr>
      <vt:lpstr>VAS073_F_Apskaitosiraud332GeriamojoVandens</vt:lpstr>
      <vt:lpstr>'Forma 4'!VAS073_F_Apskaitosiraud333GeriamojoVandens</vt:lpstr>
      <vt:lpstr>VAS073_F_Apskaitosiraud333GeriamojoVandens</vt:lpstr>
      <vt:lpstr>'Forma 4'!VAS073_F_Apskaitosiraud33IsViso</vt:lpstr>
      <vt:lpstr>VAS073_F_Apskaitosiraud33IsViso</vt:lpstr>
      <vt:lpstr>'Forma 4'!VAS073_F_Apskaitosiraud341NuotekuSurinkimas</vt:lpstr>
      <vt:lpstr>VAS073_F_Apskaitosiraud341NuotekuSurinkimas</vt:lpstr>
      <vt:lpstr>'Forma 4'!VAS073_F_Apskaitosiraud342NuotekuValymas</vt:lpstr>
      <vt:lpstr>VAS073_F_Apskaitosiraud342NuotekuValymas</vt:lpstr>
      <vt:lpstr>'Forma 4'!VAS073_F_Apskaitosiraud343NuotekuDumblo</vt:lpstr>
      <vt:lpstr>VAS073_F_Apskaitosiraud343NuotekuDumblo</vt:lpstr>
      <vt:lpstr>'Forma 4'!VAS073_F_Apskaitosiraud34IsViso</vt:lpstr>
      <vt:lpstr>VAS073_F_Apskaitosiraud34IsViso</vt:lpstr>
      <vt:lpstr>'Forma 4'!VAS073_F_Apskaitosiraud35PavirsiniuNuoteku</vt:lpstr>
      <vt:lpstr>VAS073_F_Apskaitosiraud35PavirsiniuNuoteku</vt:lpstr>
      <vt:lpstr>'Forma 4'!VAS073_F_Apskaitosiraud36KitosReguliuojamosios</vt:lpstr>
      <vt:lpstr>VAS073_F_Apskaitosiraud36KitosReguliuojamosios</vt:lpstr>
      <vt:lpstr>'Forma 4'!VAS073_F_Apskaitosiraud37KitosVeiklos</vt:lpstr>
      <vt:lpstr>VAS073_F_Apskaitosiraud37KitosVeiklos</vt:lpstr>
      <vt:lpstr>'Forma 4'!VAS073_F_Apskaitosiraud3Apskaitosveikla1</vt:lpstr>
      <vt:lpstr>VAS073_F_Apskaitosiraud3Apskaitosveikla1</vt:lpstr>
      <vt:lpstr>'Forma 4'!VAS073_F_Apskaitosiraud3Kitareguliuoja1</vt:lpstr>
      <vt:lpstr>VAS073_F_Apskaitosiraud3Kitareguliuoja1</vt:lpstr>
      <vt:lpstr>'Forma 4'!VAS073_F_Apskaitosiraud41IS</vt:lpstr>
      <vt:lpstr>VAS073_F_Apskaitosiraud41IS</vt:lpstr>
      <vt:lpstr>'Forma 4'!VAS073_F_Apskaitosiraud431GeriamojoVandens</vt:lpstr>
      <vt:lpstr>VAS073_F_Apskaitosiraud431GeriamojoVandens</vt:lpstr>
      <vt:lpstr>'Forma 4'!VAS073_F_Apskaitosiraud432GeriamojoVandens</vt:lpstr>
      <vt:lpstr>VAS073_F_Apskaitosiraud432GeriamojoVandens</vt:lpstr>
      <vt:lpstr>'Forma 4'!VAS073_F_Apskaitosiraud433GeriamojoVandens</vt:lpstr>
      <vt:lpstr>VAS073_F_Apskaitosiraud433GeriamojoVandens</vt:lpstr>
      <vt:lpstr>'Forma 4'!VAS073_F_Apskaitosiraud43IsViso</vt:lpstr>
      <vt:lpstr>VAS073_F_Apskaitosiraud43IsViso</vt:lpstr>
      <vt:lpstr>'Forma 4'!VAS073_F_Apskaitosiraud441NuotekuSurinkimas</vt:lpstr>
      <vt:lpstr>VAS073_F_Apskaitosiraud441NuotekuSurinkimas</vt:lpstr>
      <vt:lpstr>'Forma 4'!VAS073_F_Apskaitosiraud442NuotekuValymas</vt:lpstr>
      <vt:lpstr>VAS073_F_Apskaitosiraud442NuotekuValymas</vt:lpstr>
      <vt:lpstr>'Forma 4'!VAS073_F_Apskaitosiraud443NuotekuDumblo</vt:lpstr>
      <vt:lpstr>VAS073_F_Apskaitosiraud443NuotekuDumblo</vt:lpstr>
      <vt:lpstr>'Forma 4'!VAS073_F_Apskaitosiraud44IsViso</vt:lpstr>
      <vt:lpstr>VAS073_F_Apskaitosiraud44IsViso</vt:lpstr>
      <vt:lpstr>'Forma 4'!VAS073_F_Apskaitosiraud45PavirsiniuNuoteku</vt:lpstr>
      <vt:lpstr>VAS073_F_Apskaitosiraud45PavirsiniuNuoteku</vt:lpstr>
      <vt:lpstr>'Forma 4'!VAS073_F_Apskaitosiraud46KitosReguliuojamosios</vt:lpstr>
      <vt:lpstr>VAS073_F_Apskaitosiraud46KitosReguliuojamosios</vt:lpstr>
      <vt:lpstr>'Forma 4'!VAS073_F_Apskaitosiraud47KitosVeiklos</vt:lpstr>
      <vt:lpstr>VAS073_F_Apskaitosiraud47KitosVeiklos</vt:lpstr>
      <vt:lpstr>'Forma 4'!VAS073_F_Apskaitosiraud4Apskaitosveikla1</vt:lpstr>
      <vt:lpstr>VAS073_F_Apskaitosiraud4Apskaitosveikla1</vt:lpstr>
      <vt:lpstr>'Forma 4'!VAS073_F_Apskaitosiraud4Kitareguliuoja1</vt:lpstr>
      <vt:lpstr>VAS073_F_Apskaitosiraud4Kitareguliuoja1</vt:lpstr>
      <vt:lpstr>'Forma 4'!VAS073_F_Avarijusalinim11IS</vt:lpstr>
      <vt:lpstr>VAS073_F_Avarijusalinim11IS</vt:lpstr>
      <vt:lpstr>'Forma 4'!VAS073_F_Avarijusalinim131GeriamojoVandens</vt:lpstr>
      <vt:lpstr>VAS073_F_Avarijusalinim131GeriamojoVandens</vt:lpstr>
      <vt:lpstr>'Forma 4'!VAS073_F_Avarijusalinim132GeriamojoVandens</vt:lpstr>
      <vt:lpstr>VAS073_F_Avarijusalinim132GeriamojoVandens</vt:lpstr>
      <vt:lpstr>'Forma 4'!VAS073_F_Avarijusalinim133GeriamojoVandens</vt:lpstr>
      <vt:lpstr>VAS073_F_Avarijusalinim133GeriamojoVandens</vt:lpstr>
      <vt:lpstr>'Forma 4'!VAS073_F_Avarijusalinim13IsViso</vt:lpstr>
      <vt:lpstr>VAS073_F_Avarijusalinim13IsViso</vt:lpstr>
      <vt:lpstr>'Forma 4'!VAS073_F_Avarijusalinim141NuotekuSurinkimas</vt:lpstr>
      <vt:lpstr>VAS073_F_Avarijusalinim141NuotekuSurinkimas</vt:lpstr>
      <vt:lpstr>'Forma 4'!VAS073_F_Avarijusalinim142NuotekuValymas</vt:lpstr>
      <vt:lpstr>VAS073_F_Avarijusalinim142NuotekuValymas</vt:lpstr>
      <vt:lpstr>'Forma 4'!VAS073_F_Avarijusalinim143NuotekuDumblo</vt:lpstr>
      <vt:lpstr>VAS073_F_Avarijusalinim143NuotekuDumblo</vt:lpstr>
      <vt:lpstr>'Forma 4'!VAS073_F_Avarijusalinim14IsViso</vt:lpstr>
      <vt:lpstr>VAS073_F_Avarijusalinim14IsViso</vt:lpstr>
      <vt:lpstr>'Forma 4'!VAS073_F_Avarijusalinim15PavirsiniuNuoteku</vt:lpstr>
      <vt:lpstr>VAS073_F_Avarijusalinim15PavirsiniuNuoteku</vt:lpstr>
      <vt:lpstr>'Forma 4'!VAS073_F_Avarijusalinim16KitosReguliuojamosios</vt:lpstr>
      <vt:lpstr>VAS073_F_Avarijusalinim16KitosReguliuojamosios</vt:lpstr>
      <vt:lpstr>'Forma 4'!VAS073_F_Avarijusalinim17KitosVeiklos</vt:lpstr>
      <vt:lpstr>VAS073_F_Avarijusalinim17KitosVeiklos</vt:lpstr>
      <vt:lpstr>'Forma 4'!VAS073_F_Avarijusalinim1Apskaitosveikla1</vt:lpstr>
      <vt:lpstr>VAS073_F_Avarijusalinim1Apskaitosveikla1</vt:lpstr>
      <vt:lpstr>'Forma 4'!VAS073_F_Avarijusalinim1Kitareguliuoja1</vt:lpstr>
      <vt:lpstr>VAS073_F_Avarijusalinim1Kitareguliuoja1</vt:lpstr>
      <vt:lpstr>'Forma 4'!VAS073_F_Avarijusalinim21IS</vt:lpstr>
      <vt:lpstr>VAS073_F_Avarijusalinim21IS</vt:lpstr>
      <vt:lpstr>'Forma 4'!VAS073_F_Avarijusalinim231GeriamojoVandens</vt:lpstr>
      <vt:lpstr>VAS073_F_Avarijusalinim231GeriamojoVandens</vt:lpstr>
      <vt:lpstr>'Forma 4'!VAS073_F_Avarijusalinim232GeriamojoVandens</vt:lpstr>
      <vt:lpstr>VAS073_F_Avarijusalinim232GeriamojoVandens</vt:lpstr>
      <vt:lpstr>'Forma 4'!VAS073_F_Avarijusalinim233GeriamojoVandens</vt:lpstr>
      <vt:lpstr>VAS073_F_Avarijusalinim233GeriamojoVandens</vt:lpstr>
      <vt:lpstr>'Forma 4'!VAS073_F_Avarijusalinim23IsViso</vt:lpstr>
      <vt:lpstr>VAS073_F_Avarijusalinim23IsViso</vt:lpstr>
      <vt:lpstr>'Forma 4'!VAS073_F_Avarijusalinim241NuotekuSurinkimas</vt:lpstr>
      <vt:lpstr>VAS073_F_Avarijusalinim241NuotekuSurinkimas</vt:lpstr>
      <vt:lpstr>'Forma 4'!VAS073_F_Avarijusalinim242NuotekuValymas</vt:lpstr>
      <vt:lpstr>VAS073_F_Avarijusalinim242NuotekuValymas</vt:lpstr>
      <vt:lpstr>'Forma 4'!VAS073_F_Avarijusalinim243NuotekuDumblo</vt:lpstr>
      <vt:lpstr>VAS073_F_Avarijusalinim243NuotekuDumblo</vt:lpstr>
      <vt:lpstr>'Forma 4'!VAS073_F_Avarijusalinim24IsViso</vt:lpstr>
      <vt:lpstr>VAS073_F_Avarijusalinim24IsViso</vt:lpstr>
      <vt:lpstr>'Forma 4'!VAS073_F_Avarijusalinim25PavirsiniuNuoteku</vt:lpstr>
      <vt:lpstr>VAS073_F_Avarijusalinim25PavirsiniuNuoteku</vt:lpstr>
      <vt:lpstr>'Forma 4'!VAS073_F_Avarijusalinim26KitosReguliuojamosios</vt:lpstr>
      <vt:lpstr>VAS073_F_Avarijusalinim26KitosReguliuojamosios</vt:lpstr>
      <vt:lpstr>'Forma 4'!VAS073_F_Avarijusalinim27KitosVeiklos</vt:lpstr>
      <vt:lpstr>VAS073_F_Avarijusalinim27KitosVeiklos</vt:lpstr>
      <vt:lpstr>'Forma 4'!VAS073_F_Avarijusalinim2Apskaitosveikla1</vt:lpstr>
      <vt:lpstr>VAS073_F_Avarijusalinim2Apskaitosveikla1</vt:lpstr>
      <vt:lpstr>'Forma 4'!VAS073_F_Avarijusalinim2Kitareguliuoja1</vt:lpstr>
      <vt:lpstr>VAS073_F_Avarijusalinim2Kitareguliuoja1</vt:lpstr>
      <vt:lpstr>'Forma 4'!VAS073_F_Avarijusalinim31IS</vt:lpstr>
      <vt:lpstr>VAS073_F_Avarijusalinim31IS</vt:lpstr>
      <vt:lpstr>'Forma 4'!VAS073_F_Avarijusalinim331GeriamojoVandens</vt:lpstr>
      <vt:lpstr>VAS073_F_Avarijusalinim331GeriamojoVandens</vt:lpstr>
      <vt:lpstr>'Forma 4'!VAS073_F_Avarijusalinim332GeriamojoVandens</vt:lpstr>
      <vt:lpstr>VAS073_F_Avarijusalinim332GeriamojoVandens</vt:lpstr>
      <vt:lpstr>'Forma 4'!VAS073_F_Avarijusalinim333GeriamojoVandens</vt:lpstr>
      <vt:lpstr>VAS073_F_Avarijusalinim333GeriamojoVandens</vt:lpstr>
      <vt:lpstr>'Forma 4'!VAS073_F_Avarijusalinim33IsViso</vt:lpstr>
      <vt:lpstr>VAS073_F_Avarijusalinim33IsViso</vt:lpstr>
      <vt:lpstr>'Forma 4'!VAS073_F_Avarijusalinim341NuotekuSurinkimas</vt:lpstr>
      <vt:lpstr>VAS073_F_Avarijusalinim341NuotekuSurinkimas</vt:lpstr>
      <vt:lpstr>'Forma 4'!VAS073_F_Avarijusalinim342NuotekuValymas</vt:lpstr>
      <vt:lpstr>VAS073_F_Avarijusalinim342NuotekuValymas</vt:lpstr>
      <vt:lpstr>'Forma 4'!VAS073_F_Avarijusalinim343NuotekuDumblo</vt:lpstr>
      <vt:lpstr>VAS073_F_Avarijusalinim343NuotekuDumblo</vt:lpstr>
      <vt:lpstr>'Forma 4'!VAS073_F_Avarijusalinim34IsViso</vt:lpstr>
      <vt:lpstr>VAS073_F_Avarijusalinim34IsViso</vt:lpstr>
      <vt:lpstr>'Forma 4'!VAS073_F_Avarijusalinim35PavirsiniuNuoteku</vt:lpstr>
      <vt:lpstr>VAS073_F_Avarijusalinim35PavirsiniuNuoteku</vt:lpstr>
      <vt:lpstr>'Forma 4'!VAS073_F_Avarijusalinim36KitosReguliuojamosios</vt:lpstr>
      <vt:lpstr>VAS073_F_Avarijusalinim36KitosReguliuojamosios</vt:lpstr>
      <vt:lpstr>'Forma 4'!VAS073_F_Avarijusalinim37KitosVeiklos</vt:lpstr>
      <vt:lpstr>VAS073_F_Avarijusalinim37KitosVeiklos</vt:lpstr>
      <vt:lpstr>'Forma 4'!VAS073_F_Avarijusalinim3Apskaitosveikla1</vt:lpstr>
      <vt:lpstr>VAS073_F_Avarijusalinim3Apskaitosveikla1</vt:lpstr>
      <vt:lpstr>'Forma 4'!VAS073_F_Avarijusalinim3Kitareguliuoja1</vt:lpstr>
      <vt:lpstr>VAS073_F_Avarijusalinim3Kitareguliuoja1</vt:lpstr>
      <vt:lpstr>'Forma 4'!VAS073_F_Avarijusalinim41IS</vt:lpstr>
      <vt:lpstr>VAS073_F_Avarijusalinim41IS</vt:lpstr>
      <vt:lpstr>'Forma 4'!VAS073_F_Avarijusalinim431GeriamojoVandens</vt:lpstr>
      <vt:lpstr>VAS073_F_Avarijusalinim431GeriamojoVandens</vt:lpstr>
      <vt:lpstr>'Forma 4'!VAS073_F_Avarijusalinim432GeriamojoVandens</vt:lpstr>
      <vt:lpstr>VAS073_F_Avarijusalinim432GeriamojoVandens</vt:lpstr>
      <vt:lpstr>'Forma 4'!VAS073_F_Avarijusalinim433GeriamojoVandens</vt:lpstr>
      <vt:lpstr>VAS073_F_Avarijusalinim433GeriamojoVandens</vt:lpstr>
      <vt:lpstr>'Forma 4'!VAS073_F_Avarijusalinim43IsViso</vt:lpstr>
      <vt:lpstr>VAS073_F_Avarijusalinim43IsViso</vt:lpstr>
      <vt:lpstr>'Forma 4'!VAS073_F_Avarijusalinim441NuotekuSurinkimas</vt:lpstr>
      <vt:lpstr>VAS073_F_Avarijusalinim441NuotekuSurinkimas</vt:lpstr>
      <vt:lpstr>'Forma 4'!VAS073_F_Avarijusalinim442NuotekuValymas</vt:lpstr>
      <vt:lpstr>VAS073_F_Avarijusalinim442NuotekuValymas</vt:lpstr>
      <vt:lpstr>'Forma 4'!VAS073_F_Avarijusalinim443NuotekuDumblo</vt:lpstr>
      <vt:lpstr>VAS073_F_Avarijusalinim443NuotekuDumblo</vt:lpstr>
      <vt:lpstr>'Forma 4'!VAS073_F_Avarijusalinim44IsViso</vt:lpstr>
      <vt:lpstr>VAS073_F_Avarijusalinim44IsViso</vt:lpstr>
      <vt:lpstr>'Forma 4'!VAS073_F_Avarijusalinim45PavirsiniuNuoteku</vt:lpstr>
      <vt:lpstr>VAS073_F_Avarijusalinim45PavirsiniuNuoteku</vt:lpstr>
      <vt:lpstr>'Forma 4'!VAS073_F_Avarijusalinim46KitosReguliuojamosios</vt:lpstr>
      <vt:lpstr>VAS073_F_Avarijusalinim46KitosReguliuojamosios</vt:lpstr>
      <vt:lpstr>'Forma 4'!VAS073_F_Avarijusalinim47KitosVeiklos</vt:lpstr>
      <vt:lpstr>VAS073_F_Avarijusalinim47KitosVeiklos</vt:lpstr>
      <vt:lpstr>'Forma 4'!VAS073_F_Avarijusalinim4Apskaitosveikla1</vt:lpstr>
      <vt:lpstr>VAS073_F_Avarijusalinim4Apskaitosveikla1</vt:lpstr>
      <vt:lpstr>'Forma 4'!VAS073_F_Avarijusalinim4Kitareguliuoja1</vt:lpstr>
      <vt:lpstr>VAS073_F_Avarijusalinim4Kitareguliuoja1</vt:lpstr>
      <vt:lpstr>'Forma 4'!VAS073_F_Avarijusalinim51IS</vt:lpstr>
      <vt:lpstr>VAS073_F_Avarijusalinim51IS</vt:lpstr>
      <vt:lpstr>'Forma 4'!VAS073_F_Avarijusalinim531GeriamojoVandens</vt:lpstr>
      <vt:lpstr>VAS073_F_Avarijusalinim531GeriamojoVandens</vt:lpstr>
      <vt:lpstr>'Forma 4'!VAS073_F_Avarijusalinim532GeriamojoVandens</vt:lpstr>
      <vt:lpstr>VAS073_F_Avarijusalinim532GeriamojoVandens</vt:lpstr>
      <vt:lpstr>'Forma 4'!VAS073_F_Avarijusalinim533GeriamojoVandens</vt:lpstr>
      <vt:lpstr>VAS073_F_Avarijusalinim533GeriamojoVandens</vt:lpstr>
      <vt:lpstr>'Forma 4'!VAS073_F_Avarijusalinim53IsViso</vt:lpstr>
      <vt:lpstr>VAS073_F_Avarijusalinim53IsViso</vt:lpstr>
      <vt:lpstr>'Forma 4'!VAS073_F_Avarijusalinim541NuotekuSurinkimas</vt:lpstr>
      <vt:lpstr>VAS073_F_Avarijusalinim541NuotekuSurinkimas</vt:lpstr>
      <vt:lpstr>'Forma 4'!VAS073_F_Avarijusalinim542NuotekuValymas</vt:lpstr>
      <vt:lpstr>VAS073_F_Avarijusalinim542NuotekuValymas</vt:lpstr>
      <vt:lpstr>'Forma 4'!VAS073_F_Avarijusalinim543NuotekuDumblo</vt:lpstr>
      <vt:lpstr>VAS073_F_Avarijusalinim543NuotekuDumblo</vt:lpstr>
      <vt:lpstr>'Forma 4'!VAS073_F_Avarijusalinim54IsViso</vt:lpstr>
      <vt:lpstr>VAS073_F_Avarijusalinim54IsViso</vt:lpstr>
      <vt:lpstr>'Forma 4'!VAS073_F_Avarijusalinim55PavirsiniuNuoteku</vt:lpstr>
      <vt:lpstr>VAS073_F_Avarijusalinim55PavirsiniuNuoteku</vt:lpstr>
      <vt:lpstr>'Forma 4'!VAS073_F_Avarijusalinim56KitosReguliuojamosios</vt:lpstr>
      <vt:lpstr>VAS073_F_Avarijusalinim56KitosReguliuojamosios</vt:lpstr>
      <vt:lpstr>'Forma 4'!VAS073_F_Avarijusalinim57KitosVeiklos</vt:lpstr>
      <vt:lpstr>VAS073_F_Avarijusalinim57KitosVeiklos</vt:lpstr>
      <vt:lpstr>'Forma 4'!VAS073_F_Avarijusalinim5Apskaitosveikla1</vt:lpstr>
      <vt:lpstr>VAS073_F_Avarijusalinim5Apskaitosveikla1</vt:lpstr>
      <vt:lpstr>'Forma 4'!VAS073_F_Avarijusalinim5Kitareguliuoja1</vt:lpstr>
      <vt:lpstr>VAS073_F_Avarijusalinim5Kitareguliuoja1</vt:lpstr>
      <vt:lpstr>'Forma 4'!VAS073_F_Bankopaslauguk11IS</vt:lpstr>
      <vt:lpstr>VAS073_F_Bankopaslauguk11IS</vt:lpstr>
      <vt:lpstr>'Forma 4'!VAS073_F_Bankopaslauguk131GeriamojoVandens</vt:lpstr>
      <vt:lpstr>VAS073_F_Bankopaslauguk131GeriamojoVandens</vt:lpstr>
      <vt:lpstr>'Forma 4'!VAS073_F_Bankopaslauguk132GeriamojoVandens</vt:lpstr>
      <vt:lpstr>VAS073_F_Bankopaslauguk132GeriamojoVandens</vt:lpstr>
      <vt:lpstr>'Forma 4'!VAS073_F_Bankopaslauguk133GeriamojoVandens</vt:lpstr>
      <vt:lpstr>VAS073_F_Bankopaslauguk133GeriamojoVandens</vt:lpstr>
      <vt:lpstr>'Forma 4'!VAS073_F_Bankopaslauguk13IsViso</vt:lpstr>
      <vt:lpstr>VAS073_F_Bankopaslauguk13IsViso</vt:lpstr>
      <vt:lpstr>'Forma 4'!VAS073_F_Bankopaslauguk141NuotekuSurinkimas</vt:lpstr>
      <vt:lpstr>VAS073_F_Bankopaslauguk141NuotekuSurinkimas</vt:lpstr>
      <vt:lpstr>'Forma 4'!VAS073_F_Bankopaslauguk142NuotekuValymas</vt:lpstr>
      <vt:lpstr>VAS073_F_Bankopaslauguk142NuotekuValymas</vt:lpstr>
      <vt:lpstr>'Forma 4'!VAS073_F_Bankopaslauguk143NuotekuDumblo</vt:lpstr>
      <vt:lpstr>VAS073_F_Bankopaslauguk143NuotekuDumblo</vt:lpstr>
      <vt:lpstr>'Forma 4'!VAS073_F_Bankopaslauguk14IsViso</vt:lpstr>
      <vt:lpstr>VAS073_F_Bankopaslauguk14IsViso</vt:lpstr>
      <vt:lpstr>'Forma 4'!VAS073_F_Bankopaslauguk15PavirsiniuNuoteku</vt:lpstr>
      <vt:lpstr>VAS073_F_Bankopaslauguk15PavirsiniuNuoteku</vt:lpstr>
      <vt:lpstr>'Forma 4'!VAS073_F_Bankopaslauguk16KitosReguliuojamosios</vt:lpstr>
      <vt:lpstr>VAS073_F_Bankopaslauguk16KitosReguliuojamosios</vt:lpstr>
      <vt:lpstr>'Forma 4'!VAS073_F_Bankopaslauguk17KitosVeiklos</vt:lpstr>
      <vt:lpstr>VAS073_F_Bankopaslauguk17KitosVeiklos</vt:lpstr>
      <vt:lpstr>'Forma 4'!VAS073_F_Bankopaslauguk1Apskaitosveikla1</vt:lpstr>
      <vt:lpstr>VAS073_F_Bankopaslauguk1Apskaitosveikla1</vt:lpstr>
      <vt:lpstr>'Forma 4'!VAS073_F_Bankopaslauguk1Kitareguliuoja1</vt:lpstr>
      <vt:lpstr>VAS073_F_Bankopaslauguk1Kitareguliuoja1</vt:lpstr>
      <vt:lpstr>'Forma 4'!VAS073_F_Bankopaslauguk21IS</vt:lpstr>
      <vt:lpstr>VAS073_F_Bankopaslauguk21IS</vt:lpstr>
      <vt:lpstr>'Forma 4'!VAS073_F_Bankopaslauguk231GeriamojoVandens</vt:lpstr>
      <vt:lpstr>VAS073_F_Bankopaslauguk231GeriamojoVandens</vt:lpstr>
      <vt:lpstr>'Forma 4'!VAS073_F_Bankopaslauguk232GeriamojoVandens</vt:lpstr>
      <vt:lpstr>VAS073_F_Bankopaslauguk232GeriamojoVandens</vt:lpstr>
      <vt:lpstr>'Forma 4'!VAS073_F_Bankopaslauguk233GeriamojoVandens</vt:lpstr>
      <vt:lpstr>VAS073_F_Bankopaslauguk233GeriamojoVandens</vt:lpstr>
      <vt:lpstr>'Forma 4'!VAS073_F_Bankopaslauguk23IsViso</vt:lpstr>
      <vt:lpstr>VAS073_F_Bankopaslauguk23IsViso</vt:lpstr>
      <vt:lpstr>'Forma 4'!VAS073_F_Bankopaslauguk241NuotekuSurinkimas</vt:lpstr>
      <vt:lpstr>VAS073_F_Bankopaslauguk241NuotekuSurinkimas</vt:lpstr>
      <vt:lpstr>'Forma 4'!VAS073_F_Bankopaslauguk242NuotekuValymas</vt:lpstr>
      <vt:lpstr>VAS073_F_Bankopaslauguk242NuotekuValymas</vt:lpstr>
      <vt:lpstr>'Forma 4'!VAS073_F_Bankopaslauguk243NuotekuDumblo</vt:lpstr>
      <vt:lpstr>VAS073_F_Bankopaslauguk243NuotekuDumblo</vt:lpstr>
      <vt:lpstr>'Forma 4'!VAS073_F_Bankopaslauguk24IsViso</vt:lpstr>
      <vt:lpstr>VAS073_F_Bankopaslauguk24IsViso</vt:lpstr>
      <vt:lpstr>'Forma 4'!VAS073_F_Bankopaslauguk25PavirsiniuNuoteku</vt:lpstr>
      <vt:lpstr>VAS073_F_Bankopaslauguk25PavirsiniuNuoteku</vt:lpstr>
      <vt:lpstr>'Forma 4'!VAS073_F_Bankopaslauguk26KitosReguliuojamosios</vt:lpstr>
      <vt:lpstr>VAS073_F_Bankopaslauguk26KitosReguliuojamosios</vt:lpstr>
      <vt:lpstr>'Forma 4'!VAS073_F_Bankopaslauguk27KitosVeiklos</vt:lpstr>
      <vt:lpstr>VAS073_F_Bankopaslauguk27KitosVeiklos</vt:lpstr>
      <vt:lpstr>'Forma 4'!VAS073_F_Bankopaslauguk2Apskaitosveikla1</vt:lpstr>
      <vt:lpstr>VAS073_F_Bankopaslauguk2Apskaitosveikla1</vt:lpstr>
      <vt:lpstr>'Forma 4'!VAS073_F_Bankopaslauguk2Kitareguliuoja1</vt:lpstr>
      <vt:lpstr>VAS073_F_Bankopaslauguk2Kitareguliuoja1</vt:lpstr>
      <vt:lpstr>'Forma 4'!VAS073_F_Bankopaslauguk31IS</vt:lpstr>
      <vt:lpstr>VAS073_F_Bankopaslauguk31IS</vt:lpstr>
      <vt:lpstr>'Forma 4'!VAS073_F_Bankopaslauguk331GeriamojoVandens</vt:lpstr>
      <vt:lpstr>VAS073_F_Bankopaslauguk331GeriamojoVandens</vt:lpstr>
      <vt:lpstr>'Forma 4'!VAS073_F_Bankopaslauguk332GeriamojoVandens</vt:lpstr>
      <vt:lpstr>VAS073_F_Bankopaslauguk332GeriamojoVandens</vt:lpstr>
      <vt:lpstr>'Forma 4'!VAS073_F_Bankopaslauguk333GeriamojoVandens</vt:lpstr>
      <vt:lpstr>VAS073_F_Bankopaslauguk333GeriamojoVandens</vt:lpstr>
      <vt:lpstr>'Forma 4'!VAS073_F_Bankopaslauguk33IsViso</vt:lpstr>
      <vt:lpstr>VAS073_F_Bankopaslauguk33IsViso</vt:lpstr>
      <vt:lpstr>'Forma 4'!VAS073_F_Bankopaslauguk341NuotekuSurinkimas</vt:lpstr>
      <vt:lpstr>VAS073_F_Bankopaslauguk341NuotekuSurinkimas</vt:lpstr>
      <vt:lpstr>'Forma 4'!VAS073_F_Bankopaslauguk342NuotekuValymas</vt:lpstr>
      <vt:lpstr>VAS073_F_Bankopaslauguk342NuotekuValymas</vt:lpstr>
      <vt:lpstr>'Forma 4'!VAS073_F_Bankopaslauguk343NuotekuDumblo</vt:lpstr>
      <vt:lpstr>VAS073_F_Bankopaslauguk343NuotekuDumblo</vt:lpstr>
      <vt:lpstr>'Forma 4'!VAS073_F_Bankopaslauguk34IsViso</vt:lpstr>
      <vt:lpstr>VAS073_F_Bankopaslauguk34IsViso</vt:lpstr>
      <vt:lpstr>'Forma 4'!VAS073_F_Bankopaslauguk35PavirsiniuNuoteku</vt:lpstr>
      <vt:lpstr>VAS073_F_Bankopaslauguk35PavirsiniuNuoteku</vt:lpstr>
      <vt:lpstr>'Forma 4'!VAS073_F_Bankopaslauguk36KitosReguliuojamosios</vt:lpstr>
      <vt:lpstr>VAS073_F_Bankopaslauguk36KitosReguliuojamosios</vt:lpstr>
      <vt:lpstr>'Forma 4'!VAS073_F_Bankopaslauguk37KitosVeiklos</vt:lpstr>
      <vt:lpstr>VAS073_F_Bankopaslauguk37KitosVeiklos</vt:lpstr>
      <vt:lpstr>'Forma 4'!VAS073_F_Bankopaslauguk3Apskaitosveikla1</vt:lpstr>
      <vt:lpstr>VAS073_F_Bankopaslauguk3Apskaitosveikla1</vt:lpstr>
      <vt:lpstr>'Forma 4'!VAS073_F_Bankopaslauguk3Kitareguliuoja1</vt:lpstr>
      <vt:lpstr>VAS073_F_Bankopaslauguk3Kitareguliuoja1</vt:lpstr>
      <vt:lpstr>'Forma 4'!VAS073_F_Bankopaslauguk41IS</vt:lpstr>
      <vt:lpstr>VAS073_F_Bankopaslauguk41IS</vt:lpstr>
      <vt:lpstr>'Forma 4'!VAS073_F_Bankopaslauguk431GeriamojoVandens</vt:lpstr>
      <vt:lpstr>VAS073_F_Bankopaslauguk431GeriamojoVandens</vt:lpstr>
      <vt:lpstr>'Forma 4'!VAS073_F_Bankopaslauguk432GeriamojoVandens</vt:lpstr>
      <vt:lpstr>VAS073_F_Bankopaslauguk432GeriamojoVandens</vt:lpstr>
      <vt:lpstr>'Forma 4'!VAS073_F_Bankopaslauguk433GeriamojoVandens</vt:lpstr>
      <vt:lpstr>VAS073_F_Bankopaslauguk433GeriamojoVandens</vt:lpstr>
      <vt:lpstr>'Forma 4'!VAS073_F_Bankopaslauguk43IsViso</vt:lpstr>
      <vt:lpstr>VAS073_F_Bankopaslauguk43IsViso</vt:lpstr>
      <vt:lpstr>'Forma 4'!VAS073_F_Bankopaslauguk441NuotekuSurinkimas</vt:lpstr>
      <vt:lpstr>VAS073_F_Bankopaslauguk441NuotekuSurinkimas</vt:lpstr>
      <vt:lpstr>'Forma 4'!VAS073_F_Bankopaslauguk442NuotekuValymas</vt:lpstr>
      <vt:lpstr>VAS073_F_Bankopaslauguk442NuotekuValymas</vt:lpstr>
      <vt:lpstr>'Forma 4'!VAS073_F_Bankopaslauguk443NuotekuDumblo</vt:lpstr>
      <vt:lpstr>VAS073_F_Bankopaslauguk443NuotekuDumblo</vt:lpstr>
      <vt:lpstr>'Forma 4'!VAS073_F_Bankopaslauguk44IsViso</vt:lpstr>
      <vt:lpstr>VAS073_F_Bankopaslauguk44IsViso</vt:lpstr>
      <vt:lpstr>'Forma 4'!VAS073_F_Bankopaslauguk45PavirsiniuNuoteku</vt:lpstr>
      <vt:lpstr>VAS073_F_Bankopaslauguk45PavirsiniuNuoteku</vt:lpstr>
      <vt:lpstr>'Forma 4'!VAS073_F_Bankopaslauguk46KitosReguliuojamosios</vt:lpstr>
      <vt:lpstr>VAS073_F_Bankopaslauguk46KitosReguliuojamosios</vt:lpstr>
      <vt:lpstr>'Forma 4'!VAS073_F_Bankopaslauguk47KitosVeiklos</vt:lpstr>
      <vt:lpstr>VAS073_F_Bankopaslauguk47KitosVeiklos</vt:lpstr>
      <vt:lpstr>'Forma 4'!VAS073_F_Bankopaslauguk4Apskaitosveikla1</vt:lpstr>
      <vt:lpstr>VAS073_F_Bankopaslauguk4Apskaitosveikla1</vt:lpstr>
      <vt:lpstr>'Forma 4'!VAS073_F_Bankopaslauguk4Kitareguliuoja1</vt:lpstr>
      <vt:lpstr>VAS073_F_Bankopaslauguk4Kitareguliuoja1</vt:lpstr>
      <vt:lpstr>'Forma 4'!VAS073_F_Bendrosiospast11IS</vt:lpstr>
      <vt:lpstr>VAS073_F_Bendrosiospast11IS</vt:lpstr>
      <vt:lpstr>'Forma 4'!VAS073_F_Bendrosiospast131GeriamojoVandens</vt:lpstr>
      <vt:lpstr>VAS073_F_Bendrosiospast131GeriamojoVandens</vt:lpstr>
      <vt:lpstr>'Forma 4'!VAS073_F_Bendrosiospast132GeriamojoVandens</vt:lpstr>
      <vt:lpstr>VAS073_F_Bendrosiospast132GeriamojoVandens</vt:lpstr>
      <vt:lpstr>'Forma 4'!VAS073_F_Bendrosiospast133GeriamojoVandens</vt:lpstr>
      <vt:lpstr>VAS073_F_Bendrosiospast133GeriamojoVandens</vt:lpstr>
      <vt:lpstr>'Forma 4'!VAS073_F_Bendrosiospast13IsViso</vt:lpstr>
      <vt:lpstr>VAS073_F_Bendrosiospast13IsViso</vt:lpstr>
      <vt:lpstr>'Forma 4'!VAS073_F_Bendrosiospast141NuotekuSurinkimas</vt:lpstr>
      <vt:lpstr>VAS073_F_Bendrosiospast141NuotekuSurinkimas</vt:lpstr>
      <vt:lpstr>'Forma 4'!VAS073_F_Bendrosiospast142NuotekuValymas</vt:lpstr>
      <vt:lpstr>VAS073_F_Bendrosiospast142NuotekuValymas</vt:lpstr>
      <vt:lpstr>'Forma 4'!VAS073_F_Bendrosiospast143NuotekuDumblo</vt:lpstr>
      <vt:lpstr>VAS073_F_Bendrosiospast143NuotekuDumblo</vt:lpstr>
      <vt:lpstr>'Forma 4'!VAS073_F_Bendrosiospast14IsViso</vt:lpstr>
      <vt:lpstr>VAS073_F_Bendrosiospast14IsViso</vt:lpstr>
      <vt:lpstr>'Forma 4'!VAS073_F_Bendrosiospast15PavirsiniuNuoteku</vt:lpstr>
      <vt:lpstr>VAS073_F_Bendrosiospast15PavirsiniuNuoteku</vt:lpstr>
      <vt:lpstr>'Forma 4'!VAS073_F_Bendrosiospast16KitosReguliuojamosios</vt:lpstr>
      <vt:lpstr>VAS073_F_Bendrosiospast16KitosReguliuojamosios</vt:lpstr>
      <vt:lpstr>'Forma 4'!VAS073_F_Bendrosiospast17KitosVeiklos</vt:lpstr>
      <vt:lpstr>VAS073_F_Bendrosiospast17KitosVeiklos</vt:lpstr>
      <vt:lpstr>'Forma 4'!VAS073_F_Bendrosiospast1Apskaitosveikla1</vt:lpstr>
      <vt:lpstr>VAS073_F_Bendrosiospast1Apskaitosveikla1</vt:lpstr>
      <vt:lpstr>'Forma 4'!VAS073_F_Bendrosiospast1Kitareguliuoja1</vt:lpstr>
      <vt:lpstr>VAS073_F_Bendrosiospast1Kitareguliuoja1</vt:lpstr>
      <vt:lpstr>'Forma 4'!VAS073_F_Bendrosiossana11IS</vt:lpstr>
      <vt:lpstr>VAS073_F_Bendrosiossana11IS</vt:lpstr>
      <vt:lpstr>'Forma 4'!VAS073_F_Bendrosiossana131GeriamojoVandens</vt:lpstr>
      <vt:lpstr>VAS073_F_Bendrosiossana131GeriamojoVandens</vt:lpstr>
      <vt:lpstr>'Forma 4'!VAS073_F_Bendrosiossana132GeriamojoVandens</vt:lpstr>
      <vt:lpstr>VAS073_F_Bendrosiossana132GeriamojoVandens</vt:lpstr>
      <vt:lpstr>'Forma 4'!VAS073_F_Bendrosiossana133GeriamojoVandens</vt:lpstr>
      <vt:lpstr>VAS073_F_Bendrosiossana133GeriamojoVandens</vt:lpstr>
      <vt:lpstr>'Forma 4'!VAS073_F_Bendrosiossana13IsViso</vt:lpstr>
      <vt:lpstr>VAS073_F_Bendrosiossana13IsViso</vt:lpstr>
      <vt:lpstr>'Forma 4'!VAS073_F_Bendrosiossana141NuotekuSurinkimas</vt:lpstr>
      <vt:lpstr>VAS073_F_Bendrosiossana141NuotekuSurinkimas</vt:lpstr>
      <vt:lpstr>'Forma 4'!VAS073_F_Bendrosiossana142NuotekuValymas</vt:lpstr>
      <vt:lpstr>VAS073_F_Bendrosiossana142NuotekuValymas</vt:lpstr>
      <vt:lpstr>'Forma 4'!VAS073_F_Bendrosiossana143NuotekuDumblo</vt:lpstr>
      <vt:lpstr>VAS073_F_Bendrosiossana143NuotekuDumblo</vt:lpstr>
      <vt:lpstr>'Forma 4'!VAS073_F_Bendrosiossana14IsViso</vt:lpstr>
      <vt:lpstr>VAS073_F_Bendrosiossana14IsViso</vt:lpstr>
      <vt:lpstr>'Forma 4'!VAS073_F_Bendrosiossana15PavirsiniuNuoteku</vt:lpstr>
      <vt:lpstr>VAS073_F_Bendrosiossana15PavirsiniuNuoteku</vt:lpstr>
      <vt:lpstr>'Forma 4'!VAS073_F_Bendrosiossana16KitosReguliuojamosios</vt:lpstr>
      <vt:lpstr>VAS073_F_Bendrosiossana16KitosReguliuojamosios</vt:lpstr>
      <vt:lpstr>'Forma 4'!VAS073_F_Bendrosiossana17KitosVeiklos</vt:lpstr>
      <vt:lpstr>VAS073_F_Bendrosiossana17KitosVeiklos</vt:lpstr>
      <vt:lpstr>'Forma 4'!VAS073_F_Bendrosiossana1Apskaitosveikla1</vt:lpstr>
      <vt:lpstr>VAS073_F_Bendrosiossana1Apskaitosveikla1</vt:lpstr>
      <vt:lpstr>'Forma 4'!VAS073_F_Bendrosiossana1Kitareguliuoja1</vt:lpstr>
      <vt:lpstr>VAS073_F_Bendrosiossana1Kitareguliuoja1</vt:lpstr>
      <vt:lpstr>'Forma 4'!VAS073_F_Bendrupatalpus11IS</vt:lpstr>
      <vt:lpstr>VAS073_F_Bendrupatalpus11IS</vt:lpstr>
      <vt:lpstr>'Forma 4'!VAS073_F_Bendrupatalpus131GeriamojoVandens</vt:lpstr>
      <vt:lpstr>VAS073_F_Bendrupatalpus131GeriamojoVandens</vt:lpstr>
      <vt:lpstr>'Forma 4'!VAS073_F_Bendrupatalpus132GeriamojoVandens</vt:lpstr>
      <vt:lpstr>VAS073_F_Bendrupatalpus132GeriamojoVandens</vt:lpstr>
      <vt:lpstr>'Forma 4'!VAS073_F_Bendrupatalpus133GeriamojoVandens</vt:lpstr>
      <vt:lpstr>VAS073_F_Bendrupatalpus133GeriamojoVandens</vt:lpstr>
      <vt:lpstr>'Forma 4'!VAS073_F_Bendrupatalpus13IsViso</vt:lpstr>
      <vt:lpstr>VAS073_F_Bendrupatalpus13IsViso</vt:lpstr>
      <vt:lpstr>'Forma 4'!VAS073_F_Bendrupatalpus141NuotekuSurinkimas</vt:lpstr>
      <vt:lpstr>VAS073_F_Bendrupatalpus141NuotekuSurinkimas</vt:lpstr>
      <vt:lpstr>'Forma 4'!VAS073_F_Bendrupatalpus142NuotekuValymas</vt:lpstr>
      <vt:lpstr>VAS073_F_Bendrupatalpus142NuotekuValymas</vt:lpstr>
      <vt:lpstr>'Forma 4'!VAS073_F_Bendrupatalpus143NuotekuDumblo</vt:lpstr>
      <vt:lpstr>VAS073_F_Bendrupatalpus143NuotekuDumblo</vt:lpstr>
      <vt:lpstr>'Forma 4'!VAS073_F_Bendrupatalpus14IsViso</vt:lpstr>
      <vt:lpstr>VAS073_F_Bendrupatalpus14IsViso</vt:lpstr>
      <vt:lpstr>'Forma 4'!VAS073_F_Bendrupatalpus15PavirsiniuNuoteku</vt:lpstr>
      <vt:lpstr>VAS073_F_Bendrupatalpus15PavirsiniuNuoteku</vt:lpstr>
      <vt:lpstr>'Forma 4'!VAS073_F_Bendrupatalpus16KitosReguliuojamosios</vt:lpstr>
      <vt:lpstr>VAS073_F_Bendrupatalpus16KitosReguliuojamosios</vt:lpstr>
      <vt:lpstr>'Forma 4'!VAS073_F_Bendrupatalpus17KitosVeiklos</vt:lpstr>
      <vt:lpstr>VAS073_F_Bendrupatalpus17KitosVeiklos</vt:lpstr>
      <vt:lpstr>'Forma 4'!VAS073_F_Bendrupatalpus1Apskaitosveikla1</vt:lpstr>
      <vt:lpstr>VAS073_F_Bendrupatalpus1Apskaitosveikla1</vt:lpstr>
      <vt:lpstr>'Forma 4'!VAS073_F_Bendrupatalpus1Kitareguliuoja1</vt:lpstr>
      <vt:lpstr>VAS073_F_Bendrupatalpus1Kitareguliuoja1</vt:lpstr>
      <vt:lpstr>'Forma 4'!VAS073_F_Cpunktui11IS</vt:lpstr>
      <vt:lpstr>VAS073_F_Cpunktui11IS</vt:lpstr>
      <vt:lpstr>'Forma 4'!VAS073_F_Cpunktui21IS</vt:lpstr>
      <vt:lpstr>VAS073_F_Cpunktui21IS</vt:lpstr>
      <vt:lpstr>'Forma 4'!VAS073_F_Cpunktui31IS</vt:lpstr>
      <vt:lpstr>VAS073_F_Cpunktui31IS</vt:lpstr>
      <vt:lpstr>'Forma 4'!VAS073_F_Cpunktui41IS</vt:lpstr>
      <vt:lpstr>VAS073_F_Cpunktui41IS</vt:lpstr>
      <vt:lpstr>'Forma 4'!VAS073_F_Cpunktui51IS</vt:lpstr>
      <vt:lpstr>VAS073_F_Cpunktui51IS</vt:lpstr>
      <vt:lpstr>'Forma 4'!VAS073_F_Cpunktui61IS</vt:lpstr>
      <vt:lpstr>VAS073_F_Cpunktui61IS</vt:lpstr>
      <vt:lpstr>'Forma 4'!VAS073_F_Cpunktui71IS</vt:lpstr>
      <vt:lpstr>VAS073_F_Cpunktui71IS</vt:lpstr>
      <vt:lpstr>'Forma 4'!VAS073_F_Cpunktui81IS</vt:lpstr>
      <vt:lpstr>VAS073_F_Cpunktui81IS</vt:lpstr>
      <vt:lpstr>'Forma 4'!VAS073_F_Darbdavioimoku11IS</vt:lpstr>
      <vt:lpstr>VAS073_F_Darbdavioimoku11IS</vt:lpstr>
      <vt:lpstr>'Forma 4'!VAS073_F_Darbdavioimoku131GeriamojoVandens</vt:lpstr>
      <vt:lpstr>VAS073_F_Darbdavioimoku131GeriamojoVandens</vt:lpstr>
      <vt:lpstr>'Forma 4'!VAS073_F_Darbdavioimoku132GeriamojoVandens</vt:lpstr>
      <vt:lpstr>VAS073_F_Darbdavioimoku132GeriamojoVandens</vt:lpstr>
      <vt:lpstr>'Forma 4'!VAS073_F_Darbdavioimoku133GeriamojoVandens</vt:lpstr>
      <vt:lpstr>VAS073_F_Darbdavioimoku133GeriamojoVandens</vt:lpstr>
      <vt:lpstr>'Forma 4'!VAS073_F_Darbdavioimoku13IsViso</vt:lpstr>
      <vt:lpstr>VAS073_F_Darbdavioimoku13IsViso</vt:lpstr>
      <vt:lpstr>'Forma 4'!VAS073_F_Darbdavioimoku141NuotekuSurinkimas</vt:lpstr>
      <vt:lpstr>VAS073_F_Darbdavioimoku141NuotekuSurinkimas</vt:lpstr>
      <vt:lpstr>'Forma 4'!VAS073_F_Darbdavioimoku142NuotekuValymas</vt:lpstr>
      <vt:lpstr>VAS073_F_Darbdavioimoku142NuotekuValymas</vt:lpstr>
      <vt:lpstr>'Forma 4'!VAS073_F_Darbdavioimoku143NuotekuDumblo</vt:lpstr>
      <vt:lpstr>VAS073_F_Darbdavioimoku143NuotekuDumblo</vt:lpstr>
      <vt:lpstr>'Forma 4'!VAS073_F_Darbdavioimoku14IsViso</vt:lpstr>
      <vt:lpstr>VAS073_F_Darbdavioimoku14IsViso</vt:lpstr>
      <vt:lpstr>'Forma 4'!VAS073_F_Darbdavioimoku15PavirsiniuNuoteku</vt:lpstr>
      <vt:lpstr>VAS073_F_Darbdavioimoku15PavirsiniuNuoteku</vt:lpstr>
      <vt:lpstr>'Forma 4'!VAS073_F_Darbdavioimoku16KitosReguliuojamosios</vt:lpstr>
      <vt:lpstr>VAS073_F_Darbdavioimoku16KitosReguliuojamosios</vt:lpstr>
      <vt:lpstr>'Forma 4'!VAS073_F_Darbdavioimoku17KitosVeiklos</vt:lpstr>
      <vt:lpstr>VAS073_F_Darbdavioimoku17KitosVeiklos</vt:lpstr>
      <vt:lpstr>'Forma 4'!VAS073_F_Darbdavioimoku1Apskaitosveikla1</vt:lpstr>
      <vt:lpstr>VAS073_F_Darbdavioimoku1Apskaitosveikla1</vt:lpstr>
      <vt:lpstr>'Forma 4'!VAS073_F_Darbdavioimoku1Kitareguliuoja1</vt:lpstr>
      <vt:lpstr>VAS073_F_Darbdavioimoku1Kitareguliuoja1</vt:lpstr>
      <vt:lpstr>'Forma 4'!VAS073_F_Darbdavioimoku21IS</vt:lpstr>
      <vt:lpstr>VAS073_F_Darbdavioimoku21IS</vt:lpstr>
      <vt:lpstr>'Forma 4'!VAS073_F_Darbdavioimoku231GeriamojoVandens</vt:lpstr>
      <vt:lpstr>VAS073_F_Darbdavioimoku231GeriamojoVandens</vt:lpstr>
      <vt:lpstr>'Forma 4'!VAS073_F_Darbdavioimoku232GeriamojoVandens</vt:lpstr>
      <vt:lpstr>VAS073_F_Darbdavioimoku232GeriamojoVandens</vt:lpstr>
      <vt:lpstr>'Forma 4'!VAS073_F_Darbdavioimoku233GeriamojoVandens</vt:lpstr>
      <vt:lpstr>VAS073_F_Darbdavioimoku233GeriamojoVandens</vt:lpstr>
      <vt:lpstr>'Forma 4'!VAS073_F_Darbdavioimoku23IsViso</vt:lpstr>
      <vt:lpstr>VAS073_F_Darbdavioimoku23IsViso</vt:lpstr>
      <vt:lpstr>'Forma 4'!VAS073_F_Darbdavioimoku241NuotekuSurinkimas</vt:lpstr>
      <vt:lpstr>VAS073_F_Darbdavioimoku241NuotekuSurinkimas</vt:lpstr>
      <vt:lpstr>'Forma 4'!VAS073_F_Darbdavioimoku242NuotekuValymas</vt:lpstr>
      <vt:lpstr>VAS073_F_Darbdavioimoku242NuotekuValymas</vt:lpstr>
      <vt:lpstr>'Forma 4'!VAS073_F_Darbdavioimoku243NuotekuDumblo</vt:lpstr>
      <vt:lpstr>VAS073_F_Darbdavioimoku243NuotekuDumblo</vt:lpstr>
      <vt:lpstr>'Forma 4'!VAS073_F_Darbdavioimoku24IsViso</vt:lpstr>
      <vt:lpstr>VAS073_F_Darbdavioimoku24IsViso</vt:lpstr>
      <vt:lpstr>'Forma 4'!VAS073_F_Darbdavioimoku25PavirsiniuNuoteku</vt:lpstr>
      <vt:lpstr>VAS073_F_Darbdavioimoku25PavirsiniuNuoteku</vt:lpstr>
      <vt:lpstr>'Forma 4'!VAS073_F_Darbdavioimoku26KitosReguliuojamosios</vt:lpstr>
      <vt:lpstr>VAS073_F_Darbdavioimoku26KitosReguliuojamosios</vt:lpstr>
      <vt:lpstr>'Forma 4'!VAS073_F_Darbdavioimoku27KitosVeiklos</vt:lpstr>
      <vt:lpstr>VAS073_F_Darbdavioimoku27KitosVeiklos</vt:lpstr>
      <vt:lpstr>'Forma 4'!VAS073_F_Darbdavioimoku2Apskaitosveikla1</vt:lpstr>
      <vt:lpstr>VAS073_F_Darbdavioimoku2Apskaitosveikla1</vt:lpstr>
      <vt:lpstr>'Forma 4'!VAS073_F_Darbdavioimoku2Kitareguliuoja1</vt:lpstr>
      <vt:lpstr>VAS073_F_Darbdavioimoku2Kitareguliuoja1</vt:lpstr>
      <vt:lpstr>'Forma 4'!VAS073_F_Darbdavioimoku31IS</vt:lpstr>
      <vt:lpstr>VAS073_F_Darbdavioimoku31IS</vt:lpstr>
      <vt:lpstr>'Forma 4'!VAS073_F_Darbdavioimoku331GeriamojoVandens</vt:lpstr>
      <vt:lpstr>VAS073_F_Darbdavioimoku331GeriamojoVandens</vt:lpstr>
      <vt:lpstr>'Forma 4'!VAS073_F_Darbdavioimoku332GeriamojoVandens</vt:lpstr>
      <vt:lpstr>VAS073_F_Darbdavioimoku332GeriamojoVandens</vt:lpstr>
      <vt:lpstr>'Forma 4'!VAS073_F_Darbdavioimoku333GeriamojoVandens</vt:lpstr>
      <vt:lpstr>VAS073_F_Darbdavioimoku333GeriamojoVandens</vt:lpstr>
      <vt:lpstr>'Forma 4'!VAS073_F_Darbdavioimoku33IsViso</vt:lpstr>
      <vt:lpstr>VAS073_F_Darbdavioimoku33IsViso</vt:lpstr>
      <vt:lpstr>'Forma 4'!VAS073_F_Darbdavioimoku341NuotekuSurinkimas</vt:lpstr>
      <vt:lpstr>VAS073_F_Darbdavioimoku341NuotekuSurinkimas</vt:lpstr>
      <vt:lpstr>'Forma 4'!VAS073_F_Darbdavioimoku342NuotekuValymas</vt:lpstr>
      <vt:lpstr>VAS073_F_Darbdavioimoku342NuotekuValymas</vt:lpstr>
      <vt:lpstr>'Forma 4'!VAS073_F_Darbdavioimoku343NuotekuDumblo</vt:lpstr>
      <vt:lpstr>VAS073_F_Darbdavioimoku343NuotekuDumblo</vt:lpstr>
      <vt:lpstr>'Forma 4'!VAS073_F_Darbdavioimoku34IsViso</vt:lpstr>
      <vt:lpstr>VAS073_F_Darbdavioimoku34IsViso</vt:lpstr>
      <vt:lpstr>'Forma 4'!VAS073_F_Darbdavioimoku35PavirsiniuNuoteku</vt:lpstr>
      <vt:lpstr>VAS073_F_Darbdavioimoku35PavirsiniuNuoteku</vt:lpstr>
      <vt:lpstr>'Forma 4'!VAS073_F_Darbdavioimoku36KitosReguliuojamosios</vt:lpstr>
      <vt:lpstr>VAS073_F_Darbdavioimoku36KitosReguliuojamosios</vt:lpstr>
      <vt:lpstr>'Forma 4'!VAS073_F_Darbdavioimoku37KitosVeiklos</vt:lpstr>
      <vt:lpstr>VAS073_F_Darbdavioimoku37KitosVeiklos</vt:lpstr>
      <vt:lpstr>'Forma 4'!VAS073_F_Darbdavioimoku3Apskaitosveikla1</vt:lpstr>
      <vt:lpstr>VAS073_F_Darbdavioimoku3Apskaitosveikla1</vt:lpstr>
      <vt:lpstr>'Forma 4'!VAS073_F_Darbdavioimoku3Kitareguliuoja1</vt:lpstr>
      <vt:lpstr>VAS073_F_Darbdavioimoku3Kitareguliuoja1</vt:lpstr>
      <vt:lpstr>'Forma 4'!VAS073_F_Darbdavioimoku41IS</vt:lpstr>
      <vt:lpstr>VAS073_F_Darbdavioimoku41IS</vt:lpstr>
      <vt:lpstr>'Forma 4'!VAS073_F_Darbdavioimoku431GeriamojoVandens</vt:lpstr>
      <vt:lpstr>VAS073_F_Darbdavioimoku431GeriamojoVandens</vt:lpstr>
      <vt:lpstr>'Forma 4'!VAS073_F_Darbdavioimoku432GeriamojoVandens</vt:lpstr>
      <vt:lpstr>VAS073_F_Darbdavioimoku432GeriamojoVandens</vt:lpstr>
      <vt:lpstr>'Forma 4'!VAS073_F_Darbdavioimoku433GeriamojoVandens</vt:lpstr>
      <vt:lpstr>VAS073_F_Darbdavioimoku433GeriamojoVandens</vt:lpstr>
      <vt:lpstr>'Forma 4'!VAS073_F_Darbdavioimoku43IsViso</vt:lpstr>
      <vt:lpstr>VAS073_F_Darbdavioimoku43IsViso</vt:lpstr>
      <vt:lpstr>'Forma 4'!VAS073_F_Darbdavioimoku441NuotekuSurinkimas</vt:lpstr>
      <vt:lpstr>VAS073_F_Darbdavioimoku441NuotekuSurinkimas</vt:lpstr>
      <vt:lpstr>'Forma 4'!VAS073_F_Darbdavioimoku442NuotekuValymas</vt:lpstr>
      <vt:lpstr>VAS073_F_Darbdavioimoku442NuotekuValymas</vt:lpstr>
      <vt:lpstr>'Forma 4'!VAS073_F_Darbdavioimoku443NuotekuDumblo</vt:lpstr>
      <vt:lpstr>VAS073_F_Darbdavioimoku443NuotekuDumblo</vt:lpstr>
      <vt:lpstr>'Forma 4'!VAS073_F_Darbdavioimoku44IsViso</vt:lpstr>
      <vt:lpstr>VAS073_F_Darbdavioimoku44IsViso</vt:lpstr>
      <vt:lpstr>'Forma 4'!VAS073_F_Darbdavioimoku45PavirsiniuNuoteku</vt:lpstr>
      <vt:lpstr>VAS073_F_Darbdavioimoku45PavirsiniuNuoteku</vt:lpstr>
      <vt:lpstr>'Forma 4'!VAS073_F_Darbdavioimoku46KitosReguliuojamosios</vt:lpstr>
      <vt:lpstr>VAS073_F_Darbdavioimoku46KitosReguliuojamosios</vt:lpstr>
      <vt:lpstr>'Forma 4'!VAS073_F_Darbdavioimoku47KitosVeiklos</vt:lpstr>
      <vt:lpstr>VAS073_F_Darbdavioimoku47KitosVeiklos</vt:lpstr>
      <vt:lpstr>'Forma 4'!VAS073_F_Darbdavioimoku4Apskaitosveikla1</vt:lpstr>
      <vt:lpstr>VAS073_F_Darbdavioimoku4Apskaitosveikla1</vt:lpstr>
      <vt:lpstr>'Forma 4'!VAS073_F_Darbdavioimoku4Kitareguliuoja1</vt:lpstr>
      <vt:lpstr>VAS073_F_Darbdavioimoku4Kitareguliuoja1</vt:lpstr>
      <vt:lpstr>'Forma 4'!VAS073_F_Darbosaugossan11IS</vt:lpstr>
      <vt:lpstr>VAS073_F_Darbosaugossan11IS</vt:lpstr>
      <vt:lpstr>'Forma 4'!VAS073_F_Darbosaugossan131GeriamojoVandens</vt:lpstr>
      <vt:lpstr>VAS073_F_Darbosaugossan131GeriamojoVandens</vt:lpstr>
      <vt:lpstr>'Forma 4'!VAS073_F_Darbosaugossan132GeriamojoVandens</vt:lpstr>
      <vt:lpstr>VAS073_F_Darbosaugossan132GeriamojoVandens</vt:lpstr>
      <vt:lpstr>'Forma 4'!VAS073_F_Darbosaugossan133GeriamojoVandens</vt:lpstr>
      <vt:lpstr>VAS073_F_Darbosaugossan133GeriamojoVandens</vt:lpstr>
      <vt:lpstr>'Forma 4'!VAS073_F_Darbosaugossan13IsViso</vt:lpstr>
      <vt:lpstr>VAS073_F_Darbosaugossan13IsViso</vt:lpstr>
      <vt:lpstr>'Forma 4'!VAS073_F_Darbosaugossan141NuotekuSurinkimas</vt:lpstr>
      <vt:lpstr>VAS073_F_Darbosaugossan141NuotekuSurinkimas</vt:lpstr>
      <vt:lpstr>'Forma 4'!VAS073_F_Darbosaugossan142NuotekuValymas</vt:lpstr>
      <vt:lpstr>VAS073_F_Darbosaugossan142NuotekuValymas</vt:lpstr>
      <vt:lpstr>'Forma 4'!VAS073_F_Darbosaugossan143NuotekuDumblo</vt:lpstr>
      <vt:lpstr>VAS073_F_Darbosaugossan143NuotekuDumblo</vt:lpstr>
      <vt:lpstr>'Forma 4'!VAS073_F_Darbosaugossan14IsViso</vt:lpstr>
      <vt:lpstr>VAS073_F_Darbosaugossan14IsViso</vt:lpstr>
      <vt:lpstr>'Forma 4'!VAS073_F_Darbosaugossan15PavirsiniuNuoteku</vt:lpstr>
      <vt:lpstr>VAS073_F_Darbosaugossan15PavirsiniuNuoteku</vt:lpstr>
      <vt:lpstr>'Forma 4'!VAS073_F_Darbosaugossan16KitosReguliuojamosios</vt:lpstr>
      <vt:lpstr>VAS073_F_Darbosaugossan16KitosReguliuojamosios</vt:lpstr>
      <vt:lpstr>'Forma 4'!VAS073_F_Darbosaugossan17KitosVeiklos</vt:lpstr>
      <vt:lpstr>VAS073_F_Darbosaugossan17KitosVeiklos</vt:lpstr>
      <vt:lpstr>'Forma 4'!VAS073_F_Darbosaugossan1Apskaitosveikla1</vt:lpstr>
      <vt:lpstr>VAS073_F_Darbosaugossan1Apskaitosveikla1</vt:lpstr>
      <vt:lpstr>'Forma 4'!VAS073_F_Darbosaugossan1Kitareguliuoja1</vt:lpstr>
      <vt:lpstr>VAS073_F_Darbosaugossan1Kitareguliuoja1</vt:lpstr>
      <vt:lpstr>'Forma 4'!VAS073_F_Darbosaugossan21IS</vt:lpstr>
      <vt:lpstr>VAS073_F_Darbosaugossan21IS</vt:lpstr>
      <vt:lpstr>'Forma 4'!VAS073_F_Darbosaugossan231GeriamojoVandens</vt:lpstr>
      <vt:lpstr>VAS073_F_Darbosaugossan231GeriamojoVandens</vt:lpstr>
      <vt:lpstr>'Forma 4'!VAS073_F_Darbosaugossan232GeriamojoVandens</vt:lpstr>
      <vt:lpstr>VAS073_F_Darbosaugossan232GeriamojoVandens</vt:lpstr>
      <vt:lpstr>'Forma 4'!VAS073_F_Darbosaugossan233GeriamojoVandens</vt:lpstr>
      <vt:lpstr>VAS073_F_Darbosaugossan233GeriamojoVandens</vt:lpstr>
      <vt:lpstr>'Forma 4'!VAS073_F_Darbosaugossan23IsViso</vt:lpstr>
      <vt:lpstr>VAS073_F_Darbosaugossan23IsViso</vt:lpstr>
      <vt:lpstr>'Forma 4'!VAS073_F_Darbosaugossan241NuotekuSurinkimas</vt:lpstr>
      <vt:lpstr>VAS073_F_Darbosaugossan241NuotekuSurinkimas</vt:lpstr>
      <vt:lpstr>'Forma 4'!VAS073_F_Darbosaugossan242NuotekuValymas</vt:lpstr>
      <vt:lpstr>VAS073_F_Darbosaugossan242NuotekuValymas</vt:lpstr>
      <vt:lpstr>'Forma 4'!VAS073_F_Darbosaugossan243NuotekuDumblo</vt:lpstr>
      <vt:lpstr>VAS073_F_Darbosaugossan243NuotekuDumblo</vt:lpstr>
      <vt:lpstr>'Forma 4'!VAS073_F_Darbosaugossan24IsViso</vt:lpstr>
      <vt:lpstr>VAS073_F_Darbosaugossan24IsViso</vt:lpstr>
      <vt:lpstr>'Forma 4'!VAS073_F_Darbosaugossan25PavirsiniuNuoteku</vt:lpstr>
      <vt:lpstr>VAS073_F_Darbosaugossan25PavirsiniuNuoteku</vt:lpstr>
      <vt:lpstr>'Forma 4'!VAS073_F_Darbosaugossan26KitosReguliuojamosios</vt:lpstr>
      <vt:lpstr>VAS073_F_Darbosaugossan26KitosReguliuojamosios</vt:lpstr>
      <vt:lpstr>'Forma 4'!VAS073_F_Darbosaugossan27KitosVeiklos</vt:lpstr>
      <vt:lpstr>VAS073_F_Darbosaugossan27KitosVeiklos</vt:lpstr>
      <vt:lpstr>'Forma 4'!VAS073_F_Darbosaugossan2Apskaitosveikla1</vt:lpstr>
      <vt:lpstr>VAS073_F_Darbosaugossan2Apskaitosveikla1</vt:lpstr>
      <vt:lpstr>'Forma 4'!VAS073_F_Darbosaugossan2Kitareguliuoja1</vt:lpstr>
      <vt:lpstr>VAS073_F_Darbosaugossan2Kitareguliuoja1</vt:lpstr>
      <vt:lpstr>'Forma 4'!VAS073_F_Darbosaugossan31IS</vt:lpstr>
      <vt:lpstr>VAS073_F_Darbosaugossan31IS</vt:lpstr>
      <vt:lpstr>'Forma 4'!VAS073_F_Darbosaugossan331GeriamojoVandens</vt:lpstr>
      <vt:lpstr>VAS073_F_Darbosaugossan331GeriamojoVandens</vt:lpstr>
      <vt:lpstr>'Forma 4'!VAS073_F_Darbosaugossan332GeriamojoVandens</vt:lpstr>
      <vt:lpstr>VAS073_F_Darbosaugossan332GeriamojoVandens</vt:lpstr>
      <vt:lpstr>'Forma 4'!VAS073_F_Darbosaugossan333GeriamojoVandens</vt:lpstr>
      <vt:lpstr>VAS073_F_Darbosaugossan333GeriamojoVandens</vt:lpstr>
      <vt:lpstr>'Forma 4'!VAS073_F_Darbosaugossan33IsViso</vt:lpstr>
      <vt:lpstr>VAS073_F_Darbosaugossan33IsViso</vt:lpstr>
      <vt:lpstr>'Forma 4'!VAS073_F_Darbosaugossan341NuotekuSurinkimas</vt:lpstr>
      <vt:lpstr>VAS073_F_Darbosaugossan341NuotekuSurinkimas</vt:lpstr>
      <vt:lpstr>'Forma 4'!VAS073_F_Darbosaugossan342NuotekuValymas</vt:lpstr>
      <vt:lpstr>VAS073_F_Darbosaugossan342NuotekuValymas</vt:lpstr>
      <vt:lpstr>'Forma 4'!VAS073_F_Darbosaugossan343NuotekuDumblo</vt:lpstr>
      <vt:lpstr>VAS073_F_Darbosaugossan343NuotekuDumblo</vt:lpstr>
      <vt:lpstr>'Forma 4'!VAS073_F_Darbosaugossan34IsViso</vt:lpstr>
      <vt:lpstr>VAS073_F_Darbosaugossan34IsViso</vt:lpstr>
      <vt:lpstr>'Forma 4'!VAS073_F_Darbosaugossan35PavirsiniuNuoteku</vt:lpstr>
      <vt:lpstr>VAS073_F_Darbosaugossan35PavirsiniuNuoteku</vt:lpstr>
      <vt:lpstr>'Forma 4'!VAS073_F_Darbosaugossan36KitosReguliuojamosios</vt:lpstr>
      <vt:lpstr>VAS073_F_Darbosaugossan36KitosReguliuojamosios</vt:lpstr>
      <vt:lpstr>'Forma 4'!VAS073_F_Darbosaugossan37KitosVeiklos</vt:lpstr>
      <vt:lpstr>VAS073_F_Darbosaugossan37KitosVeiklos</vt:lpstr>
      <vt:lpstr>'Forma 4'!VAS073_F_Darbosaugossan3Apskaitosveikla1</vt:lpstr>
      <vt:lpstr>VAS073_F_Darbosaugossan3Apskaitosveikla1</vt:lpstr>
      <vt:lpstr>'Forma 4'!VAS073_F_Darbosaugossan3Kitareguliuoja1</vt:lpstr>
      <vt:lpstr>VAS073_F_Darbosaugossan3Kitareguliuoja1</vt:lpstr>
      <vt:lpstr>'Forma 4'!VAS073_F_Darbosaugossan41IS</vt:lpstr>
      <vt:lpstr>VAS073_F_Darbosaugossan41IS</vt:lpstr>
      <vt:lpstr>'Forma 4'!VAS073_F_Darbosaugossan431GeriamojoVandens</vt:lpstr>
      <vt:lpstr>VAS073_F_Darbosaugossan431GeriamojoVandens</vt:lpstr>
      <vt:lpstr>'Forma 4'!VAS073_F_Darbosaugossan432GeriamojoVandens</vt:lpstr>
      <vt:lpstr>VAS073_F_Darbosaugossan432GeriamojoVandens</vt:lpstr>
      <vt:lpstr>'Forma 4'!VAS073_F_Darbosaugossan433GeriamojoVandens</vt:lpstr>
      <vt:lpstr>VAS073_F_Darbosaugossan433GeriamojoVandens</vt:lpstr>
      <vt:lpstr>'Forma 4'!VAS073_F_Darbosaugossan43IsViso</vt:lpstr>
      <vt:lpstr>VAS073_F_Darbosaugossan43IsViso</vt:lpstr>
      <vt:lpstr>'Forma 4'!VAS073_F_Darbosaugossan441NuotekuSurinkimas</vt:lpstr>
      <vt:lpstr>VAS073_F_Darbosaugossan441NuotekuSurinkimas</vt:lpstr>
      <vt:lpstr>'Forma 4'!VAS073_F_Darbosaugossan442NuotekuValymas</vt:lpstr>
      <vt:lpstr>VAS073_F_Darbosaugossan442NuotekuValymas</vt:lpstr>
      <vt:lpstr>'Forma 4'!VAS073_F_Darbosaugossan443NuotekuDumblo</vt:lpstr>
      <vt:lpstr>VAS073_F_Darbosaugossan443NuotekuDumblo</vt:lpstr>
      <vt:lpstr>'Forma 4'!VAS073_F_Darbosaugossan44IsViso</vt:lpstr>
      <vt:lpstr>VAS073_F_Darbosaugossan44IsViso</vt:lpstr>
      <vt:lpstr>'Forma 4'!VAS073_F_Darbosaugossan45PavirsiniuNuoteku</vt:lpstr>
      <vt:lpstr>VAS073_F_Darbosaugossan45PavirsiniuNuoteku</vt:lpstr>
      <vt:lpstr>'Forma 4'!VAS073_F_Darbosaugossan46KitosReguliuojamosios</vt:lpstr>
      <vt:lpstr>VAS073_F_Darbosaugossan46KitosReguliuojamosios</vt:lpstr>
      <vt:lpstr>'Forma 4'!VAS073_F_Darbosaugossan47KitosVeiklos</vt:lpstr>
      <vt:lpstr>VAS073_F_Darbosaugossan47KitosVeiklos</vt:lpstr>
      <vt:lpstr>'Forma 4'!VAS073_F_Darbosaugossan4Apskaitosveikla1</vt:lpstr>
      <vt:lpstr>VAS073_F_Darbosaugossan4Apskaitosveikla1</vt:lpstr>
      <vt:lpstr>'Forma 4'!VAS073_F_Darbosaugossan4Kitareguliuoja1</vt:lpstr>
      <vt:lpstr>VAS073_F_Darbosaugossan4Kitareguliuoja1</vt:lpstr>
      <vt:lpstr>'Forma 4'!VAS073_F_Darbouzmokesci11IS</vt:lpstr>
      <vt:lpstr>VAS073_F_Darbouzmokesci11IS</vt:lpstr>
      <vt:lpstr>'Forma 4'!VAS073_F_Darbouzmokesci131GeriamojoVandens</vt:lpstr>
      <vt:lpstr>VAS073_F_Darbouzmokesci131GeriamojoVandens</vt:lpstr>
      <vt:lpstr>'Forma 4'!VAS073_F_Darbouzmokesci132GeriamojoVandens</vt:lpstr>
      <vt:lpstr>VAS073_F_Darbouzmokesci132GeriamojoVandens</vt:lpstr>
      <vt:lpstr>'Forma 4'!VAS073_F_Darbouzmokesci133GeriamojoVandens</vt:lpstr>
      <vt:lpstr>VAS073_F_Darbouzmokesci133GeriamojoVandens</vt:lpstr>
      <vt:lpstr>'Forma 4'!VAS073_F_Darbouzmokesci13IsViso</vt:lpstr>
      <vt:lpstr>VAS073_F_Darbouzmokesci13IsViso</vt:lpstr>
      <vt:lpstr>'Forma 4'!VAS073_F_Darbouzmokesci141NuotekuSurinkimas</vt:lpstr>
      <vt:lpstr>VAS073_F_Darbouzmokesci141NuotekuSurinkimas</vt:lpstr>
      <vt:lpstr>'Forma 4'!VAS073_F_Darbouzmokesci142NuotekuValymas</vt:lpstr>
      <vt:lpstr>VAS073_F_Darbouzmokesci142NuotekuValymas</vt:lpstr>
      <vt:lpstr>'Forma 4'!VAS073_F_Darbouzmokesci143NuotekuDumblo</vt:lpstr>
      <vt:lpstr>VAS073_F_Darbouzmokesci143NuotekuDumblo</vt:lpstr>
      <vt:lpstr>'Forma 4'!VAS073_F_Darbouzmokesci14IsViso</vt:lpstr>
      <vt:lpstr>VAS073_F_Darbouzmokesci14IsViso</vt:lpstr>
      <vt:lpstr>'Forma 4'!VAS073_F_Darbouzmokesci15PavirsiniuNuoteku</vt:lpstr>
      <vt:lpstr>VAS073_F_Darbouzmokesci15PavirsiniuNuoteku</vt:lpstr>
      <vt:lpstr>'Forma 4'!VAS073_F_Darbouzmokesci16KitosReguliuojamosios</vt:lpstr>
      <vt:lpstr>VAS073_F_Darbouzmokesci16KitosReguliuojamosios</vt:lpstr>
      <vt:lpstr>'Forma 4'!VAS073_F_Darbouzmokesci17KitosVeiklos</vt:lpstr>
      <vt:lpstr>VAS073_F_Darbouzmokesci17KitosVeiklos</vt:lpstr>
      <vt:lpstr>'Forma 4'!VAS073_F_Darbouzmokesci1Apskaitosveikla1</vt:lpstr>
      <vt:lpstr>VAS073_F_Darbouzmokesci1Apskaitosveikla1</vt:lpstr>
      <vt:lpstr>'Forma 4'!VAS073_F_Darbouzmokesci1Kitareguliuoja1</vt:lpstr>
      <vt:lpstr>VAS073_F_Darbouzmokesci1Kitareguliuoja1</vt:lpstr>
      <vt:lpstr>'Forma 4'!VAS073_F_Darbouzmokesci21IS</vt:lpstr>
      <vt:lpstr>VAS073_F_Darbouzmokesci21IS</vt:lpstr>
      <vt:lpstr>'Forma 4'!VAS073_F_Darbouzmokesci231GeriamojoVandens</vt:lpstr>
      <vt:lpstr>VAS073_F_Darbouzmokesci231GeriamojoVandens</vt:lpstr>
      <vt:lpstr>'Forma 4'!VAS073_F_Darbouzmokesci232GeriamojoVandens</vt:lpstr>
      <vt:lpstr>VAS073_F_Darbouzmokesci232GeriamojoVandens</vt:lpstr>
      <vt:lpstr>'Forma 4'!VAS073_F_Darbouzmokesci233GeriamojoVandens</vt:lpstr>
      <vt:lpstr>VAS073_F_Darbouzmokesci233GeriamojoVandens</vt:lpstr>
      <vt:lpstr>'Forma 4'!VAS073_F_Darbouzmokesci23IsViso</vt:lpstr>
      <vt:lpstr>VAS073_F_Darbouzmokesci23IsViso</vt:lpstr>
      <vt:lpstr>'Forma 4'!VAS073_F_Darbouzmokesci241NuotekuSurinkimas</vt:lpstr>
      <vt:lpstr>VAS073_F_Darbouzmokesci241NuotekuSurinkimas</vt:lpstr>
      <vt:lpstr>'Forma 4'!VAS073_F_Darbouzmokesci242NuotekuValymas</vt:lpstr>
      <vt:lpstr>VAS073_F_Darbouzmokesci242NuotekuValymas</vt:lpstr>
      <vt:lpstr>'Forma 4'!VAS073_F_Darbouzmokesci243NuotekuDumblo</vt:lpstr>
      <vt:lpstr>VAS073_F_Darbouzmokesci243NuotekuDumblo</vt:lpstr>
      <vt:lpstr>'Forma 4'!VAS073_F_Darbouzmokesci24IsViso</vt:lpstr>
      <vt:lpstr>VAS073_F_Darbouzmokesci24IsViso</vt:lpstr>
      <vt:lpstr>'Forma 4'!VAS073_F_Darbouzmokesci25PavirsiniuNuoteku</vt:lpstr>
      <vt:lpstr>VAS073_F_Darbouzmokesci25PavirsiniuNuoteku</vt:lpstr>
      <vt:lpstr>'Forma 4'!VAS073_F_Darbouzmokesci26KitosReguliuojamosios</vt:lpstr>
      <vt:lpstr>VAS073_F_Darbouzmokesci26KitosReguliuojamosios</vt:lpstr>
      <vt:lpstr>'Forma 4'!VAS073_F_Darbouzmokesci27KitosVeiklos</vt:lpstr>
      <vt:lpstr>VAS073_F_Darbouzmokesci27KitosVeiklos</vt:lpstr>
      <vt:lpstr>'Forma 4'!VAS073_F_Darbouzmokesci2Apskaitosveikla1</vt:lpstr>
      <vt:lpstr>VAS073_F_Darbouzmokesci2Apskaitosveikla1</vt:lpstr>
      <vt:lpstr>'Forma 4'!VAS073_F_Darbouzmokesci2Kitareguliuoja1</vt:lpstr>
      <vt:lpstr>VAS073_F_Darbouzmokesci2Kitareguliuoja1</vt:lpstr>
      <vt:lpstr>'Forma 4'!VAS073_F_Darbouzmokesci31IS</vt:lpstr>
      <vt:lpstr>VAS073_F_Darbouzmokesci31IS</vt:lpstr>
      <vt:lpstr>'Forma 4'!VAS073_F_Darbouzmokesci331GeriamojoVandens</vt:lpstr>
      <vt:lpstr>VAS073_F_Darbouzmokesci331GeriamojoVandens</vt:lpstr>
      <vt:lpstr>'Forma 4'!VAS073_F_Darbouzmokesci332GeriamojoVandens</vt:lpstr>
      <vt:lpstr>VAS073_F_Darbouzmokesci332GeriamojoVandens</vt:lpstr>
      <vt:lpstr>'Forma 4'!VAS073_F_Darbouzmokesci333GeriamojoVandens</vt:lpstr>
      <vt:lpstr>VAS073_F_Darbouzmokesci333GeriamojoVandens</vt:lpstr>
      <vt:lpstr>'Forma 4'!VAS073_F_Darbouzmokesci33IsViso</vt:lpstr>
      <vt:lpstr>VAS073_F_Darbouzmokesci33IsViso</vt:lpstr>
      <vt:lpstr>'Forma 4'!VAS073_F_Darbouzmokesci341NuotekuSurinkimas</vt:lpstr>
      <vt:lpstr>VAS073_F_Darbouzmokesci341NuotekuSurinkimas</vt:lpstr>
      <vt:lpstr>'Forma 4'!VAS073_F_Darbouzmokesci342NuotekuValymas</vt:lpstr>
      <vt:lpstr>VAS073_F_Darbouzmokesci342NuotekuValymas</vt:lpstr>
      <vt:lpstr>'Forma 4'!VAS073_F_Darbouzmokesci343NuotekuDumblo</vt:lpstr>
      <vt:lpstr>VAS073_F_Darbouzmokesci343NuotekuDumblo</vt:lpstr>
      <vt:lpstr>'Forma 4'!VAS073_F_Darbouzmokesci34IsViso</vt:lpstr>
      <vt:lpstr>VAS073_F_Darbouzmokesci34IsViso</vt:lpstr>
      <vt:lpstr>'Forma 4'!VAS073_F_Darbouzmokesci35PavirsiniuNuoteku</vt:lpstr>
      <vt:lpstr>VAS073_F_Darbouzmokesci35PavirsiniuNuoteku</vt:lpstr>
      <vt:lpstr>'Forma 4'!VAS073_F_Darbouzmokesci36KitosReguliuojamosios</vt:lpstr>
      <vt:lpstr>VAS073_F_Darbouzmokesci36KitosReguliuojamosios</vt:lpstr>
      <vt:lpstr>'Forma 4'!VAS073_F_Darbouzmokesci37KitosVeiklos</vt:lpstr>
      <vt:lpstr>VAS073_F_Darbouzmokesci37KitosVeiklos</vt:lpstr>
      <vt:lpstr>'Forma 4'!VAS073_F_Darbouzmokesci3Apskaitosveikla1</vt:lpstr>
      <vt:lpstr>VAS073_F_Darbouzmokesci3Apskaitosveikla1</vt:lpstr>
      <vt:lpstr>'Forma 4'!VAS073_F_Darbouzmokesci3Kitareguliuoja1</vt:lpstr>
      <vt:lpstr>VAS073_F_Darbouzmokesci3Kitareguliuoja1</vt:lpstr>
      <vt:lpstr>'Forma 4'!VAS073_F_Darbouzmokesci41IS</vt:lpstr>
      <vt:lpstr>VAS073_F_Darbouzmokesci41IS</vt:lpstr>
      <vt:lpstr>'Forma 4'!VAS073_F_Darbouzmokesci431GeriamojoVandens</vt:lpstr>
      <vt:lpstr>VAS073_F_Darbouzmokesci431GeriamojoVandens</vt:lpstr>
      <vt:lpstr>'Forma 4'!VAS073_F_Darbouzmokesci432GeriamojoVandens</vt:lpstr>
      <vt:lpstr>VAS073_F_Darbouzmokesci432GeriamojoVandens</vt:lpstr>
      <vt:lpstr>'Forma 4'!VAS073_F_Darbouzmokesci433GeriamojoVandens</vt:lpstr>
      <vt:lpstr>VAS073_F_Darbouzmokesci433GeriamojoVandens</vt:lpstr>
      <vt:lpstr>'Forma 4'!VAS073_F_Darbouzmokesci43IsViso</vt:lpstr>
      <vt:lpstr>VAS073_F_Darbouzmokesci43IsViso</vt:lpstr>
      <vt:lpstr>'Forma 4'!VAS073_F_Darbouzmokesci441NuotekuSurinkimas</vt:lpstr>
      <vt:lpstr>VAS073_F_Darbouzmokesci441NuotekuSurinkimas</vt:lpstr>
      <vt:lpstr>'Forma 4'!VAS073_F_Darbouzmokesci442NuotekuValymas</vt:lpstr>
      <vt:lpstr>VAS073_F_Darbouzmokesci442NuotekuValymas</vt:lpstr>
      <vt:lpstr>'Forma 4'!VAS073_F_Darbouzmokesci443NuotekuDumblo</vt:lpstr>
      <vt:lpstr>VAS073_F_Darbouzmokesci443NuotekuDumblo</vt:lpstr>
      <vt:lpstr>'Forma 4'!VAS073_F_Darbouzmokesci44IsViso</vt:lpstr>
      <vt:lpstr>VAS073_F_Darbouzmokesci44IsViso</vt:lpstr>
      <vt:lpstr>'Forma 4'!VAS073_F_Darbouzmokesci45PavirsiniuNuoteku</vt:lpstr>
      <vt:lpstr>VAS073_F_Darbouzmokesci45PavirsiniuNuoteku</vt:lpstr>
      <vt:lpstr>'Forma 4'!VAS073_F_Darbouzmokesci46KitosReguliuojamosios</vt:lpstr>
      <vt:lpstr>VAS073_F_Darbouzmokesci46KitosReguliuojamosios</vt:lpstr>
      <vt:lpstr>'Forma 4'!VAS073_F_Darbouzmokesci47KitosVeiklos</vt:lpstr>
      <vt:lpstr>VAS073_F_Darbouzmokesci47KitosVeiklos</vt:lpstr>
      <vt:lpstr>'Forma 4'!VAS073_F_Darbouzmokesci4Apskaitosveikla1</vt:lpstr>
      <vt:lpstr>VAS073_F_Darbouzmokesci4Apskaitosveikla1</vt:lpstr>
      <vt:lpstr>'Forma 4'!VAS073_F_Darbouzmokesci4Kitareguliuoja1</vt:lpstr>
      <vt:lpstr>VAS073_F_Darbouzmokesci4Kitareguliuoja1</vt:lpstr>
      <vt:lpstr>'Forma 4'!VAS073_F_Darbouzmokesci51IS</vt:lpstr>
      <vt:lpstr>VAS073_F_Darbouzmokesci51IS</vt:lpstr>
      <vt:lpstr>'Forma 4'!VAS073_F_Darbouzmokesci531GeriamojoVandens</vt:lpstr>
      <vt:lpstr>VAS073_F_Darbouzmokesci531GeriamojoVandens</vt:lpstr>
      <vt:lpstr>'Forma 4'!VAS073_F_Darbouzmokesci532GeriamojoVandens</vt:lpstr>
      <vt:lpstr>VAS073_F_Darbouzmokesci532GeriamojoVandens</vt:lpstr>
      <vt:lpstr>'Forma 4'!VAS073_F_Darbouzmokesci533GeriamojoVandens</vt:lpstr>
      <vt:lpstr>VAS073_F_Darbouzmokesci533GeriamojoVandens</vt:lpstr>
      <vt:lpstr>'Forma 4'!VAS073_F_Darbouzmokesci53IsViso</vt:lpstr>
      <vt:lpstr>VAS073_F_Darbouzmokesci53IsViso</vt:lpstr>
      <vt:lpstr>'Forma 4'!VAS073_F_Darbouzmokesci541NuotekuSurinkimas</vt:lpstr>
      <vt:lpstr>VAS073_F_Darbouzmokesci541NuotekuSurinkimas</vt:lpstr>
      <vt:lpstr>'Forma 4'!VAS073_F_Darbouzmokesci542NuotekuValymas</vt:lpstr>
      <vt:lpstr>VAS073_F_Darbouzmokesci542NuotekuValymas</vt:lpstr>
      <vt:lpstr>'Forma 4'!VAS073_F_Darbouzmokesci543NuotekuDumblo</vt:lpstr>
      <vt:lpstr>VAS073_F_Darbouzmokesci543NuotekuDumblo</vt:lpstr>
      <vt:lpstr>'Forma 4'!VAS073_F_Darbouzmokesci54IsViso</vt:lpstr>
      <vt:lpstr>VAS073_F_Darbouzmokesci54IsViso</vt:lpstr>
      <vt:lpstr>'Forma 4'!VAS073_F_Darbouzmokesci55PavirsiniuNuoteku</vt:lpstr>
      <vt:lpstr>VAS073_F_Darbouzmokesci55PavirsiniuNuoteku</vt:lpstr>
      <vt:lpstr>'Forma 4'!VAS073_F_Darbouzmokesci56KitosReguliuojamosios</vt:lpstr>
      <vt:lpstr>VAS073_F_Darbouzmokesci56KitosReguliuojamosios</vt:lpstr>
      <vt:lpstr>'Forma 4'!VAS073_F_Darbouzmokesci57KitosVeiklos</vt:lpstr>
      <vt:lpstr>VAS073_F_Darbouzmokesci57KitosVeiklos</vt:lpstr>
      <vt:lpstr>'Forma 4'!VAS073_F_Darbouzmokesci5Apskaitosveikla1</vt:lpstr>
      <vt:lpstr>VAS073_F_Darbouzmokesci5Apskaitosveikla1</vt:lpstr>
      <vt:lpstr>'Forma 4'!VAS073_F_Darbouzmokesci5Kitareguliuoja1</vt:lpstr>
      <vt:lpstr>VAS073_F_Darbouzmokesci5Kitareguliuoja1</vt:lpstr>
      <vt:lpstr>'Forma 4'!VAS073_F_Draudimosanaud11IS</vt:lpstr>
      <vt:lpstr>VAS073_F_Draudimosanaud11IS</vt:lpstr>
      <vt:lpstr>'Forma 4'!VAS073_F_Draudimosanaud131GeriamojoVandens</vt:lpstr>
      <vt:lpstr>VAS073_F_Draudimosanaud131GeriamojoVandens</vt:lpstr>
      <vt:lpstr>'Forma 4'!VAS073_F_Draudimosanaud132GeriamojoVandens</vt:lpstr>
      <vt:lpstr>VAS073_F_Draudimosanaud132GeriamojoVandens</vt:lpstr>
      <vt:lpstr>'Forma 4'!VAS073_F_Draudimosanaud133GeriamojoVandens</vt:lpstr>
      <vt:lpstr>VAS073_F_Draudimosanaud133GeriamojoVandens</vt:lpstr>
      <vt:lpstr>'Forma 4'!VAS073_F_Draudimosanaud13IsViso</vt:lpstr>
      <vt:lpstr>VAS073_F_Draudimosanaud13IsViso</vt:lpstr>
      <vt:lpstr>'Forma 4'!VAS073_F_Draudimosanaud141NuotekuSurinkimas</vt:lpstr>
      <vt:lpstr>VAS073_F_Draudimosanaud141NuotekuSurinkimas</vt:lpstr>
      <vt:lpstr>'Forma 4'!VAS073_F_Draudimosanaud142NuotekuValymas</vt:lpstr>
      <vt:lpstr>VAS073_F_Draudimosanaud142NuotekuValymas</vt:lpstr>
      <vt:lpstr>'Forma 4'!VAS073_F_Draudimosanaud143NuotekuDumblo</vt:lpstr>
      <vt:lpstr>VAS073_F_Draudimosanaud143NuotekuDumblo</vt:lpstr>
      <vt:lpstr>'Forma 4'!VAS073_F_Draudimosanaud14IsViso</vt:lpstr>
      <vt:lpstr>VAS073_F_Draudimosanaud14IsViso</vt:lpstr>
      <vt:lpstr>'Forma 4'!VAS073_F_Draudimosanaud15PavirsiniuNuoteku</vt:lpstr>
      <vt:lpstr>VAS073_F_Draudimosanaud15PavirsiniuNuoteku</vt:lpstr>
      <vt:lpstr>'Forma 4'!VAS073_F_Draudimosanaud16KitosReguliuojamosios</vt:lpstr>
      <vt:lpstr>VAS073_F_Draudimosanaud16KitosReguliuojamosios</vt:lpstr>
      <vt:lpstr>'Forma 4'!VAS073_F_Draudimosanaud17KitosVeiklos</vt:lpstr>
      <vt:lpstr>VAS073_F_Draudimosanaud17KitosVeiklos</vt:lpstr>
      <vt:lpstr>'Forma 4'!VAS073_F_Draudimosanaud1Apskaitosveikla1</vt:lpstr>
      <vt:lpstr>VAS073_F_Draudimosanaud1Apskaitosveikla1</vt:lpstr>
      <vt:lpstr>'Forma 4'!VAS073_F_Draudimosanaud1Kitareguliuoja1</vt:lpstr>
      <vt:lpstr>VAS073_F_Draudimosanaud1Kitareguliuoja1</vt:lpstr>
      <vt:lpstr>'Forma 4'!VAS073_F_Draudimosanaud21IS</vt:lpstr>
      <vt:lpstr>VAS073_F_Draudimosanaud21IS</vt:lpstr>
      <vt:lpstr>'Forma 4'!VAS073_F_Draudimosanaud231GeriamojoVandens</vt:lpstr>
      <vt:lpstr>VAS073_F_Draudimosanaud231GeriamojoVandens</vt:lpstr>
      <vt:lpstr>'Forma 4'!VAS073_F_Draudimosanaud232GeriamojoVandens</vt:lpstr>
      <vt:lpstr>VAS073_F_Draudimosanaud232GeriamojoVandens</vt:lpstr>
      <vt:lpstr>'Forma 4'!VAS073_F_Draudimosanaud233GeriamojoVandens</vt:lpstr>
      <vt:lpstr>VAS073_F_Draudimosanaud233GeriamojoVandens</vt:lpstr>
      <vt:lpstr>'Forma 4'!VAS073_F_Draudimosanaud23IsViso</vt:lpstr>
      <vt:lpstr>VAS073_F_Draudimosanaud23IsViso</vt:lpstr>
      <vt:lpstr>'Forma 4'!VAS073_F_Draudimosanaud241NuotekuSurinkimas</vt:lpstr>
      <vt:lpstr>VAS073_F_Draudimosanaud241NuotekuSurinkimas</vt:lpstr>
      <vt:lpstr>'Forma 4'!VAS073_F_Draudimosanaud242NuotekuValymas</vt:lpstr>
      <vt:lpstr>VAS073_F_Draudimosanaud242NuotekuValymas</vt:lpstr>
      <vt:lpstr>'Forma 4'!VAS073_F_Draudimosanaud243NuotekuDumblo</vt:lpstr>
      <vt:lpstr>VAS073_F_Draudimosanaud243NuotekuDumblo</vt:lpstr>
      <vt:lpstr>'Forma 4'!VAS073_F_Draudimosanaud24IsViso</vt:lpstr>
      <vt:lpstr>VAS073_F_Draudimosanaud24IsViso</vt:lpstr>
      <vt:lpstr>'Forma 4'!VAS073_F_Draudimosanaud25PavirsiniuNuoteku</vt:lpstr>
      <vt:lpstr>VAS073_F_Draudimosanaud25PavirsiniuNuoteku</vt:lpstr>
      <vt:lpstr>'Forma 4'!VAS073_F_Draudimosanaud26KitosReguliuojamosios</vt:lpstr>
      <vt:lpstr>VAS073_F_Draudimosanaud26KitosReguliuojamosios</vt:lpstr>
      <vt:lpstr>'Forma 4'!VAS073_F_Draudimosanaud27KitosVeiklos</vt:lpstr>
      <vt:lpstr>VAS073_F_Draudimosanaud27KitosVeiklos</vt:lpstr>
      <vt:lpstr>'Forma 4'!VAS073_F_Draudimosanaud2Apskaitosveikla1</vt:lpstr>
      <vt:lpstr>VAS073_F_Draudimosanaud2Apskaitosveikla1</vt:lpstr>
      <vt:lpstr>'Forma 4'!VAS073_F_Draudimosanaud2Kitareguliuoja1</vt:lpstr>
      <vt:lpstr>VAS073_F_Draudimosanaud2Kitareguliuoja1</vt:lpstr>
      <vt:lpstr>'Forma 4'!VAS073_F_Draudimosanaud31IS</vt:lpstr>
      <vt:lpstr>VAS073_F_Draudimosanaud31IS</vt:lpstr>
      <vt:lpstr>'Forma 4'!VAS073_F_Draudimosanaud331GeriamojoVandens</vt:lpstr>
      <vt:lpstr>VAS073_F_Draudimosanaud331GeriamojoVandens</vt:lpstr>
      <vt:lpstr>'Forma 4'!VAS073_F_Draudimosanaud332GeriamojoVandens</vt:lpstr>
      <vt:lpstr>VAS073_F_Draudimosanaud332GeriamojoVandens</vt:lpstr>
      <vt:lpstr>'Forma 4'!VAS073_F_Draudimosanaud333GeriamojoVandens</vt:lpstr>
      <vt:lpstr>VAS073_F_Draudimosanaud333GeriamojoVandens</vt:lpstr>
      <vt:lpstr>'Forma 4'!VAS073_F_Draudimosanaud33IsViso</vt:lpstr>
      <vt:lpstr>VAS073_F_Draudimosanaud33IsViso</vt:lpstr>
      <vt:lpstr>'Forma 4'!VAS073_F_Draudimosanaud341NuotekuSurinkimas</vt:lpstr>
      <vt:lpstr>VAS073_F_Draudimosanaud341NuotekuSurinkimas</vt:lpstr>
      <vt:lpstr>'Forma 4'!VAS073_F_Draudimosanaud342NuotekuValymas</vt:lpstr>
      <vt:lpstr>VAS073_F_Draudimosanaud342NuotekuValymas</vt:lpstr>
      <vt:lpstr>'Forma 4'!VAS073_F_Draudimosanaud343NuotekuDumblo</vt:lpstr>
      <vt:lpstr>VAS073_F_Draudimosanaud343NuotekuDumblo</vt:lpstr>
      <vt:lpstr>'Forma 4'!VAS073_F_Draudimosanaud34IsViso</vt:lpstr>
      <vt:lpstr>VAS073_F_Draudimosanaud34IsViso</vt:lpstr>
      <vt:lpstr>'Forma 4'!VAS073_F_Draudimosanaud35PavirsiniuNuoteku</vt:lpstr>
      <vt:lpstr>VAS073_F_Draudimosanaud35PavirsiniuNuoteku</vt:lpstr>
      <vt:lpstr>'Forma 4'!VAS073_F_Draudimosanaud36KitosReguliuojamosios</vt:lpstr>
      <vt:lpstr>VAS073_F_Draudimosanaud36KitosReguliuojamosios</vt:lpstr>
      <vt:lpstr>'Forma 4'!VAS073_F_Draudimosanaud37KitosVeiklos</vt:lpstr>
      <vt:lpstr>VAS073_F_Draudimosanaud37KitosVeiklos</vt:lpstr>
      <vt:lpstr>'Forma 4'!VAS073_F_Draudimosanaud3Apskaitosveikla1</vt:lpstr>
      <vt:lpstr>VAS073_F_Draudimosanaud3Apskaitosveikla1</vt:lpstr>
      <vt:lpstr>'Forma 4'!VAS073_F_Draudimosanaud3Kitareguliuoja1</vt:lpstr>
      <vt:lpstr>VAS073_F_Draudimosanaud3Kitareguliuoja1</vt:lpstr>
      <vt:lpstr>'Forma 4'!VAS073_F_Dumblotvarkymo11IS</vt:lpstr>
      <vt:lpstr>VAS073_F_Dumblotvarkymo11IS</vt:lpstr>
      <vt:lpstr>'Forma 4'!VAS073_F_Dumblotvarkymo131GeriamojoVandens</vt:lpstr>
      <vt:lpstr>VAS073_F_Dumblotvarkymo131GeriamojoVandens</vt:lpstr>
      <vt:lpstr>'Forma 4'!VAS073_F_Dumblotvarkymo132GeriamojoVandens</vt:lpstr>
      <vt:lpstr>VAS073_F_Dumblotvarkymo132GeriamojoVandens</vt:lpstr>
      <vt:lpstr>'Forma 4'!VAS073_F_Dumblotvarkymo133GeriamojoVandens</vt:lpstr>
      <vt:lpstr>VAS073_F_Dumblotvarkymo133GeriamojoVandens</vt:lpstr>
      <vt:lpstr>'Forma 4'!VAS073_F_Dumblotvarkymo13IsViso</vt:lpstr>
      <vt:lpstr>VAS073_F_Dumblotvarkymo13IsViso</vt:lpstr>
      <vt:lpstr>'Forma 4'!VAS073_F_Dumblotvarkymo141NuotekuSurinkimas</vt:lpstr>
      <vt:lpstr>VAS073_F_Dumblotvarkymo141NuotekuSurinkimas</vt:lpstr>
      <vt:lpstr>'Forma 4'!VAS073_F_Dumblotvarkymo142NuotekuValymas</vt:lpstr>
      <vt:lpstr>VAS073_F_Dumblotvarkymo142NuotekuValymas</vt:lpstr>
      <vt:lpstr>'Forma 4'!VAS073_F_Dumblotvarkymo143NuotekuDumblo</vt:lpstr>
      <vt:lpstr>VAS073_F_Dumblotvarkymo143NuotekuDumblo</vt:lpstr>
      <vt:lpstr>'Forma 4'!VAS073_F_Dumblotvarkymo14IsViso</vt:lpstr>
      <vt:lpstr>VAS073_F_Dumblotvarkymo14IsViso</vt:lpstr>
      <vt:lpstr>'Forma 4'!VAS073_F_Dumblotvarkymo15PavirsiniuNuoteku</vt:lpstr>
      <vt:lpstr>VAS073_F_Dumblotvarkymo15PavirsiniuNuoteku</vt:lpstr>
      <vt:lpstr>'Forma 4'!VAS073_F_Dumblotvarkymo16KitosReguliuojamosios</vt:lpstr>
      <vt:lpstr>VAS073_F_Dumblotvarkymo16KitosReguliuojamosios</vt:lpstr>
      <vt:lpstr>'Forma 4'!VAS073_F_Dumblotvarkymo17KitosVeiklos</vt:lpstr>
      <vt:lpstr>VAS073_F_Dumblotvarkymo17KitosVeiklos</vt:lpstr>
      <vt:lpstr>'Forma 4'!VAS073_F_Dumblotvarkymo1Apskaitosveikla1</vt:lpstr>
      <vt:lpstr>VAS073_F_Dumblotvarkymo1Apskaitosveikla1</vt:lpstr>
      <vt:lpstr>'Forma 4'!VAS073_F_Dumblotvarkymo1Kitareguliuoja1</vt:lpstr>
      <vt:lpstr>VAS073_F_Dumblotvarkymo1Kitareguliuoja1</vt:lpstr>
      <vt:lpstr>'Forma 4'!VAS073_F_Einamojoremont11IS</vt:lpstr>
      <vt:lpstr>VAS073_F_Einamojoremont11IS</vt:lpstr>
      <vt:lpstr>'Forma 4'!VAS073_F_Einamojoremont131GeriamojoVandens</vt:lpstr>
      <vt:lpstr>VAS073_F_Einamojoremont131GeriamojoVandens</vt:lpstr>
      <vt:lpstr>'Forma 4'!VAS073_F_Einamojoremont132GeriamojoVandens</vt:lpstr>
      <vt:lpstr>VAS073_F_Einamojoremont132GeriamojoVandens</vt:lpstr>
      <vt:lpstr>'Forma 4'!VAS073_F_Einamojoremont133GeriamojoVandens</vt:lpstr>
      <vt:lpstr>VAS073_F_Einamojoremont133GeriamojoVandens</vt:lpstr>
      <vt:lpstr>'Forma 4'!VAS073_F_Einamojoremont13IsViso</vt:lpstr>
      <vt:lpstr>VAS073_F_Einamojoremont13IsViso</vt:lpstr>
      <vt:lpstr>'Forma 4'!VAS073_F_Einamojoremont141NuotekuSurinkimas</vt:lpstr>
      <vt:lpstr>VAS073_F_Einamojoremont141NuotekuSurinkimas</vt:lpstr>
      <vt:lpstr>'Forma 4'!VAS073_F_Einamojoremont142NuotekuValymas</vt:lpstr>
      <vt:lpstr>VAS073_F_Einamojoremont142NuotekuValymas</vt:lpstr>
      <vt:lpstr>'Forma 4'!VAS073_F_Einamojoremont143NuotekuDumblo</vt:lpstr>
      <vt:lpstr>VAS073_F_Einamojoremont143NuotekuDumblo</vt:lpstr>
      <vt:lpstr>'Forma 4'!VAS073_F_Einamojoremont14IsViso</vt:lpstr>
      <vt:lpstr>VAS073_F_Einamojoremont14IsViso</vt:lpstr>
      <vt:lpstr>'Forma 4'!VAS073_F_Einamojoremont15PavirsiniuNuoteku</vt:lpstr>
      <vt:lpstr>VAS073_F_Einamojoremont15PavirsiniuNuoteku</vt:lpstr>
      <vt:lpstr>'Forma 4'!VAS073_F_Einamojoremont16KitosReguliuojamosios</vt:lpstr>
      <vt:lpstr>VAS073_F_Einamojoremont16KitosReguliuojamosios</vt:lpstr>
      <vt:lpstr>'Forma 4'!VAS073_F_Einamojoremont17KitosVeiklos</vt:lpstr>
      <vt:lpstr>VAS073_F_Einamojoremont17KitosVeiklos</vt:lpstr>
      <vt:lpstr>'Forma 4'!VAS073_F_Einamojoremont1Apskaitosveikla1</vt:lpstr>
      <vt:lpstr>VAS073_F_Einamojoremont1Apskaitosveikla1</vt:lpstr>
      <vt:lpstr>'Forma 4'!VAS073_F_Einamojoremont1Kitareguliuoja1</vt:lpstr>
      <vt:lpstr>VAS073_F_Einamojoremont1Kitareguliuoja1</vt:lpstr>
      <vt:lpstr>'Forma 4'!VAS073_F_Einamojoremont21IS</vt:lpstr>
      <vt:lpstr>VAS073_F_Einamojoremont21IS</vt:lpstr>
      <vt:lpstr>'Forma 4'!VAS073_F_Einamojoremont231GeriamojoVandens</vt:lpstr>
      <vt:lpstr>VAS073_F_Einamojoremont231GeriamojoVandens</vt:lpstr>
      <vt:lpstr>'Forma 4'!VAS073_F_Einamojoremont232GeriamojoVandens</vt:lpstr>
      <vt:lpstr>VAS073_F_Einamojoremont232GeriamojoVandens</vt:lpstr>
      <vt:lpstr>'Forma 4'!VAS073_F_Einamojoremont233GeriamojoVandens</vt:lpstr>
      <vt:lpstr>VAS073_F_Einamojoremont233GeriamojoVandens</vt:lpstr>
      <vt:lpstr>'Forma 4'!VAS073_F_Einamojoremont23IsViso</vt:lpstr>
      <vt:lpstr>VAS073_F_Einamojoremont23IsViso</vt:lpstr>
      <vt:lpstr>'Forma 4'!VAS073_F_Einamojoremont241NuotekuSurinkimas</vt:lpstr>
      <vt:lpstr>VAS073_F_Einamojoremont241NuotekuSurinkimas</vt:lpstr>
      <vt:lpstr>'Forma 4'!VAS073_F_Einamojoremont242NuotekuValymas</vt:lpstr>
      <vt:lpstr>VAS073_F_Einamojoremont242NuotekuValymas</vt:lpstr>
      <vt:lpstr>'Forma 4'!VAS073_F_Einamojoremont243NuotekuDumblo</vt:lpstr>
      <vt:lpstr>VAS073_F_Einamojoremont243NuotekuDumblo</vt:lpstr>
      <vt:lpstr>'Forma 4'!VAS073_F_Einamojoremont24IsViso</vt:lpstr>
      <vt:lpstr>VAS073_F_Einamojoremont24IsViso</vt:lpstr>
      <vt:lpstr>'Forma 4'!VAS073_F_Einamojoremont25PavirsiniuNuoteku</vt:lpstr>
      <vt:lpstr>VAS073_F_Einamojoremont25PavirsiniuNuoteku</vt:lpstr>
      <vt:lpstr>'Forma 4'!VAS073_F_Einamojoremont26KitosReguliuojamosios</vt:lpstr>
      <vt:lpstr>VAS073_F_Einamojoremont26KitosReguliuojamosios</vt:lpstr>
      <vt:lpstr>'Forma 4'!VAS073_F_Einamojoremont27KitosVeiklos</vt:lpstr>
      <vt:lpstr>VAS073_F_Einamojoremont27KitosVeiklos</vt:lpstr>
      <vt:lpstr>'Forma 4'!VAS073_F_Einamojoremont2Apskaitosveikla1</vt:lpstr>
      <vt:lpstr>VAS073_F_Einamojoremont2Apskaitosveikla1</vt:lpstr>
      <vt:lpstr>'Forma 4'!VAS073_F_Einamojoremont2Kitareguliuoja1</vt:lpstr>
      <vt:lpstr>VAS073_F_Einamojoremont2Kitareguliuoja1</vt:lpstr>
      <vt:lpstr>'Forma 4'!VAS073_F_Einamojoremont31IS</vt:lpstr>
      <vt:lpstr>VAS073_F_Einamojoremont31IS</vt:lpstr>
      <vt:lpstr>'Forma 4'!VAS073_F_Einamojoremont331GeriamojoVandens</vt:lpstr>
      <vt:lpstr>VAS073_F_Einamojoremont331GeriamojoVandens</vt:lpstr>
      <vt:lpstr>'Forma 4'!VAS073_F_Einamojoremont332GeriamojoVandens</vt:lpstr>
      <vt:lpstr>VAS073_F_Einamojoremont332GeriamojoVandens</vt:lpstr>
      <vt:lpstr>'Forma 4'!VAS073_F_Einamojoremont333GeriamojoVandens</vt:lpstr>
      <vt:lpstr>VAS073_F_Einamojoremont333GeriamojoVandens</vt:lpstr>
      <vt:lpstr>'Forma 4'!VAS073_F_Einamojoremont33IsViso</vt:lpstr>
      <vt:lpstr>VAS073_F_Einamojoremont33IsViso</vt:lpstr>
      <vt:lpstr>'Forma 4'!VAS073_F_Einamojoremont341NuotekuSurinkimas</vt:lpstr>
      <vt:lpstr>VAS073_F_Einamojoremont341NuotekuSurinkimas</vt:lpstr>
      <vt:lpstr>'Forma 4'!VAS073_F_Einamojoremont342NuotekuValymas</vt:lpstr>
      <vt:lpstr>VAS073_F_Einamojoremont342NuotekuValymas</vt:lpstr>
      <vt:lpstr>'Forma 4'!VAS073_F_Einamojoremont343NuotekuDumblo</vt:lpstr>
      <vt:lpstr>VAS073_F_Einamojoremont343NuotekuDumblo</vt:lpstr>
      <vt:lpstr>'Forma 4'!VAS073_F_Einamojoremont34IsViso</vt:lpstr>
      <vt:lpstr>VAS073_F_Einamojoremont34IsViso</vt:lpstr>
      <vt:lpstr>'Forma 4'!VAS073_F_Einamojoremont35PavirsiniuNuoteku</vt:lpstr>
      <vt:lpstr>VAS073_F_Einamojoremont35PavirsiniuNuoteku</vt:lpstr>
      <vt:lpstr>'Forma 4'!VAS073_F_Einamojoremont36KitosReguliuojamosios</vt:lpstr>
      <vt:lpstr>VAS073_F_Einamojoremont36KitosReguliuojamosios</vt:lpstr>
      <vt:lpstr>'Forma 4'!VAS073_F_Einamojoremont37KitosVeiklos</vt:lpstr>
      <vt:lpstr>VAS073_F_Einamojoremont37KitosVeiklos</vt:lpstr>
      <vt:lpstr>'Forma 4'!VAS073_F_Einamojoremont3Apskaitosveikla1</vt:lpstr>
      <vt:lpstr>VAS073_F_Einamojoremont3Apskaitosveikla1</vt:lpstr>
      <vt:lpstr>'Forma 4'!VAS073_F_Einamojoremont3Kitareguliuoja1</vt:lpstr>
      <vt:lpstr>VAS073_F_Einamojoremont3Kitareguliuoja1</vt:lpstr>
      <vt:lpstr>'Forma 4'!VAS073_F_Einamojoremont41IS</vt:lpstr>
      <vt:lpstr>VAS073_F_Einamojoremont41IS</vt:lpstr>
      <vt:lpstr>'Forma 4'!VAS073_F_Einamojoremont431GeriamojoVandens</vt:lpstr>
      <vt:lpstr>VAS073_F_Einamojoremont431GeriamojoVandens</vt:lpstr>
      <vt:lpstr>'Forma 4'!VAS073_F_Einamojoremont432GeriamojoVandens</vt:lpstr>
      <vt:lpstr>VAS073_F_Einamojoremont432GeriamojoVandens</vt:lpstr>
      <vt:lpstr>'Forma 4'!VAS073_F_Einamojoremont433GeriamojoVandens</vt:lpstr>
      <vt:lpstr>VAS073_F_Einamojoremont433GeriamojoVandens</vt:lpstr>
      <vt:lpstr>'Forma 4'!VAS073_F_Einamojoremont43IsViso</vt:lpstr>
      <vt:lpstr>VAS073_F_Einamojoremont43IsViso</vt:lpstr>
      <vt:lpstr>'Forma 4'!VAS073_F_Einamojoremont441NuotekuSurinkimas</vt:lpstr>
      <vt:lpstr>VAS073_F_Einamojoremont441NuotekuSurinkimas</vt:lpstr>
      <vt:lpstr>'Forma 4'!VAS073_F_Einamojoremont442NuotekuValymas</vt:lpstr>
      <vt:lpstr>VAS073_F_Einamojoremont442NuotekuValymas</vt:lpstr>
      <vt:lpstr>'Forma 4'!VAS073_F_Einamojoremont443NuotekuDumblo</vt:lpstr>
      <vt:lpstr>VAS073_F_Einamojoremont443NuotekuDumblo</vt:lpstr>
      <vt:lpstr>'Forma 4'!VAS073_F_Einamojoremont44IsViso</vt:lpstr>
      <vt:lpstr>VAS073_F_Einamojoremont44IsViso</vt:lpstr>
      <vt:lpstr>'Forma 4'!VAS073_F_Einamojoremont45PavirsiniuNuoteku</vt:lpstr>
      <vt:lpstr>VAS073_F_Einamojoremont45PavirsiniuNuoteku</vt:lpstr>
      <vt:lpstr>'Forma 4'!VAS073_F_Einamojoremont46KitosReguliuojamosios</vt:lpstr>
      <vt:lpstr>VAS073_F_Einamojoremont46KitosReguliuojamosios</vt:lpstr>
      <vt:lpstr>'Forma 4'!VAS073_F_Einamojoremont47KitosVeiklos</vt:lpstr>
      <vt:lpstr>VAS073_F_Einamojoremont47KitosVeiklos</vt:lpstr>
      <vt:lpstr>'Forma 4'!VAS073_F_Einamojoremont4Apskaitosveikla1</vt:lpstr>
      <vt:lpstr>VAS073_F_Einamojoremont4Apskaitosveikla1</vt:lpstr>
      <vt:lpstr>'Forma 4'!VAS073_F_Einamojoremont4Kitareguliuoja1</vt:lpstr>
      <vt:lpstr>VAS073_F_Einamojoremont4Kitareguliuoja1</vt:lpstr>
      <vt:lpstr>'Forma 4'!VAS073_F_Elektrosenergi11IS</vt:lpstr>
      <vt:lpstr>VAS073_F_Elektrosenergi11IS</vt:lpstr>
      <vt:lpstr>'Forma 4'!VAS073_F_Elektrosenergi131GeriamojoVandens</vt:lpstr>
      <vt:lpstr>VAS073_F_Elektrosenergi131GeriamojoVandens</vt:lpstr>
      <vt:lpstr>'Forma 4'!VAS073_F_Elektrosenergi132GeriamojoVandens</vt:lpstr>
      <vt:lpstr>VAS073_F_Elektrosenergi132GeriamojoVandens</vt:lpstr>
      <vt:lpstr>'Forma 4'!VAS073_F_Elektrosenergi133GeriamojoVandens</vt:lpstr>
      <vt:lpstr>VAS073_F_Elektrosenergi133GeriamojoVandens</vt:lpstr>
      <vt:lpstr>'Forma 4'!VAS073_F_Elektrosenergi13IsViso</vt:lpstr>
      <vt:lpstr>VAS073_F_Elektrosenergi13IsViso</vt:lpstr>
      <vt:lpstr>'Forma 4'!VAS073_F_Elektrosenergi141NuotekuSurinkimas</vt:lpstr>
      <vt:lpstr>VAS073_F_Elektrosenergi141NuotekuSurinkimas</vt:lpstr>
      <vt:lpstr>'Forma 4'!VAS073_F_Elektrosenergi142NuotekuValymas</vt:lpstr>
      <vt:lpstr>VAS073_F_Elektrosenergi142NuotekuValymas</vt:lpstr>
      <vt:lpstr>'Forma 4'!VAS073_F_Elektrosenergi143NuotekuDumblo</vt:lpstr>
      <vt:lpstr>VAS073_F_Elektrosenergi143NuotekuDumblo</vt:lpstr>
      <vt:lpstr>'Forma 4'!VAS073_F_Elektrosenergi14IsViso</vt:lpstr>
      <vt:lpstr>VAS073_F_Elektrosenergi14IsViso</vt:lpstr>
      <vt:lpstr>'Forma 4'!VAS073_F_Elektrosenergi15PavirsiniuNuoteku</vt:lpstr>
      <vt:lpstr>VAS073_F_Elektrosenergi15PavirsiniuNuoteku</vt:lpstr>
      <vt:lpstr>'Forma 4'!VAS073_F_Elektrosenergi16KitosReguliuojamosios</vt:lpstr>
      <vt:lpstr>VAS073_F_Elektrosenergi16KitosReguliuojamosios</vt:lpstr>
      <vt:lpstr>'Forma 4'!VAS073_F_Elektrosenergi17KitosVeiklos</vt:lpstr>
      <vt:lpstr>VAS073_F_Elektrosenergi17KitosVeiklos</vt:lpstr>
      <vt:lpstr>'Forma 4'!VAS073_F_Elektrosenergi1Apskaitosveikla1</vt:lpstr>
      <vt:lpstr>VAS073_F_Elektrosenergi1Apskaitosveikla1</vt:lpstr>
      <vt:lpstr>'Forma 4'!VAS073_F_Elektrosenergi1Kitareguliuoja1</vt:lpstr>
      <vt:lpstr>VAS073_F_Elektrosenergi1Kitareguliuoja1</vt:lpstr>
      <vt:lpstr>'Forma 4'!VAS073_F_Elektrosenergi21IS</vt:lpstr>
      <vt:lpstr>VAS073_F_Elektrosenergi21IS</vt:lpstr>
      <vt:lpstr>'Forma 4'!VAS073_F_Elektrosenergi231GeriamojoVandens</vt:lpstr>
      <vt:lpstr>VAS073_F_Elektrosenergi231GeriamojoVandens</vt:lpstr>
      <vt:lpstr>'Forma 4'!VAS073_F_Elektrosenergi232GeriamojoVandens</vt:lpstr>
      <vt:lpstr>VAS073_F_Elektrosenergi232GeriamojoVandens</vt:lpstr>
      <vt:lpstr>'Forma 4'!VAS073_F_Elektrosenergi233GeriamojoVandens</vt:lpstr>
      <vt:lpstr>VAS073_F_Elektrosenergi233GeriamojoVandens</vt:lpstr>
      <vt:lpstr>'Forma 4'!VAS073_F_Elektrosenergi23IsViso</vt:lpstr>
      <vt:lpstr>VAS073_F_Elektrosenergi23IsViso</vt:lpstr>
      <vt:lpstr>'Forma 4'!VAS073_F_Elektrosenergi241NuotekuSurinkimas</vt:lpstr>
      <vt:lpstr>VAS073_F_Elektrosenergi241NuotekuSurinkimas</vt:lpstr>
      <vt:lpstr>'Forma 4'!VAS073_F_Elektrosenergi242NuotekuValymas</vt:lpstr>
      <vt:lpstr>VAS073_F_Elektrosenergi242NuotekuValymas</vt:lpstr>
      <vt:lpstr>'Forma 4'!VAS073_F_Elektrosenergi243NuotekuDumblo</vt:lpstr>
      <vt:lpstr>VAS073_F_Elektrosenergi243NuotekuDumblo</vt:lpstr>
      <vt:lpstr>'Forma 4'!VAS073_F_Elektrosenergi24IsViso</vt:lpstr>
      <vt:lpstr>VAS073_F_Elektrosenergi24IsViso</vt:lpstr>
      <vt:lpstr>'Forma 4'!VAS073_F_Elektrosenergi25PavirsiniuNuoteku</vt:lpstr>
      <vt:lpstr>VAS073_F_Elektrosenergi25PavirsiniuNuoteku</vt:lpstr>
      <vt:lpstr>'Forma 4'!VAS073_F_Elektrosenergi26KitosReguliuojamosios</vt:lpstr>
      <vt:lpstr>VAS073_F_Elektrosenergi26KitosReguliuojamosios</vt:lpstr>
      <vt:lpstr>'Forma 4'!VAS073_F_Elektrosenergi27KitosVeiklos</vt:lpstr>
      <vt:lpstr>VAS073_F_Elektrosenergi27KitosVeiklos</vt:lpstr>
      <vt:lpstr>'Forma 4'!VAS073_F_Elektrosenergi2Apskaitosveikla1</vt:lpstr>
      <vt:lpstr>VAS073_F_Elektrosenergi2Apskaitosveikla1</vt:lpstr>
      <vt:lpstr>'Forma 4'!VAS073_F_Elektrosenergi2Kitareguliuoja1</vt:lpstr>
      <vt:lpstr>VAS073_F_Elektrosenergi2Kitareguliuoja1</vt:lpstr>
      <vt:lpstr>'Forma 4'!VAS073_F_Elektrosenergi31IS</vt:lpstr>
      <vt:lpstr>VAS073_F_Elektrosenergi31IS</vt:lpstr>
      <vt:lpstr>'Forma 4'!VAS073_F_Elektrosenergi331GeriamojoVandens</vt:lpstr>
      <vt:lpstr>VAS073_F_Elektrosenergi331GeriamojoVandens</vt:lpstr>
      <vt:lpstr>'Forma 4'!VAS073_F_Elektrosenergi332GeriamojoVandens</vt:lpstr>
      <vt:lpstr>VAS073_F_Elektrosenergi332GeriamojoVandens</vt:lpstr>
      <vt:lpstr>'Forma 4'!VAS073_F_Elektrosenergi333GeriamojoVandens</vt:lpstr>
      <vt:lpstr>VAS073_F_Elektrosenergi333GeriamojoVandens</vt:lpstr>
      <vt:lpstr>'Forma 4'!VAS073_F_Elektrosenergi33IsViso</vt:lpstr>
      <vt:lpstr>VAS073_F_Elektrosenergi33IsViso</vt:lpstr>
      <vt:lpstr>'Forma 4'!VAS073_F_Elektrosenergi341NuotekuSurinkimas</vt:lpstr>
      <vt:lpstr>VAS073_F_Elektrosenergi341NuotekuSurinkimas</vt:lpstr>
      <vt:lpstr>'Forma 4'!VAS073_F_Elektrosenergi342NuotekuValymas</vt:lpstr>
      <vt:lpstr>VAS073_F_Elektrosenergi342NuotekuValymas</vt:lpstr>
      <vt:lpstr>'Forma 4'!VAS073_F_Elektrosenergi343NuotekuDumblo</vt:lpstr>
      <vt:lpstr>VAS073_F_Elektrosenergi343NuotekuDumblo</vt:lpstr>
      <vt:lpstr>'Forma 4'!VAS073_F_Elektrosenergi34IsViso</vt:lpstr>
      <vt:lpstr>VAS073_F_Elektrosenergi34IsViso</vt:lpstr>
      <vt:lpstr>'Forma 4'!VAS073_F_Elektrosenergi35PavirsiniuNuoteku</vt:lpstr>
      <vt:lpstr>VAS073_F_Elektrosenergi35PavirsiniuNuoteku</vt:lpstr>
      <vt:lpstr>'Forma 4'!VAS073_F_Elektrosenergi36KitosReguliuojamosios</vt:lpstr>
      <vt:lpstr>VAS073_F_Elektrosenergi36KitosReguliuojamosios</vt:lpstr>
      <vt:lpstr>'Forma 4'!VAS073_F_Elektrosenergi37KitosVeiklos</vt:lpstr>
      <vt:lpstr>VAS073_F_Elektrosenergi37KitosVeiklos</vt:lpstr>
      <vt:lpstr>'Forma 4'!VAS073_F_Elektrosenergi3Apskaitosveikla1</vt:lpstr>
      <vt:lpstr>VAS073_F_Elektrosenergi3Apskaitosveikla1</vt:lpstr>
      <vt:lpstr>'Forma 4'!VAS073_F_Elektrosenergi3Kitareguliuoja1</vt:lpstr>
      <vt:lpstr>VAS073_F_Elektrosenergi3Kitareguliuoja1</vt:lpstr>
      <vt:lpstr>'Forma 4'!VAS073_F_Elektrosenergi41IS</vt:lpstr>
      <vt:lpstr>VAS073_F_Elektrosenergi41IS</vt:lpstr>
      <vt:lpstr>'Forma 4'!VAS073_F_Elektrosenergi431GeriamojoVandens</vt:lpstr>
      <vt:lpstr>VAS073_F_Elektrosenergi431GeriamojoVandens</vt:lpstr>
      <vt:lpstr>'Forma 4'!VAS073_F_Elektrosenergi432GeriamojoVandens</vt:lpstr>
      <vt:lpstr>VAS073_F_Elektrosenergi432GeriamojoVandens</vt:lpstr>
      <vt:lpstr>'Forma 4'!VAS073_F_Elektrosenergi433GeriamojoVandens</vt:lpstr>
      <vt:lpstr>VAS073_F_Elektrosenergi433GeriamojoVandens</vt:lpstr>
      <vt:lpstr>'Forma 4'!VAS073_F_Elektrosenergi43IsViso</vt:lpstr>
      <vt:lpstr>VAS073_F_Elektrosenergi43IsViso</vt:lpstr>
      <vt:lpstr>'Forma 4'!VAS073_F_Elektrosenergi441NuotekuSurinkimas</vt:lpstr>
      <vt:lpstr>VAS073_F_Elektrosenergi441NuotekuSurinkimas</vt:lpstr>
      <vt:lpstr>'Forma 4'!VAS073_F_Elektrosenergi442NuotekuValymas</vt:lpstr>
      <vt:lpstr>VAS073_F_Elektrosenergi442NuotekuValymas</vt:lpstr>
      <vt:lpstr>'Forma 4'!VAS073_F_Elektrosenergi443NuotekuDumblo</vt:lpstr>
      <vt:lpstr>VAS073_F_Elektrosenergi443NuotekuDumblo</vt:lpstr>
      <vt:lpstr>'Forma 4'!VAS073_F_Elektrosenergi44IsViso</vt:lpstr>
      <vt:lpstr>VAS073_F_Elektrosenergi44IsViso</vt:lpstr>
      <vt:lpstr>'Forma 4'!VAS073_F_Elektrosenergi45PavirsiniuNuoteku</vt:lpstr>
      <vt:lpstr>VAS073_F_Elektrosenergi45PavirsiniuNuoteku</vt:lpstr>
      <vt:lpstr>'Forma 4'!VAS073_F_Elektrosenergi46KitosReguliuojamosios</vt:lpstr>
      <vt:lpstr>VAS073_F_Elektrosenergi46KitosReguliuojamosios</vt:lpstr>
      <vt:lpstr>'Forma 4'!VAS073_F_Elektrosenergi47KitosVeiklos</vt:lpstr>
      <vt:lpstr>VAS073_F_Elektrosenergi47KitosVeiklos</vt:lpstr>
      <vt:lpstr>'Forma 4'!VAS073_F_Elektrosenergi4Apskaitosveikla1</vt:lpstr>
      <vt:lpstr>VAS073_F_Elektrosenergi4Apskaitosveikla1</vt:lpstr>
      <vt:lpstr>'Forma 4'!VAS073_F_Elektrosenergi4Kitareguliuoja1</vt:lpstr>
      <vt:lpstr>VAS073_F_Elektrosenergi4Kitareguliuoja1</vt:lpstr>
      <vt:lpstr>'Forma 4'!VAS073_F_Elektrosenergi51IS</vt:lpstr>
      <vt:lpstr>VAS073_F_Elektrosenergi51IS</vt:lpstr>
      <vt:lpstr>'Forma 4'!VAS073_F_Elektrosenergi531GeriamojoVandens</vt:lpstr>
      <vt:lpstr>VAS073_F_Elektrosenergi531GeriamojoVandens</vt:lpstr>
      <vt:lpstr>'Forma 4'!VAS073_F_Elektrosenergi532GeriamojoVandens</vt:lpstr>
      <vt:lpstr>VAS073_F_Elektrosenergi532GeriamojoVandens</vt:lpstr>
      <vt:lpstr>'Forma 4'!VAS073_F_Elektrosenergi533GeriamojoVandens</vt:lpstr>
      <vt:lpstr>VAS073_F_Elektrosenergi533GeriamojoVandens</vt:lpstr>
      <vt:lpstr>'Forma 4'!VAS073_F_Elektrosenergi53IsViso</vt:lpstr>
      <vt:lpstr>VAS073_F_Elektrosenergi53IsViso</vt:lpstr>
      <vt:lpstr>'Forma 4'!VAS073_F_Elektrosenergi541NuotekuSurinkimas</vt:lpstr>
      <vt:lpstr>VAS073_F_Elektrosenergi541NuotekuSurinkimas</vt:lpstr>
      <vt:lpstr>'Forma 4'!VAS073_F_Elektrosenergi542NuotekuValymas</vt:lpstr>
      <vt:lpstr>VAS073_F_Elektrosenergi542NuotekuValymas</vt:lpstr>
      <vt:lpstr>'Forma 4'!VAS073_F_Elektrosenergi543NuotekuDumblo</vt:lpstr>
      <vt:lpstr>VAS073_F_Elektrosenergi543NuotekuDumblo</vt:lpstr>
      <vt:lpstr>'Forma 4'!VAS073_F_Elektrosenergi54IsViso</vt:lpstr>
      <vt:lpstr>VAS073_F_Elektrosenergi54IsViso</vt:lpstr>
      <vt:lpstr>'Forma 4'!VAS073_F_Elektrosenergi55PavirsiniuNuoteku</vt:lpstr>
      <vt:lpstr>VAS073_F_Elektrosenergi55PavirsiniuNuoteku</vt:lpstr>
      <vt:lpstr>'Forma 4'!VAS073_F_Elektrosenergi56KitosReguliuojamosios</vt:lpstr>
      <vt:lpstr>VAS073_F_Elektrosenergi56KitosReguliuojamosios</vt:lpstr>
      <vt:lpstr>'Forma 4'!VAS073_F_Elektrosenergi57KitosVeiklos</vt:lpstr>
      <vt:lpstr>VAS073_F_Elektrosenergi57KitosVeiklos</vt:lpstr>
      <vt:lpstr>'Forma 4'!VAS073_F_Elektrosenergi5Apskaitosveikla1</vt:lpstr>
      <vt:lpstr>VAS073_F_Elektrosenergi5Apskaitosveikla1</vt:lpstr>
      <vt:lpstr>'Forma 4'!VAS073_F_Elektrosenergi5Kitareguliuoja1</vt:lpstr>
      <vt:lpstr>VAS073_F_Elektrosenergi5Kitareguliuoja1</vt:lpstr>
      <vt:lpstr>'Forma 4'!VAS073_F_Elektrosenergi61IS</vt:lpstr>
      <vt:lpstr>VAS073_F_Elektrosenergi61IS</vt:lpstr>
      <vt:lpstr>'Forma 4'!VAS073_F_Elektrosenergi631GeriamojoVandens</vt:lpstr>
      <vt:lpstr>VAS073_F_Elektrosenergi631GeriamojoVandens</vt:lpstr>
      <vt:lpstr>'Forma 4'!VAS073_F_Elektrosenergi632GeriamojoVandens</vt:lpstr>
      <vt:lpstr>VAS073_F_Elektrosenergi632GeriamojoVandens</vt:lpstr>
      <vt:lpstr>'Forma 4'!VAS073_F_Elektrosenergi633GeriamojoVandens</vt:lpstr>
      <vt:lpstr>VAS073_F_Elektrosenergi633GeriamojoVandens</vt:lpstr>
      <vt:lpstr>'Forma 4'!VAS073_F_Elektrosenergi63IsViso</vt:lpstr>
      <vt:lpstr>VAS073_F_Elektrosenergi63IsViso</vt:lpstr>
      <vt:lpstr>'Forma 4'!VAS073_F_Elektrosenergi641NuotekuSurinkimas</vt:lpstr>
      <vt:lpstr>VAS073_F_Elektrosenergi641NuotekuSurinkimas</vt:lpstr>
      <vt:lpstr>'Forma 4'!VAS073_F_Elektrosenergi642NuotekuValymas</vt:lpstr>
      <vt:lpstr>VAS073_F_Elektrosenergi642NuotekuValymas</vt:lpstr>
      <vt:lpstr>'Forma 4'!VAS073_F_Elektrosenergi643NuotekuDumblo</vt:lpstr>
      <vt:lpstr>VAS073_F_Elektrosenergi643NuotekuDumblo</vt:lpstr>
      <vt:lpstr>'Forma 4'!VAS073_F_Elektrosenergi64IsViso</vt:lpstr>
      <vt:lpstr>VAS073_F_Elektrosenergi64IsViso</vt:lpstr>
      <vt:lpstr>'Forma 4'!VAS073_F_Elektrosenergi65PavirsiniuNuoteku</vt:lpstr>
      <vt:lpstr>VAS073_F_Elektrosenergi65PavirsiniuNuoteku</vt:lpstr>
      <vt:lpstr>'Forma 4'!VAS073_F_Elektrosenergi66KitosReguliuojamosios</vt:lpstr>
      <vt:lpstr>VAS073_F_Elektrosenergi66KitosReguliuojamosios</vt:lpstr>
      <vt:lpstr>'Forma 4'!VAS073_F_Elektrosenergi67KitosVeiklos</vt:lpstr>
      <vt:lpstr>VAS073_F_Elektrosenergi67KitosVeiklos</vt:lpstr>
      <vt:lpstr>'Forma 4'!VAS073_F_Elektrosenergi6Apskaitosveikla1</vt:lpstr>
      <vt:lpstr>VAS073_F_Elektrosenergi6Apskaitosveikla1</vt:lpstr>
      <vt:lpstr>'Forma 4'!VAS073_F_Elektrosenergi6Kitareguliuoja1</vt:lpstr>
      <vt:lpstr>VAS073_F_Elektrosenergi6Kitareguliuoja1</vt:lpstr>
      <vt:lpstr>'Forma 4'!VAS073_F_Elektrosenergi71IS</vt:lpstr>
      <vt:lpstr>VAS073_F_Elektrosenergi71IS</vt:lpstr>
      <vt:lpstr>'Forma 4'!VAS073_F_Elektrosenergi731GeriamojoVandens</vt:lpstr>
      <vt:lpstr>VAS073_F_Elektrosenergi731GeriamojoVandens</vt:lpstr>
      <vt:lpstr>'Forma 4'!VAS073_F_Elektrosenergi732GeriamojoVandens</vt:lpstr>
      <vt:lpstr>VAS073_F_Elektrosenergi732GeriamojoVandens</vt:lpstr>
      <vt:lpstr>'Forma 4'!VAS073_F_Elektrosenergi733GeriamojoVandens</vt:lpstr>
      <vt:lpstr>VAS073_F_Elektrosenergi733GeriamojoVandens</vt:lpstr>
      <vt:lpstr>'Forma 4'!VAS073_F_Elektrosenergi73IsViso</vt:lpstr>
      <vt:lpstr>VAS073_F_Elektrosenergi73IsViso</vt:lpstr>
      <vt:lpstr>'Forma 4'!VAS073_F_Elektrosenergi741NuotekuSurinkimas</vt:lpstr>
      <vt:lpstr>VAS073_F_Elektrosenergi741NuotekuSurinkimas</vt:lpstr>
      <vt:lpstr>'Forma 4'!VAS073_F_Elektrosenergi742NuotekuValymas</vt:lpstr>
      <vt:lpstr>VAS073_F_Elektrosenergi742NuotekuValymas</vt:lpstr>
      <vt:lpstr>'Forma 4'!VAS073_F_Elektrosenergi743NuotekuDumblo</vt:lpstr>
      <vt:lpstr>VAS073_F_Elektrosenergi743NuotekuDumblo</vt:lpstr>
      <vt:lpstr>'Forma 4'!VAS073_F_Elektrosenergi74IsViso</vt:lpstr>
      <vt:lpstr>VAS073_F_Elektrosenergi74IsViso</vt:lpstr>
      <vt:lpstr>'Forma 4'!VAS073_F_Elektrosenergi75PavirsiniuNuoteku</vt:lpstr>
      <vt:lpstr>VAS073_F_Elektrosenergi75PavirsiniuNuoteku</vt:lpstr>
      <vt:lpstr>'Forma 4'!VAS073_F_Elektrosenergi76KitosReguliuojamosios</vt:lpstr>
      <vt:lpstr>VAS073_F_Elektrosenergi76KitosReguliuojamosios</vt:lpstr>
      <vt:lpstr>'Forma 4'!VAS073_F_Elektrosenergi77KitosVeiklos</vt:lpstr>
      <vt:lpstr>VAS073_F_Elektrosenergi77KitosVeiklos</vt:lpstr>
      <vt:lpstr>'Forma 4'!VAS073_F_Elektrosenergi7Apskaitosveikla1</vt:lpstr>
      <vt:lpstr>VAS073_F_Elektrosenergi7Apskaitosveikla1</vt:lpstr>
      <vt:lpstr>'Forma 4'!VAS073_F_Elektrosenergi7Kitareguliuoja1</vt:lpstr>
      <vt:lpstr>VAS073_F_Elektrosenergi7Kitareguliuoja1</vt:lpstr>
      <vt:lpstr>'Forma 4'!VAS073_F_Elektrosenergi81IS</vt:lpstr>
      <vt:lpstr>VAS073_F_Elektrosenergi81IS</vt:lpstr>
      <vt:lpstr>'Forma 4'!VAS073_F_Elektrosenergi831GeriamojoVandens</vt:lpstr>
      <vt:lpstr>VAS073_F_Elektrosenergi831GeriamojoVandens</vt:lpstr>
      <vt:lpstr>'Forma 4'!VAS073_F_Elektrosenergi832GeriamojoVandens</vt:lpstr>
      <vt:lpstr>VAS073_F_Elektrosenergi832GeriamojoVandens</vt:lpstr>
      <vt:lpstr>'Forma 4'!VAS073_F_Elektrosenergi833GeriamojoVandens</vt:lpstr>
      <vt:lpstr>VAS073_F_Elektrosenergi833GeriamojoVandens</vt:lpstr>
      <vt:lpstr>'Forma 4'!VAS073_F_Elektrosenergi83IsViso</vt:lpstr>
      <vt:lpstr>VAS073_F_Elektrosenergi83IsViso</vt:lpstr>
      <vt:lpstr>'Forma 4'!VAS073_F_Elektrosenergi841NuotekuSurinkimas</vt:lpstr>
      <vt:lpstr>VAS073_F_Elektrosenergi841NuotekuSurinkimas</vt:lpstr>
      <vt:lpstr>'Forma 4'!VAS073_F_Elektrosenergi842NuotekuValymas</vt:lpstr>
      <vt:lpstr>VAS073_F_Elektrosenergi842NuotekuValymas</vt:lpstr>
      <vt:lpstr>'Forma 4'!VAS073_F_Elektrosenergi843NuotekuDumblo</vt:lpstr>
      <vt:lpstr>VAS073_F_Elektrosenergi843NuotekuDumblo</vt:lpstr>
      <vt:lpstr>'Forma 4'!VAS073_F_Elektrosenergi84IsViso</vt:lpstr>
      <vt:lpstr>VAS073_F_Elektrosenergi84IsViso</vt:lpstr>
      <vt:lpstr>'Forma 4'!VAS073_F_Elektrosenergi85PavirsiniuNuoteku</vt:lpstr>
      <vt:lpstr>VAS073_F_Elektrosenergi85PavirsiniuNuoteku</vt:lpstr>
      <vt:lpstr>'Forma 4'!VAS073_F_Elektrosenergi86KitosReguliuojamosios</vt:lpstr>
      <vt:lpstr>VAS073_F_Elektrosenergi86KitosReguliuojamosios</vt:lpstr>
      <vt:lpstr>'Forma 4'!VAS073_F_Elektrosenergi87KitosVeiklos</vt:lpstr>
      <vt:lpstr>VAS073_F_Elektrosenergi87KitosVeiklos</vt:lpstr>
      <vt:lpstr>'Forma 4'!VAS073_F_Elektrosenergi8Apskaitosveikla1</vt:lpstr>
      <vt:lpstr>VAS073_F_Elektrosenergi8Apskaitosveikla1</vt:lpstr>
      <vt:lpstr>'Forma 4'!VAS073_F_Elektrosenergi8Kitareguliuoja1</vt:lpstr>
      <vt:lpstr>VAS073_F_Elektrosenergi8Kitareguliuoja1</vt:lpstr>
      <vt:lpstr>'Forma 4'!VAS073_F_Finansinessana11IS</vt:lpstr>
      <vt:lpstr>VAS073_F_Finansinessana11IS</vt:lpstr>
      <vt:lpstr>'Forma 4'!VAS073_F_Finansinessana131GeriamojoVandens</vt:lpstr>
      <vt:lpstr>VAS073_F_Finansinessana131GeriamojoVandens</vt:lpstr>
      <vt:lpstr>'Forma 4'!VAS073_F_Finansinessana132GeriamojoVandens</vt:lpstr>
      <vt:lpstr>VAS073_F_Finansinessana132GeriamojoVandens</vt:lpstr>
      <vt:lpstr>'Forma 4'!VAS073_F_Finansinessana133GeriamojoVandens</vt:lpstr>
      <vt:lpstr>VAS073_F_Finansinessana133GeriamojoVandens</vt:lpstr>
      <vt:lpstr>'Forma 4'!VAS073_F_Finansinessana13IsViso</vt:lpstr>
      <vt:lpstr>VAS073_F_Finansinessana13IsViso</vt:lpstr>
      <vt:lpstr>'Forma 4'!VAS073_F_Finansinessana141NuotekuSurinkimas</vt:lpstr>
      <vt:lpstr>VAS073_F_Finansinessana141NuotekuSurinkimas</vt:lpstr>
      <vt:lpstr>'Forma 4'!VAS073_F_Finansinessana142NuotekuValymas</vt:lpstr>
      <vt:lpstr>VAS073_F_Finansinessana142NuotekuValymas</vt:lpstr>
      <vt:lpstr>'Forma 4'!VAS073_F_Finansinessana143NuotekuDumblo</vt:lpstr>
      <vt:lpstr>VAS073_F_Finansinessana143NuotekuDumblo</vt:lpstr>
      <vt:lpstr>'Forma 4'!VAS073_F_Finansinessana14IsViso</vt:lpstr>
      <vt:lpstr>VAS073_F_Finansinessana14IsViso</vt:lpstr>
      <vt:lpstr>'Forma 4'!VAS073_F_Finansinessana15PavirsiniuNuoteku</vt:lpstr>
      <vt:lpstr>VAS073_F_Finansinessana15PavirsiniuNuoteku</vt:lpstr>
      <vt:lpstr>'Forma 4'!VAS073_F_Finansinessana16KitosReguliuojamosios</vt:lpstr>
      <vt:lpstr>VAS073_F_Finansinessana16KitosReguliuojamosios</vt:lpstr>
      <vt:lpstr>'Forma 4'!VAS073_F_Finansinessana17KitosVeiklos</vt:lpstr>
      <vt:lpstr>VAS073_F_Finansinessana17KitosVeiklos</vt:lpstr>
      <vt:lpstr>'Forma 4'!VAS073_F_Finansinessana1Apskaitosveikla1</vt:lpstr>
      <vt:lpstr>VAS073_F_Finansinessana1Apskaitosveikla1</vt:lpstr>
      <vt:lpstr>'Forma 4'!VAS073_F_Finansinessana1Kitareguliuoja1</vt:lpstr>
      <vt:lpstr>VAS073_F_Finansinessana1Kitareguliuoja1</vt:lpstr>
      <vt:lpstr>'Forma 4'!VAS073_F_Finansinessana21IS</vt:lpstr>
      <vt:lpstr>VAS073_F_Finansinessana21IS</vt:lpstr>
      <vt:lpstr>'Forma 4'!VAS073_F_Finansinessana231GeriamojoVandens</vt:lpstr>
      <vt:lpstr>VAS073_F_Finansinessana231GeriamojoVandens</vt:lpstr>
      <vt:lpstr>'Forma 4'!VAS073_F_Finansinessana232GeriamojoVandens</vt:lpstr>
      <vt:lpstr>VAS073_F_Finansinessana232GeriamojoVandens</vt:lpstr>
      <vt:lpstr>'Forma 4'!VAS073_F_Finansinessana233GeriamojoVandens</vt:lpstr>
      <vt:lpstr>VAS073_F_Finansinessana233GeriamojoVandens</vt:lpstr>
      <vt:lpstr>'Forma 4'!VAS073_F_Finansinessana23IsViso</vt:lpstr>
      <vt:lpstr>VAS073_F_Finansinessana23IsViso</vt:lpstr>
      <vt:lpstr>'Forma 4'!VAS073_F_Finansinessana241NuotekuSurinkimas</vt:lpstr>
      <vt:lpstr>VAS073_F_Finansinessana241NuotekuSurinkimas</vt:lpstr>
      <vt:lpstr>'Forma 4'!VAS073_F_Finansinessana242NuotekuValymas</vt:lpstr>
      <vt:lpstr>VAS073_F_Finansinessana242NuotekuValymas</vt:lpstr>
      <vt:lpstr>'Forma 4'!VAS073_F_Finansinessana243NuotekuDumblo</vt:lpstr>
      <vt:lpstr>VAS073_F_Finansinessana243NuotekuDumblo</vt:lpstr>
      <vt:lpstr>'Forma 4'!VAS073_F_Finansinessana24IsViso</vt:lpstr>
      <vt:lpstr>VAS073_F_Finansinessana24IsViso</vt:lpstr>
      <vt:lpstr>'Forma 4'!VAS073_F_Finansinessana25PavirsiniuNuoteku</vt:lpstr>
      <vt:lpstr>VAS073_F_Finansinessana25PavirsiniuNuoteku</vt:lpstr>
      <vt:lpstr>'Forma 4'!VAS073_F_Finansinessana26KitosReguliuojamosios</vt:lpstr>
      <vt:lpstr>VAS073_F_Finansinessana26KitosReguliuojamosios</vt:lpstr>
      <vt:lpstr>'Forma 4'!VAS073_F_Finansinessana27KitosVeiklos</vt:lpstr>
      <vt:lpstr>VAS073_F_Finansinessana27KitosVeiklos</vt:lpstr>
      <vt:lpstr>'Forma 4'!VAS073_F_Finansinessana2Apskaitosveikla1</vt:lpstr>
      <vt:lpstr>VAS073_F_Finansinessana2Apskaitosveikla1</vt:lpstr>
      <vt:lpstr>'Forma 4'!VAS073_F_Finansinessana2Kitareguliuoja1</vt:lpstr>
      <vt:lpstr>VAS073_F_Finansinessana2Kitareguliuoja1</vt:lpstr>
      <vt:lpstr>'Forma 4'!VAS073_F_Finansinessana31IS</vt:lpstr>
      <vt:lpstr>VAS073_F_Finansinessana31IS</vt:lpstr>
      <vt:lpstr>'Forma 4'!VAS073_F_Finansinessana331GeriamojoVandens</vt:lpstr>
      <vt:lpstr>VAS073_F_Finansinessana331GeriamojoVandens</vt:lpstr>
      <vt:lpstr>'Forma 4'!VAS073_F_Finansinessana332GeriamojoVandens</vt:lpstr>
      <vt:lpstr>VAS073_F_Finansinessana332GeriamojoVandens</vt:lpstr>
      <vt:lpstr>'Forma 4'!VAS073_F_Finansinessana333GeriamojoVandens</vt:lpstr>
      <vt:lpstr>VAS073_F_Finansinessana333GeriamojoVandens</vt:lpstr>
      <vt:lpstr>'Forma 4'!VAS073_F_Finansinessana33IsViso</vt:lpstr>
      <vt:lpstr>VAS073_F_Finansinessana33IsViso</vt:lpstr>
      <vt:lpstr>'Forma 4'!VAS073_F_Finansinessana341NuotekuSurinkimas</vt:lpstr>
      <vt:lpstr>VAS073_F_Finansinessana341NuotekuSurinkimas</vt:lpstr>
      <vt:lpstr>'Forma 4'!VAS073_F_Finansinessana342NuotekuValymas</vt:lpstr>
      <vt:lpstr>VAS073_F_Finansinessana342NuotekuValymas</vt:lpstr>
      <vt:lpstr>'Forma 4'!VAS073_F_Finansinessana343NuotekuDumblo</vt:lpstr>
      <vt:lpstr>VAS073_F_Finansinessana343NuotekuDumblo</vt:lpstr>
      <vt:lpstr>'Forma 4'!VAS073_F_Finansinessana34IsViso</vt:lpstr>
      <vt:lpstr>VAS073_F_Finansinessana34IsViso</vt:lpstr>
      <vt:lpstr>'Forma 4'!VAS073_F_Finansinessana35PavirsiniuNuoteku</vt:lpstr>
      <vt:lpstr>VAS073_F_Finansinessana35PavirsiniuNuoteku</vt:lpstr>
      <vt:lpstr>'Forma 4'!VAS073_F_Finansinessana36KitosReguliuojamosios</vt:lpstr>
      <vt:lpstr>VAS073_F_Finansinessana36KitosReguliuojamosios</vt:lpstr>
      <vt:lpstr>'Forma 4'!VAS073_F_Finansinessana37KitosVeiklos</vt:lpstr>
      <vt:lpstr>VAS073_F_Finansinessana37KitosVeiklos</vt:lpstr>
      <vt:lpstr>'Forma 4'!VAS073_F_Finansinessana3Apskaitosveikla1</vt:lpstr>
      <vt:lpstr>VAS073_F_Finansinessana3Apskaitosveikla1</vt:lpstr>
      <vt:lpstr>'Forma 4'!VAS073_F_Finansinessana3Kitareguliuoja1</vt:lpstr>
      <vt:lpstr>VAS073_F_Finansinessana3Kitareguliuoja1</vt:lpstr>
      <vt:lpstr>'Forma 4'!VAS073_F_Geriamojovande111IS</vt:lpstr>
      <vt:lpstr>VAS073_F_Geriamojovande111IS</vt:lpstr>
      <vt:lpstr>'Forma 4'!VAS073_F_Geriamojovande1131GeriamojoVandens</vt:lpstr>
      <vt:lpstr>VAS073_F_Geriamojovande1131GeriamojoVandens</vt:lpstr>
      <vt:lpstr>'Forma 4'!VAS073_F_Geriamojovande1132GeriamojoVandens</vt:lpstr>
      <vt:lpstr>VAS073_F_Geriamojovande1132GeriamojoVandens</vt:lpstr>
      <vt:lpstr>'Forma 4'!VAS073_F_Geriamojovande1133GeriamojoVandens</vt:lpstr>
      <vt:lpstr>VAS073_F_Geriamojovande1133GeriamojoVandens</vt:lpstr>
      <vt:lpstr>'Forma 4'!VAS073_F_Geriamojovande113IsViso</vt:lpstr>
      <vt:lpstr>VAS073_F_Geriamojovande113IsViso</vt:lpstr>
      <vt:lpstr>'Forma 4'!VAS073_F_Geriamojovande1141NuotekuSurinkimas</vt:lpstr>
      <vt:lpstr>VAS073_F_Geriamojovande1141NuotekuSurinkimas</vt:lpstr>
      <vt:lpstr>'Forma 4'!VAS073_F_Geriamojovande1142NuotekuValymas</vt:lpstr>
      <vt:lpstr>VAS073_F_Geriamojovande1142NuotekuValymas</vt:lpstr>
      <vt:lpstr>'Forma 4'!VAS073_F_Geriamojovande1143NuotekuDumblo</vt:lpstr>
      <vt:lpstr>VAS073_F_Geriamojovande1143NuotekuDumblo</vt:lpstr>
      <vt:lpstr>'Forma 4'!VAS073_F_Geriamojovande114IsViso</vt:lpstr>
      <vt:lpstr>VAS073_F_Geriamojovande114IsViso</vt:lpstr>
      <vt:lpstr>'Forma 4'!VAS073_F_Geriamojovande115PavirsiniuNuoteku</vt:lpstr>
      <vt:lpstr>VAS073_F_Geriamojovande115PavirsiniuNuoteku</vt:lpstr>
      <vt:lpstr>'Forma 4'!VAS073_F_Geriamojovande116KitosReguliuojamosios</vt:lpstr>
      <vt:lpstr>VAS073_F_Geriamojovande116KitosReguliuojamosios</vt:lpstr>
      <vt:lpstr>'Forma 4'!VAS073_F_Geriamojovande117KitosVeiklos</vt:lpstr>
      <vt:lpstr>VAS073_F_Geriamojovande117KitosVeiklos</vt:lpstr>
      <vt:lpstr>'Forma 4'!VAS073_F_Geriamojovande11Apskaitosveikla1</vt:lpstr>
      <vt:lpstr>VAS073_F_Geriamojovande11Apskaitosveikla1</vt:lpstr>
      <vt:lpstr>'Forma 4'!VAS073_F_Geriamojovande11Kitareguliuoja1</vt:lpstr>
      <vt:lpstr>VAS073_F_Geriamojovande11Kitareguliuoja1</vt:lpstr>
      <vt:lpstr>'Forma 4'!VAS073_F_Geriamojovande121IS</vt:lpstr>
      <vt:lpstr>VAS073_F_Geriamojovande121IS</vt:lpstr>
      <vt:lpstr>'Forma 4'!VAS073_F_Geriamojovande1231GeriamojoVandens</vt:lpstr>
      <vt:lpstr>VAS073_F_Geriamojovande1231GeriamojoVandens</vt:lpstr>
      <vt:lpstr>'Forma 4'!VAS073_F_Geriamojovande1232GeriamojoVandens</vt:lpstr>
      <vt:lpstr>VAS073_F_Geriamojovande1232GeriamojoVandens</vt:lpstr>
      <vt:lpstr>'Forma 4'!VAS073_F_Geriamojovande1233GeriamojoVandens</vt:lpstr>
      <vt:lpstr>VAS073_F_Geriamojovande1233GeriamojoVandens</vt:lpstr>
      <vt:lpstr>'Forma 4'!VAS073_F_Geriamojovande123IsViso</vt:lpstr>
      <vt:lpstr>VAS073_F_Geriamojovande123IsViso</vt:lpstr>
      <vt:lpstr>'Forma 4'!VAS073_F_Geriamojovande1241NuotekuSurinkimas</vt:lpstr>
      <vt:lpstr>VAS073_F_Geriamojovande1241NuotekuSurinkimas</vt:lpstr>
      <vt:lpstr>'Forma 4'!VAS073_F_Geriamojovande1242NuotekuValymas</vt:lpstr>
      <vt:lpstr>VAS073_F_Geriamojovande1242NuotekuValymas</vt:lpstr>
      <vt:lpstr>'Forma 4'!VAS073_F_Geriamojovande1243NuotekuDumblo</vt:lpstr>
      <vt:lpstr>VAS073_F_Geriamojovande1243NuotekuDumblo</vt:lpstr>
      <vt:lpstr>'Forma 4'!VAS073_F_Geriamojovande124IsViso</vt:lpstr>
      <vt:lpstr>VAS073_F_Geriamojovande124IsViso</vt:lpstr>
      <vt:lpstr>'Forma 4'!VAS073_F_Geriamojovande125PavirsiniuNuoteku</vt:lpstr>
      <vt:lpstr>VAS073_F_Geriamojovande125PavirsiniuNuoteku</vt:lpstr>
      <vt:lpstr>'Forma 4'!VAS073_F_Geriamojovande126KitosReguliuojamosios</vt:lpstr>
      <vt:lpstr>VAS073_F_Geriamojovande126KitosReguliuojamosios</vt:lpstr>
      <vt:lpstr>'Forma 4'!VAS073_F_Geriamojovande127KitosVeiklos</vt:lpstr>
      <vt:lpstr>VAS073_F_Geriamojovande127KitosVeiklos</vt:lpstr>
      <vt:lpstr>'Forma 4'!VAS073_F_Geriamojovande12Apskaitosveikla1</vt:lpstr>
      <vt:lpstr>VAS073_F_Geriamojovande12Apskaitosveikla1</vt:lpstr>
      <vt:lpstr>'Forma 4'!VAS073_F_Geriamojovande12Kitareguliuoja1</vt:lpstr>
      <vt:lpstr>VAS073_F_Geriamojovande12Kitareguliuoja1</vt:lpstr>
      <vt:lpstr>'Forma 4'!VAS073_F_Imokosgarantin11IS</vt:lpstr>
      <vt:lpstr>VAS073_F_Imokosgarantin11IS</vt:lpstr>
      <vt:lpstr>'Forma 4'!VAS073_F_Imokosgarantin131GeriamojoVandens</vt:lpstr>
      <vt:lpstr>VAS073_F_Imokosgarantin131GeriamojoVandens</vt:lpstr>
      <vt:lpstr>'Forma 4'!VAS073_F_Imokosgarantin132GeriamojoVandens</vt:lpstr>
      <vt:lpstr>VAS073_F_Imokosgarantin132GeriamojoVandens</vt:lpstr>
      <vt:lpstr>'Forma 4'!VAS073_F_Imokosgarantin133GeriamojoVandens</vt:lpstr>
      <vt:lpstr>VAS073_F_Imokosgarantin133GeriamojoVandens</vt:lpstr>
      <vt:lpstr>'Forma 4'!VAS073_F_Imokosgarantin13IsViso</vt:lpstr>
      <vt:lpstr>VAS073_F_Imokosgarantin13IsViso</vt:lpstr>
      <vt:lpstr>'Forma 4'!VAS073_F_Imokosgarantin141NuotekuSurinkimas</vt:lpstr>
      <vt:lpstr>VAS073_F_Imokosgarantin141NuotekuSurinkimas</vt:lpstr>
      <vt:lpstr>'Forma 4'!VAS073_F_Imokosgarantin142NuotekuValymas</vt:lpstr>
      <vt:lpstr>VAS073_F_Imokosgarantin142NuotekuValymas</vt:lpstr>
      <vt:lpstr>'Forma 4'!VAS073_F_Imokosgarantin143NuotekuDumblo</vt:lpstr>
      <vt:lpstr>VAS073_F_Imokosgarantin143NuotekuDumblo</vt:lpstr>
      <vt:lpstr>'Forma 4'!VAS073_F_Imokosgarantin14IsViso</vt:lpstr>
      <vt:lpstr>VAS073_F_Imokosgarantin14IsViso</vt:lpstr>
      <vt:lpstr>'Forma 4'!VAS073_F_Imokosgarantin15PavirsiniuNuoteku</vt:lpstr>
      <vt:lpstr>VAS073_F_Imokosgarantin15PavirsiniuNuoteku</vt:lpstr>
      <vt:lpstr>'Forma 4'!VAS073_F_Imokosgarantin16KitosReguliuojamosios</vt:lpstr>
      <vt:lpstr>VAS073_F_Imokosgarantin16KitosReguliuojamosios</vt:lpstr>
      <vt:lpstr>'Forma 4'!VAS073_F_Imokosgarantin17KitosVeiklos</vt:lpstr>
      <vt:lpstr>VAS073_F_Imokosgarantin17KitosVeiklos</vt:lpstr>
      <vt:lpstr>'Forma 4'!VAS073_F_Imokosgarantin1Apskaitosveikla1</vt:lpstr>
      <vt:lpstr>VAS073_F_Imokosgarantin1Apskaitosveikla1</vt:lpstr>
      <vt:lpstr>'Forma 4'!VAS073_F_Imokosgarantin1Kitareguliuoja1</vt:lpstr>
      <vt:lpstr>VAS073_F_Imokosgarantin1Kitareguliuoja1</vt:lpstr>
      <vt:lpstr>'Forma 4'!VAS073_F_Imokuadministr11IS</vt:lpstr>
      <vt:lpstr>VAS073_F_Imokuadministr11IS</vt:lpstr>
      <vt:lpstr>'Forma 4'!VAS073_F_Imokuadministr131GeriamojoVandens</vt:lpstr>
      <vt:lpstr>VAS073_F_Imokuadministr131GeriamojoVandens</vt:lpstr>
      <vt:lpstr>'Forma 4'!VAS073_F_Imokuadministr132GeriamojoVandens</vt:lpstr>
      <vt:lpstr>VAS073_F_Imokuadministr132GeriamojoVandens</vt:lpstr>
      <vt:lpstr>'Forma 4'!VAS073_F_Imokuadministr133GeriamojoVandens</vt:lpstr>
      <vt:lpstr>VAS073_F_Imokuadministr133GeriamojoVandens</vt:lpstr>
      <vt:lpstr>'Forma 4'!VAS073_F_Imokuadministr13IsViso</vt:lpstr>
      <vt:lpstr>VAS073_F_Imokuadministr13IsViso</vt:lpstr>
      <vt:lpstr>'Forma 4'!VAS073_F_Imokuadministr141NuotekuSurinkimas</vt:lpstr>
      <vt:lpstr>VAS073_F_Imokuadministr141NuotekuSurinkimas</vt:lpstr>
      <vt:lpstr>'Forma 4'!VAS073_F_Imokuadministr142NuotekuValymas</vt:lpstr>
      <vt:lpstr>VAS073_F_Imokuadministr142NuotekuValymas</vt:lpstr>
      <vt:lpstr>'Forma 4'!VAS073_F_Imokuadministr143NuotekuDumblo</vt:lpstr>
      <vt:lpstr>VAS073_F_Imokuadministr143NuotekuDumblo</vt:lpstr>
      <vt:lpstr>'Forma 4'!VAS073_F_Imokuadministr14IsViso</vt:lpstr>
      <vt:lpstr>VAS073_F_Imokuadministr14IsViso</vt:lpstr>
      <vt:lpstr>'Forma 4'!VAS073_F_Imokuadministr15PavirsiniuNuoteku</vt:lpstr>
      <vt:lpstr>VAS073_F_Imokuadministr15PavirsiniuNuoteku</vt:lpstr>
      <vt:lpstr>'Forma 4'!VAS073_F_Imokuadministr16KitosReguliuojamosios</vt:lpstr>
      <vt:lpstr>VAS073_F_Imokuadministr16KitosReguliuojamosios</vt:lpstr>
      <vt:lpstr>'Forma 4'!VAS073_F_Imokuadministr17KitosVeiklos</vt:lpstr>
      <vt:lpstr>VAS073_F_Imokuadministr17KitosVeiklos</vt:lpstr>
      <vt:lpstr>'Forma 4'!VAS073_F_Imokuadministr1Apskaitosveikla1</vt:lpstr>
      <vt:lpstr>VAS073_F_Imokuadministr1Apskaitosveikla1</vt:lpstr>
      <vt:lpstr>'Forma 4'!VAS073_F_Imokuadministr1Kitareguliuoja1</vt:lpstr>
      <vt:lpstr>VAS073_F_Imokuadministr1Kitareguliuoja1</vt:lpstr>
      <vt:lpstr>'Forma 4'!VAS073_F_Imokuadministr21IS</vt:lpstr>
      <vt:lpstr>VAS073_F_Imokuadministr21IS</vt:lpstr>
      <vt:lpstr>'Forma 4'!VAS073_F_Imokuadministr231GeriamojoVandens</vt:lpstr>
      <vt:lpstr>VAS073_F_Imokuadministr231GeriamojoVandens</vt:lpstr>
      <vt:lpstr>'Forma 4'!VAS073_F_Imokuadministr232GeriamojoVandens</vt:lpstr>
      <vt:lpstr>VAS073_F_Imokuadministr232GeriamojoVandens</vt:lpstr>
      <vt:lpstr>'Forma 4'!VAS073_F_Imokuadministr233GeriamojoVandens</vt:lpstr>
      <vt:lpstr>VAS073_F_Imokuadministr233GeriamojoVandens</vt:lpstr>
      <vt:lpstr>'Forma 4'!VAS073_F_Imokuadministr23IsViso</vt:lpstr>
      <vt:lpstr>VAS073_F_Imokuadministr23IsViso</vt:lpstr>
      <vt:lpstr>'Forma 4'!VAS073_F_Imokuadministr241NuotekuSurinkimas</vt:lpstr>
      <vt:lpstr>VAS073_F_Imokuadministr241NuotekuSurinkimas</vt:lpstr>
      <vt:lpstr>'Forma 4'!VAS073_F_Imokuadministr242NuotekuValymas</vt:lpstr>
      <vt:lpstr>VAS073_F_Imokuadministr242NuotekuValymas</vt:lpstr>
      <vt:lpstr>'Forma 4'!VAS073_F_Imokuadministr243NuotekuDumblo</vt:lpstr>
      <vt:lpstr>VAS073_F_Imokuadministr243NuotekuDumblo</vt:lpstr>
      <vt:lpstr>'Forma 4'!VAS073_F_Imokuadministr24IsViso</vt:lpstr>
      <vt:lpstr>VAS073_F_Imokuadministr24IsViso</vt:lpstr>
      <vt:lpstr>'Forma 4'!VAS073_F_Imokuadministr25PavirsiniuNuoteku</vt:lpstr>
      <vt:lpstr>VAS073_F_Imokuadministr25PavirsiniuNuoteku</vt:lpstr>
      <vt:lpstr>'Forma 4'!VAS073_F_Imokuadministr26KitosReguliuojamosios</vt:lpstr>
      <vt:lpstr>VAS073_F_Imokuadministr26KitosReguliuojamosios</vt:lpstr>
      <vt:lpstr>'Forma 4'!VAS073_F_Imokuadministr27KitosVeiklos</vt:lpstr>
      <vt:lpstr>VAS073_F_Imokuadministr27KitosVeiklos</vt:lpstr>
      <vt:lpstr>'Forma 4'!VAS073_F_Imokuadministr2Apskaitosveikla1</vt:lpstr>
      <vt:lpstr>VAS073_F_Imokuadministr2Apskaitosveikla1</vt:lpstr>
      <vt:lpstr>'Forma 4'!VAS073_F_Imokuadministr2Kitareguliuoja1</vt:lpstr>
      <vt:lpstr>VAS073_F_Imokuadministr2Kitareguliuoja1</vt:lpstr>
      <vt:lpstr>'Forma 4'!VAS073_F_Imokuadministr31IS</vt:lpstr>
      <vt:lpstr>VAS073_F_Imokuadministr31IS</vt:lpstr>
      <vt:lpstr>'Forma 4'!VAS073_F_Imokuadministr331GeriamojoVandens</vt:lpstr>
      <vt:lpstr>VAS073_F_Imokuadministr331GeriamojoVandens</vt:lpstr>
      <vt:lpstr>'Forma 4'!VAS073_F_Imokuadministr332GeriamojoVandens</vt:lpstr>
      <vt:lpstr>VAS073_F_Imokuadministr332GeriamojoVandens</vt:lpstr>
      <vt:lpstr>'Forma 4'!VAS073_F_Imokuadministr333GeriamojoVandens</vt:lpstr>
      <vt:lpstr>VAS073_F_Imokuadministr333GeriamojoVandens</vt:lpstr>
      <vt:lpstr>'Forma 4'!VAS073_F_Imokuadministr33IsViso</vt:lpstr>
      <vt:lpstr>VAS073_F_Imokuadministr33IsViso</vt:lpstr>
      <vt:lpstr>'Forma 4'!VAS073_F_Imokuadministr341NuotekuSurinkimas</vt:lpstr>
      <vt:lpstr>VAS073_F_Imokuadministr341NuotekuSurinkimas</vt:lpstr>
      <vt:lpstr>'Forma 4'!VAS073_F_Imokuadministr342NuotekuValymas</vt:lpstr>
      <vt:lpstr>VAS073_F_Imokuadministr342NuotekuValymas</vt:lpstr>
      <vt:lpstr>'Forma 4'!VAS073_F_Imokuadministr343NuotekuDumblo</vt:lpstr>
      <vt:lpstr>VAS073_F_Imokuadministr343NuotekuDumblo</vt:lpstr>
      <vt:lpstr>'Forma 4'!VAS073_F_Imokuadministr34IsViso</vt:lpstr>
      <vt:lpstr>VAS073_F_Imokuadministr34IsViso</vt:lpstr>
      <vt:lpstr>'Forma 4'!VAS073_F_Imokuadministr35PavirsiniuNuoteku</vt:lpstr>
      <vt:lpstr>VAS073_F_Imokuadministr35PavirsiniuNuoteku</vt:lpstr>
      <vt:lpstr>'Forma 4'!VAS073_F_Imokuadministr36KitosReguliuojamosios</vt:lpstr>
      <vt:lpstr>VAS073_F_Imokuadministr36KitosReguliuojamosios</vt:lpstr>
      <vt:lpstr>'Forma 4'!VAS073_F_Imokuadministr37KitosVeiklos</vt:lpstr>
      <vt:lpstr>VAS073_F_Imokuadministr37KitosVeiklos</vt:lpstr>
      <vt:lpstr>'Forma 4'!VAS073_F_Imokuadministr3Apskaitosveikla1</vt:lpstr>
      <vt:lpstr>VAS073_F_Imokuadministr3Apskaitosveikla1</vt:lpstr>
      <vt:lpstr>'Forma 4'!VAS073_F_Imokuadministr3Kitareguliuoja1</vt:lpstr>
      <vt:lpstr>VAS073_F_Imokuadministr3Kitareguliuoja1</vt:lpstr>
      <vt:lpstr>'Forma 4'!VAS073_F_Imokuadministr41IS</vt:lpstr>
      <vt:lpstr>VAS073_F_Imokuadministr41IS</vt:lpstr>
      <vt:lpstr>'Forma 4'!VAS073_F_Imokuadministr431GeriamojoVandens</vt:lpstr>
      <vt:lpstr>VAS073_F_Imokuadministr431GeriamojoVandens</vt:lpstr>
      <vt:lpstr>'Forma 4'!VAS073_F_Imokuadministr432GeriamojoVandens</vt:lpstr>
      <vt:lpstr>VAS073_F_Imokuadministr432GeriamojoVandens</vt:lpstr>
      <vt:lpstr>'Forma 4'!VAS073_F_Imokuadministr433GeriamojoVandens</vt:lpstr>
      <vt:lpstr>VAS073_F_Imokuadministr433GeriamojoVandens</vt:lpstr>
      <vt:lpstr>'Forma 4'!VAS073_F_Imokuadministr43IsViso</vt:lpstr>
      <vt:lpstr>VAS073_F_Imokuadministr43IsViso</vt:lpstr>
      <vt:lpstr>'Forma 4'!VAS073_F_Imokuadministr441NuotekuSurinkimas</vt:lpstr>
      <vt:lpstr>VAS073_F_Imokuadministr441NuotekuSurinkimas</vt:lpstr>
      <vt:lpstr>'Forma 4'!VAS073_F_Imokuadministr442NuotekuValymas</vt:lpstr>
      <vt:lpstr>VAS073_F_Imokuadministr442NuotekuValymas</vt:lpstr>
      <vt:lpstr>'Forma 4'!VAS073_F_Imokuadministr443NuotekuDumblo</vt:lpstr>
      <vt:lpstr>VAS073_F_Imokuadministr443NuotekuDumblo</vt:lpstr>
      <vt:lpstr>'Forma 4'!VAS073_F_Imokuadministr44IsViso</vt:lpstr>
      <vt:lpstr>VAS073_F_Imokuadministr44IsViso</vt:lpstr>
      <vt:lpstr>'Forma 4'!VAS073_F_Imokuadministr45PavirsiniuNuoteku</vt:lpstr>
      <vt:lpstr>VAS073_F_Imokuadministr45PavirsiniuNuoteku</vt:lpstr>
      <vt:lpstr>'Forma 4'!VAS073_F_Imokuadministr46KitosReguliuojamosios</vt:lpstr>
      <vt:lpstr>VAS073_F_Imokuadministr46KitosReguliuojamosios</vt:lpstr>
      <vt:lpstr>'Forma 4'!VAS073_F_Imokuadministr47KitosVeiklos</vt:lpstr>
      <vt:lpstr>VAS073_F_Imokuadministr47KitosVeiklos</vt:lpstr>
      <vt:lpstr>'Forma 4'!VAS073_F_Imokuadministr4Apskaitosveikla1</vt:lpstr>
      <vt:lpstr>VAS073_F_Imokuadministr4Apskaitosveikla1</vt:lpstr>
      <vt:lpstr>'Forma 4'!VAS073_F_Imokuadministr4Kitareguliuoja1</vt:lpstr>
      <vt:lpstr>VAS073_F_Imokuadministr4Kitareguliuoja1</vt:lpstr>
      <vt:lpstr>'Forma 4'!VAS073_F_Kanceliariness11IS</vt:lpstr>
      <vt:lpstr>VAS073_F_Kanceliariness11IS</vt:lpstr>
      <vt:lpstr>'Forma 4'!VAS073_F_Kanceliariness131GeriamojoVandens</vt:lpstr>
      <vt:lpstr>VAS073_F_Kanceliariness131GeriamojoVandens</vt:lpstr>
      <vt:lpstr>'Forma 4'!VAS073_F_Kanceliariness132GeriamojoVandens</vt:lpstr>
      <vt:lpstr>VAS073_F_Kanceliariness132GeriamojoVandens</vt:lpstr>
      <vt:lpstr>'Forma 4'!VAS073_F_Kanceliariness133GeriamojoVandens</vt:lpstr>
      <vt:lpstr>VAS073_F_Kanceliariness133GeriamojoVandens</vt:lpstr>
      <vt:lpstr>'Forma 4'!VAS073_F_Kanceliariness13IsViso</vt:lpstr>
      <vt:lpstr>VAS073_F_Kanceliariness13IsViso</vt:lpstr>
      <vt:lpstr>'Forma 4'!VAS073_F_Kanceliariness141NuotekuSurinkimas</vt:lpstr>
      <vt:lpstr>VAS073_F_Kanceliariness141NuotekuSurinkimas</vt:lpstr>
      <vt:lpstr>'Forma 4'!VAS073_F_Kanceliariness142NuotekuValymas</vt:lpstr>
      <vt:lpstr>VAS073_F_Kanceliariness142NuotekuValymas</vt:lpstr>
      <vt:lpstr>'Forma 4'!VAS073_F_Kanceliariness143NuotekuDumblo</vt:lpstr>
      <vt:lpstr>VAS073_F_Kanceliariness143NuotekuDumblo</vt:lpstr>
      <vt:lpstr>'Forma 4'!VAS073_F_Kanceliariness14IsViso</vt:lpstr>
      <vt:lpstr>VAS073_F_Kanceliariness14IsViso</vt:lpstr>
      <vt:lpstr>'Forma 4'!VAS073_F_Kanceliariness15PavirsiniuNuoteku</vt:lpstr>
      <vt:lpstr>VAS073_F_Kanceliariness15PavirsiniuNuoteku</vt:lpstr>
      <vt:lpstr>'Forma 4'!VAS073_F_Kanceliariness16KitosReguliuojamosios</vt:lpstr>
      <vt:lpstr>VAS073_F_Kanceliariness16KitosReguliuojamosios</vt:lpstr>
      <vt:lpstr>'Forma 4'!VAS073_F_Kanceliariness17KitosVeiklos</vt:lpstr>
      <vt:lpstr>VAS073_F_Kanceliariness17KitosVeiklos</vt:lpstr>
      <vt:lpstr>'Forma 4'!VAS073_F_Kanceliariness1Apskaitosveikla1</vt:lpstr>
      <vt:lpstr>VAS073_F_Kanceliariness1Apskaitosveikla1</vt:lpstr>
      <vt:lpstr>'Forma 4'!VAS073_F_Kanceliariness1Kitareguliuoja1</vt:lpstr>
      <vt:lpstr>VAS073_F_Kanceliariness1Kitareguliuoja1</vt:lpstr>
      <vt:lpstr>'Forma 4'!VAS073_F_Kanceliariness21IS</vt:lpstr>
      <vt:lpstr>VAS073_F_Kanceliariness21IS</vt:lpstr>
      <vt:lpstr>'Forma 4'!VAS073_F_Kanceliariness231GeriamojoVandens</vt:lpstr>
      <vt:lpstr>VAS073_F_Kanceliariness231GeriamojoVandens</vt:lpstr>
      <vt:lpstr>'Forma 4'!VAS073_F_Kanceliariness232GeriamojoVandens</vt:lpstr>
      <vt:lpstr>VAS073_F_Kanceliariness232GeriamojoVandens</vt:lpstr>
      <vt:lpstr>'Forma 4'!VAS073_F_Kanceliariness233GeriamojoVandens</vt:lpstr>
      <vt:lpstr>VAS073_F_Kanceliariness233GeriamojoVandens</vt:lpstr>
      <vt:lpstr>'Forma 4'!VAS073_F_Kanceliariness23IsViso</vt:lpstr>
      <vt:lpstr>VAS073_F_Kanceliariness23IsViso</vt:lpstr>
      <vt:lpstr>'Forma 4'!VAS073_F_Kanceliariness241NuotekuSurinkimas</vt:lpstr>
      <vt:lpstr>VAS073_F_Kanceliariness241NuotekuSurinkimas</vt:lpstr>
      <vt:lpstr>'Forma 4'!VAS073_F_Kanceliariness242NuotekuValymas</vt:lpstr>
      <vt:lpstr>VAS073_F_Kanceliariness242NuotekuValymas</vt:lpstr>
      <vt:lpstr>'Forma 4'!VAS073_F_Kanceliariness243NuotekuDumblo</vt:lpstr>
      <vt:lpstr>VAS073_F_Kanceliariness243NuotekuDumblo</vt:lpstr>
      <vt:lpstr>'Forma 4'!VAS073_F_Kanceliariness24IsViso</vt:lpstr>
      <vt:lpstr>VAS073_F_Kanceliariness24IsViso</vt:lpstr>
      <vt:lpstr>'Forma 4'!VAS073_F_Kanceliariness25PavirsiniuNuoteku</vt:lpstr>
      <vt:lpstr>VAS073_F_Kanceliariness25PavirsiniuNuoteku</vt:lpstr>
      <vt:lpstr>'Forma 4'!VAS073_F_Kanceliariness26KitosReguliuojamosios</vt:lpstr>
      <vt:lpstr>VAS073_F_Kanceliariness26KitosReguliuojamosios</vt:lpstr>
      <vt:lpstr>'Forma 4'!VAS073_F_Kanceliariness27KitosVeiklos</vt:lpstr>
      <vt:lpstr>VAS073_F_Kanceliariness27KitosVeiklos</vt:lpstr>
      <vt:lpstr>'Forma 4'!VAS073_F_Kanceliariness2Apskaitosveikla1</vt:lpstr>
      <vt:lpstr>VAS073_F_Kanceliariness2Apskaitosveikla1</vt:lpstr>
      <vt:lpstr>'Forma 4'!VAS073_F_Kanceliariness2Kitareguliuoja1</vt:lpstr>
      <vt:lpstr>VAS073_F_Kanceliariness2Kitareguliuoja1</vt:lpstr>
      <vt:lpstr>'Forma 4'!VAS073_F_Kanceliariness31IS</vt:lpstr>
      <vt:lpstr>VAS073_F_Kanceliariness31IS</vt:lpstr>
      <vt:lpstr>'Forma 4'!VAS073_F_Kanceliariness331GeriamojoVandens</vt:lpstr>
      <vt:lpstr>VAS073_F_Kanceliariness331GeriamojoVandens</vt:lpstr>
      <vt:lpstr>'Forma 4'!VAS073_F_Kanceliariness332GeriamojoVandens</vt:lpstr>
      <vt:lpstr>VAS073_F_Kanceliariness332GeriamojoVandens</vt:lpstr>
      <vt:lpstr>'Forma 4'!VAS073_F_Kanceliariness333GeriamojoVandens</vt:lpstr>
      <vt:lpstr>VAS073_F_Kanceliariness333GeriamojoVandens</vt:lpstr>
      <vt:lpstr>'Forma 4'!VAS073_F_Kanceliariness33IsViso</vt:lpstr>
      <vt:lpstr>VAS073_F_Kanceliariness33IsViso</vt:lpstr>
      <vt:lpstr>'Forma 4'!VAS073_F_Kanceliariness341NuotekuSurinkimas</vt:lpstr>
      <vt:lpstr>VAS073_F_Kanceliariness341NuotekuSurinkimas</vt:lpstr>
      <vt:lpstr>'Forma 4'!VAS073_F_Kanceliariness342NuotekuValymas</vt:lpstr>
      <vt:lpstr>VAS073_F_Kanceliariness342NuotekuValymas</vt:lpstr>
      <vt:lpstr>'Forma 4'!VAS073_F_Kanceliariness343NuotekuDumblo</vt:lpstr>
      <vt:lpstr>VAS073_F_Kanceliariness343NuotekuDumblo</vt:lpstr>
      <vt:lpstr>'Forma 4'!VAS073_F_Kanceliariness34IsViso</vt:lpstr>
      <vt:lpstr>VAS073_F_Kanceliariness34IsViso</vt:lpstr>
      <vt:lpstr>'Forma 4'!VAS073_F_Kanceliariness35PavirsiniuNuoteku</vt:lpstr>
      <vt:lpstr>VAS073_F_Kanceliariness35PavirsiniuNuoteku</vt:lpstr>
      <vt:lpstr>'Forma 4'!VAS073_F_Kanceliariness36KitosReguliuojamosios</vt:lpstr>
      <vt:lpstr>VAS073_F_Kanceliariness36KitosReguliuojamosios</vt:lpstr>
      <vt:lpstr>'Forma 4'!VAS073_F_Kanceliariness37KitosVeiklos</vt:lpstr>
      <vt:lpstr>VAS073_F_Kanceliariness37KitosVeiklos</vt:lpstr>
      <vt:lpstr>'Forma 4'!VAS073_F_Kanceliariness3Apskaitosveikla1</vt:lpstr>
      <vt:lpstr>VAS073_F_Kanceliariness3Apskaitosveikla1</vt:lpstr>
      <vt:lpstr>'Forma 4'!VAS073_F_Kanceliariness3Kitareguliuoja1</vt:lpstr>
      <vt:lpstr>VAS073_F_Kanceliariness3Kitareguliuoja1</vt:lpstr>
      <vt:lpstr>'Forma 4'!VAS073_F_Kanceliariness41IS</vt:lpstr>
      <vt:lpstr>VAS073_F_Kanceliariness41IS</vt:lpstr>
      <vt:lpstr>'Forma 4'!VAS073_F_Kanceliariness431GeriamojoVandens</vt:lpstr>
      <vt:lpstr>VAS073_F_Kanceliariness431GeriamojoVandens</vt:lpstr>
      <vt:lpstr>'Forma 4'!VAS073_F_Kanceliariness432GeriamojoVandens</vt:lpstr>
      <vt:lpstr>VAS073_F_Kanceliariness432GeriamojoVandens</vt:lpstr>
      <vt:lpstr>'Forma 4'!VAS073_F_Kanceliariness433GeriamojoVandens</vt:lpstr>
      <vt:lpstr>VAS073_F_Kanceliariness433GeriamojoVandens</vt:lpstr>
      <vt:lpstr>'Forma 4'!VAS073_F_Kanceliariness43IsViso</vt:lpstr>
      <vt:lpstr>VAS073_F_Kanceliariness43IsViso</vt:lpstr>
      <vt:lpstr>'Forma 4'!VAS073_F_Kanceliariness441NuotekuSurinkimas</vt:lpstr>
      <vt:lpstr>VAS073_F_Kanceliariness441NuotekuSurinkimas</vt:lpstr>
      <vt:lpstr>'Forma 4'!VAS073_F_Kanceliariness442NuotekuValymas</vt:lpstr>
      <vt:lpstr>VAS073_F_Kanceliariness442NuotekuValymas</vt:lpstr>
      <vt:lpstr>'Forma 4'!VAS073_F_Kanceliariness443NuotekuDumblo</vt:lpstr>
      <vt:lpstr>VAS073_F_Kanceliariness443NuotekuDumblo</vt:lpstr>
      <vt:lpstr>'Forma 4'!VAS073_F_Kanceliariness44IsViso</vt:lpstr>
      <vt:lpstr>VAS073_F_Kanceliariness44IsViso</vt:lpstr>
      <vt:lpstr>'Forma 4'!VAS073_F_Kanceliariness45PavirsiniuNuoteku</vt:lpstr>
      <vt:lpstr>VAS073_F_Kanceliariness45PavirsiniuNuoteku</vt:lpstr>
      <vt:lpstr>'Forma 4'!VAS073_F_Kanceliariness46KitosReguliuojamosios</vt:lpstr>
      <vt:lpstr>VAS073_F_Kanceliariness46KitosReguliuojamosios</vt:lpstr>
      <vt:lpstr>'Forma 4'!VAS073_F_Kanceliariness47KitosVeiklos</vt:lpstr>
      <vt:lpstr>VAS073_F_Kanceliariness47KitosVeiklos</vt:lpstr>
      <vt:lpstr>'Forma 4'!VAS073_F_Kanceliariness4Apskaitosveikla1</vt:lpstr>
      <vt:lpstr>VAS073_F_Kanceliariness4Apskaitosveikla1</vt:lpstr>
      <vt:lpstr>'Forma 4'!VAS073_F_Kanceliariness4Kitareguliuoja1</vt:lpstr>
      <vt:lpstr>VAS073_F_Kanceliariness4Kitareguliuoja1</vt:lpstr>
      <vt:lpstr>'Forma 4'!VAS073_F_Kintamosiospas11IS</vt:lpstr>
      <vt:lpstr>VAS073_F_Kintamosiospas11IS</vt:lpstr>
      <vt:lpstr>'Forma 4'!VAS073_F_Kintamosiospas131GeriamojoVandens</vt:lpstr>
      <vt:lpstr>VAS073_F_Kintamosiospas131GeriamojoVandens</vt:lpstr>
      <vt:lpstr>'Forma 4'!VAS073_F_Kintamosiospas132GeriamojoVandens</vt:lpstr>
      <vt:lpstr>VAS073_F_Kintamosiospas132GeriamojoVandens</vt:lpstr>
      <vt:lpstr>'Forma 4'!VAS073_F_Kintamosiospas133GeriamojoVandens</vt:lpstr>
      <vt:lpstr>VAS073_F_Kintamosiospas133GeriamojoVandens</vt:lpstr>
      <vt:lpstr>'Forma 4'!VAS073_F_Kintamosiospas13IsViso</vt:lpstr>
      <vt:lpstr>VAS073_F_Kintamosiospas13IsViso</vt:lpstr>
      <vt:lpstr>'Forma 4'!VAS073_F_Kintamosiospas141NuotekuSurinkimas</vt:lpstr>
      <vt:lpstr>VAS073_F_Kintamosiospas141NuotekuSurinkimas</vt:lpstr>
      <vt:lpstr>'Forma 4'!VAS073_F_Kintamosiospas142NuotekuValymas</vt:lpstr>
      <vt:lpstr>VAS073_F_Kintamosiospas142NuotekuValymas</vt:lpstr>
      <vt:lpstr>'Forma 4'!VAS073_F_Kintamosiospas143NuotekuDumblo</vt:lpstr>
      <vt:lpstr>VAS073_F_Kintamosiospas143NuotekuDumblo</vt:lpstr>
      <vt:lpstr>'Forma 4'!VAS073_F_Kintamosiospas14IsViso</vt:lpstr>
      <vt:lpstr>VAS073_F_Kintamosiospas14IsViso</vt:lpstr>
      <vt:lpstr>'Forma 4'!VAS073_F_Kintamosiospas15PavirsiniuNuoteku</vt:lpstr>
      <vt:lpstr>VAS073_F_Kintamosiospas15PavirsiniuNuoteku</vt:lpstr>
      <vt:lpstr>'Forma 4'!VAS073_F_Kintamosiospas16KitosReguliuojamosios</vt:lpstr>
      <vt:lpstr>VAS073_F_Kintamosiospas16KitosReguliuojamosios</vt:lpstr>
      <vt:lpstr>'Forma 4'!VAS073_F_Kintamosiospas17KitosVeiklos</vt:lpstr>
      <vt:lpstr>VAS073_F_Kintamosiospas17KitosVeiklos</vt:lpstr>
      <vt:lpstr>'Forma 4'!VAS073_F_Kintamosiospas1Apskaitosveikla1</vt:lpstr>
      <vt:lpstr>VAS073_F_Kintamosiospas1Apskaitosveikla1</vt:lpstr>
      <vt:lpstr>'Forma 4'!VAS073_F_Kintamosiospas1Kitareguliuoja1</vt:lpstr>
      <vt:lpstr>VAS073_F_Kintamosiospas1Kitareguliuoja1</vt:lpstr>
      <vt:lpstr>'Forma 4'!VAS073_F_Kitosadministr11IS</vt:lpstr>
      <vt:lpstr>VAS073_F_Kitosadministr11IS</vt:lpstr>
      <vt:lpstr>'Forma 4'!VAS073_F_Kitosadministr131GeriamojoVandens</vt:lpstr>
      <vt:lpstr>VAS073_F_Kitosadministr131GeriamojoVandens</vt:lpstr>
      <vt:lpstr>'Forma 4'!VAS073_F_Kitosadministr132GeriamojoVandens</vt:lpstr>
      <vt:lpstr>VAS073_F_Kitosadministr132GeriamojoVandens</vt:lpstr>
      <vt:lpstr>'Forma 4'!VAS073_F_Kitosadministr133GeriamojoVandens</vt:lpstr>
      <vt:lpstr>VAS073_F_Kitosadministr133GeriamojoVandens</vt:lpstr>
      <vt:lpstr>'Forma 4'!VAS073_F_Kitosadministr13IsViso</vt:lpstr>
      <vt:lpstr>VAS073_F_Kitosadministr13IsViso</vt:lpstr>
      <vt:lpstr>'Forma 4'!VAS073_F_Kitosadministr141NuotekuSurinkimas</vt:lpstr>
      <vt:lpstr>VAS073_F_Kitosadministr141NuotekuSurinkimas</vt:lpstr>
      <vt:lpstr>'Forma 4'!VAS073_F_Kitosadministr142NuotekuValymas</vt:lpstr>
      <vt:lpstr>VAS073_F_Kitosadministr142NuotekuValymas</vt:lpstr>
      <vt:lpstr>'Forma 4'!VAS073_F_Kitosadministr143NuotekuDumblo</vt:lpstr>
      <vt:lpstr>VAS073_F_Kitosadministr143NuotekuDumblo</vt:lpstr>
      <vt:lpstr>'Forma 4'!VAS073_F_Kitosadministr14IsViso</vt:lpstr>
      <vt:lpstr>VAS073_F_Kitosadministr14IsViso</vt:lpstr>
      <vt:lpstr>'Forma 4'!VAS073_F_Kitosadministr15PavirsiniuNuoteku</vt:lpstr>
      <vt:lpstr>VAS073_F_Kitosadministr15PavirsiniuNuoteku</vt:lpstr>
      <vt:lpstr>'Forma 4'!VAS073_F_Kitosadministr16KitosReguliuojamosios</vt:lpstr>
      <vt:lpstr>VAS073_F_Kitosadministr16KitosReguliuojamosios</vt:lpstr>
      <vt:lpstr>'Forma 4'!VAS073_F_Kitosadministr17KitosVeiklos</vt:lpstr>
      <vt:lpstr>VAS073_F_Kitosadministr17KitosVeiklos</vt:lpstr>
      <vt:lpstr>'Forma 4'!VAS073_F_Kitosadministr1Apskaitosveikla1</vt:lpstr>
      <vt:lpstr>VAS073_F_Kitosadministr1Apskaitosveikla1</vt:lpstr>
      <vt:lpstr>'Forma 4'!VAS073_F_Kitosadministr1Kitareguliuoja1</vt:lpstr>
      <vt:lpstr>VAS073_F_Kitosadministr1Kitareguliuoja1</vt:lpstr>
      <vt:lpstr>'Forma 4'!VAS073_F_Kitosadministr21IS</vt:lpstr>
      <vt:lpstr>VAS073_F_Kitosadministr21IS</vt:lpstr>
      <vt:lpstr>'Forma 4'!VAS073_F_Kitosadministr231GeriamojoVandens</vt:lpstr>
      <vt:lpstr>VAS073_F_Kitosadministr231GeriamojoVandens</vt:lpstr>
      <vt:lpstr>'Forma 4'!VAS073_F_Kitosadministr232GeriamojoVandens</vt:lpstr>
      <vt:lpstr>VAS073_F_Kitosadministr232GeriamojoVandens</vt:lpstr>
      <vt:lpstr>'Forma 4'!VAS073_F_Kitosadministr233GeriamojoVandens</vt:lpstr>
      <vt:lpstr>VAS073_F_Kitosadministr233GeriamojoVandens</vt:lpstr>
      <vt:lpstr>'Forma 4'!VAS073_F_Kitosadministr23IsViso</vt:lpstr>
      <vt:lpstr>VAS073_F_Kitosadministr23IsViso</vt:lpstr>
      <vt:lpstr>'Forma 4'!VAS073_F_Kitosadministr241NuotekuSurinkimas</vt:lpstr>
      <vt:lpstr>VAS073_F_Kitosadministr241NuotekuSurinkimas</vt:lpstr>
      <vt:lpstr>'Forma 4'!VAS073_F_Kitosadministr242NuotekuValymas</vt:lpstr>
      <vt:lpstr>VAS073_F_Kitosadministr242NuotekuValymas</vt:lpstr>
      <vt:lpstr>'Forma 4'!VAS073_F_Kitosadministr243NuotekuDumblo</vt:lpstr>
      <vt:lpstr>VAS073_F_Kitosadministr243NuotekuDumblo</vt:lpstr>
      <vt:lpstr>'Forma 4'!VAS073_F_Kitosadministr24IsViso</vt:lpstr>
      <vt:lpstr>VAS073_F_Kitosadministr24IsViso</vt:lpstr>
      <vt:lpstr>'Forma 4'!VAS073_F_Kitosadministr25PavirsiniuNuoteku</vt:lpstr>
      <vt:lpstr>VAS073_F_Kitosadministr25PavirsiniuNuoteku</vt:lpstr>
      <vt:lpstr>'Forma 4'!VAS073_F_Kitosadministr26KitosReguliuojamosios</vt:lpstr>
      <vt:lpstr>VAS073_F_Kitosadministr26KitosReguliuojamosios</vt:lpstr>
      <vt:lpstr>'Forma 4'!VAS073_F_Kitosadministr27KitosVeiklos</vt:lpstr>
      <vt:lpstr>VAS073_F_Kitosadministr27KitosVeiklos</vt:lpstr>
      <vt:lpstr>'Forma 4'!VAS073_F_Kitosadministr2Apskaitosveikla1</vt:lpstr>
      <vt:lpstr>VAS073_F_Kitosadministr2Apskaitosveikla1</vt:lpstr>
      <vt:lpstr>'Forma 4'!VAS073_F_Kitosadministr2Kitareguliuoja1</vt:lpstr>
      <vt:lpstr>VAS073_F_Kitosadministr2Kitareguliuoja1</vt:lpstr>
      <vt:lpstr>'Forma 4'!VAS073_F_Kitosadministr31IS</vt:lpstr>
      <vt:lpstr>VAS073_F_Kitosadministr31IS</vt:lpstr>
      <vt:lpstr>'Forma 4'!VAS073_F_Kitosadministr331GeriamojoVandens</vt:lpstr>
      <vt:lpstr>VAS073_F_Kitosadministr331GeriamojoVandens</vt:lpstr>
      <vt:lpstr>'Forma 4'!VAS073_F_Kitosadministr332GeriamojoVandens</vt:lpstr>
      <vt:lpstr>VAS073_F_Kitosadministr332GeriamojoVandens</vt:lpstr>
      <vt:lpstr>'Forma 4'!VAS073_F_Kitosadministr333GeriamojoVandens</vt:lpstr>
      <vt:lpstr>VAS073_F_Kitosadministr333GeriamojoVandens</vt:lpstr>
      <vt:lpstr>'Forma 4'!VAS073_F_Kitosadministr33IsViso</vt:lpstr>
      <vt:lpstr>VAS073_F_Kitosadministr33IsViso</vt:lpstr>
      <vt:lpstr>'Forma 4'!VAS073_F_Kitosadministr341NuotekuSurinkimas</vt:lpstr>
      <vt:lpstr>VAS073_F_Kitosadministr341NuotekuSurinkimas</vt:lpstr>
      <vt:lpstr>'Forma 4'!VAS073_F_Kitosadministr342NuotekuValymas</vt:lpstr>
      <vt:lpstr>VAS073_F_Kitosadministr342NuotekuValymas</vt:lpstr>
      <vt:lpstr>'Forma 4'!VAS073_F_Kitosadministr343NuotekuDumblo</vt:lpstr>
      <vt:lpstr>VAS073_F_Kitosadministr343NuotekuDumblo</vt:lpstr>
      <vt:lpstr>'Forma 4'!VAS073_F_Kitosadministr34IsViso</vt:lpstr>
      <vt:lpstr>VAS073_F_Kitosadministr34IsViso</vt:lpstr>
      <vt:lpstr>'Forma 4'!VAS073_F_Kitosadministr35PavirsiniuNuoteku</vt:lpstr>
      <vt:lpstr>VAS073_F_Kitosadministr35PavirsiniuNuoteku</vt:lpstr>
      <vt:lpstr>'Forma 4'!VAS073_F_Kitosadministr36KitosReguliuojamosios</vt:lpstr>
      <vt:lpstr>VAS073_F_Kitosadministr36KitosReguliuojamosios</vt:lpstr>
      <vt:lpstr>'Forma 4'!VAS073_F_Kitosadministr37KitosVeiklos</vt:lpstr>
      <vt:lpstr>VAS073_F_Kitosadministr37KitosVeiklos</vt:lpstr>
      <vt:lpstr>'Forma 4'!VAS073_F_Kitosadministr3Apskaitosveikla1</vt:lpstr>
      <vt:lpstr>VAS073_F_Kitosadministr3Apskaitosveikla1</vt:lpstr>
      <vt:lpstr>'Forma 4'!VAS073_F_Kitosadministr3Kitareguliuoja1</vt:lpstr>
      <vt:lpstr>VAS073_F_Kitosadministr3Kitareguliuoja1</vt:lpstr>
      <vt:lpstr>'Forma 4'!VAS073_F_Kitosadministr41IS</vt:lpstr>
      <vt:lpstr>VAS073_F_Kitosadministr41IS</vt:lpstr>
      <vt:lpstr>'Forma 4'!VAS073_F_Kitosadministr431GeriamojoVandens</vt:lpstr>
      <vt:lpstr>VAS073_F_Kitosadministr431GeriamojoVandens</vt:lpstr>
      <vt:lpstr>'Forma 4'!VAS073_F_Kitosadministr432GeriamojoVandens</vt:lpstr>
      <vt:lpstr>VAS073_F_Kitosadministr432GeriamojoVandens</vt:lpstr>
      <vt:lpstr>'Forma 4'!VAS073_F_Kitosadministr433GeriamojoVandens</vt:lpstr>
      <vt:lpstr>VAS073_F_Kitosadministr433GeriamojoVandens</vt:lpstr>
      <vt:lpstr>'Forma 4'!VAS073_F_Kitosadministr43IsViso</vt:lpstr>
      <vt:lpstr>VAS073_F_Kitosadministr43IsViso</vt:lpstr>
      <vt:lpstr>'Forma 4'!VAS073_F_Kitosadministr441NuotekuSurinkimas</vt:lpstr>
      <vt:lpstr>VAS073_F_Kitosadministr441NuotekuSurinkimas</vt:lpstr>
      <vt:lpstr>'Forma 4'!VAS073_F_Kitosadministr442NuotekuValymas</vt:lpstr>
      <vt:lpstr>VAS073_F_Kitosadministr442NuotekuValymas</vt:lpstr>
      <vt:lpstr>'Forma 4'!VAS073_F_Kitosadministr443NuotekuDumblo</vt:lpstr>
      <vt:lpstr>VAS073_F_Kitosadministr443NuotekuDumblo</vt:lpstr>
      <vt:lpstr>'Forma 4'!VAS073_F_Kitosadministr44IsViso</vt:lpstr>
      <vt:lpstr>VAS073_F_Kitosadministr44IsViso</vt:lpstr>
      <vt:lpstr>'Forma 4'!VAS073_F_Kitosadministr45PavirsiniuNuoteku</vt:lpstr>
      <vt:lpstr>VAS073_F_Kitosadministr45PavirsiniuNuoteku</vt:lpstr>
      <vt:lpstr>'Forma 4'!VAS073_F_Kitosadministr46KitosReguliuojamosios</vt:lpstr>
      <vt:lpstr>VAS073_F_Kitosadministr46KitosReguliuojamosios</vt:lpstr>
      <vt:lpstr>'Forma 4'!VAS073_F_Kitosadministr47KitosVeiklos</vt:lpstr>
      <vt:lpstr>VAS073_F_Kitosadministr47KitosVeiklos</vt:lpstr>
      <vt:lpstr>'Forma 4'!VAS073_F_Kitosadministr4Apskaitosveikla1</vt:lpstr>
      <vt:lpstr>VAS073_F_Kitosadministr4Apskaitosveikla1</vt:lpstr>
      <vt:lpstr>'Forma 4'!VAS073_F_Kitosadministr4Kitareguliuoja1</vt:lpstr>
      <vt:lpstr>VAS073_F_Kitosadministr4Kitareguliuoja1</vt:lpstr>
      <vt:lpstr>'Forma 4'!VAS073_F_Kitosfinansine11IS</vt:lpstr>
      <vt:lpstr>VAS073_F_Kitosfinansine11IS</vt:lpstr>
      <vt:lpstr>'Forma 4'!VAS073_F_Kitosfinansine131GeriamojoVandens</vt:lpstr>
      <vt:lpstr>VAS073_F_Kitosfinansine131GeriamojoVandens</vt:lpstr>
      <vt:lpstr>'Forma 4'!VAS073_F_Kitosfinansine132GeriamojoVandens</vt:lpstr>
      <vt:lpstr>VAS073_F_Kitosfinansine132GeriamojoVandens</vt:lpstr>
      <vt:lpstr>'Forma 4'!VAS073_F_Kitosfinansine133GeriamojoVandens</vt:lpstr>
      <vt:lpstr>VAS073_F_Kitosfinansine133GeriamojoVandens</vt:lpstr>
      <vt:lpstr>'Forma 4'!VAS073_F_Kitosfinansine13IsViso</vt:lpstr>
      <vt:lpstr>VAS073_F_Kitosfinansine13IsViso</vt:lpstr>
      <vt:lpstr>'Forma 4'!VAS073_F_Kitosfinansine141NuotekuSurinkimas</vt:lpstr>
      <vt:lpstr>VAS073_F_Kitosfinansine141NuotekuSurinkimas</vt:lpstr>
      <vt:lpstr>'Forma 4'!VAS073_F_Kitosfinansine142NuotekuValymas</vt:lpstr>
      <vt:lpstr>VAS073_F_Kitosfinansine142NuotekuValymas</vt:lpstr>
      <vt:lpstr>'Forma 4'!VAS073_F_Kitosfinansine143NuotekuDumblo</vt:lpstr>
      <vt:lpstr>VAS073_F_Kitosfinansine143NuotekuDumblo</vt:lpstr>
      <vt:lpstr>'Forma 4'!VAS073_F_Kitosfinansine14IsViso</vt:lpstr>
      <vt:lpstr>VAS073_F_Kitosfinansine14IsViso</vt:lpstr>
      <vt:lpstr>'Forma 4'!VAS073_F_Kitosfinansine15PavirsiniuNuoteku</vt:lpstr>
      <vt:lpstr>VAS073_F_Kitosfinansine15PavirsiniuNuoteku</vt:lpstr>
      <vt:lpstr>'Forma 4'!VAS073_F_Kitosfinansine16KitosReguliuojamosios</vt:lpstr>
      <vt:lpstr>VAS073_F_Kitosfinansine16KitosReguliuojamosios</vt:lpstr>
      <vt:lpstr>'Forma 4'!VAS073_F_Kitosfinansine17KitosVeiklos</vt:lpstr>
      <vt:lpstr>VAS073_F_Kitosfinansine17KitosVeiklos</vt:lpstr>
      <vt:lpstr>'Forma 4'!VAS073_F_Kitosfinansine1Apskaitosveikla1</vt:lpstr>
      <vt:lpstr>VAS073_F_Kitosfinansine1Apskaitosveikla1</vt:lpstr>
      <vt:lpstr>'Forma 4'!VAS073_F_Kitosfinansine1Kitareguliuoja1</vt:lpstr>
      <vt:lpstr>VAS073_F_Kitosfinansine1Kitareguliuoja1</vt:lpstr>
      <vt:lpstr>'Forma 4'!VAS073_F_Kitosfinansine21IS</vt:lpstr>
      <vt:lpstr>VAS073_F_Kitosfinansine21IS</vt:lpstr>
      <vt:lpstr>'Forma 4'!VAS073_F_Kitosfinansine231GeriamojoVandens</vt:lpstr>
      <vt:lpstr>VAS073_F_Kitosfinansine231GeriamojoVandens</vt:lpstr>
      <vt:lpstr>'Forma 4'!VAS073_F_Kitosfinansine232GeriamojoVandens</vt:lpstr>
      <vt:lpstr>VAS073_F_Kitosfinansine232GeriamojoVandens</vt:lpstr>
      <vt:lpstr>'Forma 4'!VAS073_F_Kitosfinansine233GeriamojoVandens</vt:lpstr>
      <vt:lpstr>VAS073_F_Kitosfinansine233GeriamojoVandens</vt:lpstr>
      <vt:lpstr>'Forma 4'!VAS073_F_Kitosfinansine23IsViso</vt:lpstr>
      <vt:lpstr>VAS073_F_Kitosfinansine23IsViso</vt:lpstr>
      <vt:lpstr>'Forma 4'!VAS073_F_Kitosfinansine241NuotekuSurinkimas</vt:lpstr>
      <vt:lpstr>VAS073_F_Kitosfinansine241NuotekuSurinkimas</vt:lpstr>
      <vt:lpstr>'Forma 4'!VAS073_F_Kitosfinansine242NuotekuValymas</vt:lpstr>
      <vt:lpstr>VAS073_F_Kitosfinansine242NuotekuValymas</vt:lpstr>
      <vt:lpstr>'Forma 4'!VAS073_F_Kitosfinansine243NuotekuDumblo</vt:lpstr>
      <vt:lpstr>VAS073_F_Kitosfinansine243NuotekuDumblo</vt:lpstr>
      <vt:lpstr>'Forma 4'!VAS073_F_Kitosfinansine24IsViso</vt:lpstr>
      <vt:lpstr>VAS073_F_Kitosfinansine24IsViso</vt:lpstr>
      <vt:lpstr>'Forma 4'!VAS073_F_Kitosfinansine25PavirsiniuNuoteku</vt:lpstr>
      <vt:lpstr>VAS073_F_Kitosfinansine25PavirsiniuNuoteku</vt:lpstr>
      <vt:lpstr>'Forma 4'!VAS073_F_Kitosfinansine26KitosReguliuojamosios</vt:lpstr>
      <vt:lpstr>VAS073_F_Kitosfinansine26KitosReguliuojamosios</vt:lpstr>
      <vt:lpstr>'Forma 4'!VAS073_F_Kitosfinansine27KitosVeiklos</vt:lpstr>
      <vt:lpstr>VAS073_F_Kitosfinansine27KitosVeiklos</vt:lpstr>
      <vt:lpstr>'Forma 4'!VAS073_F_Kitosfinansine2Apskaitosveikla1</vt:lpstr>
      <vt:lpstr>VAS073_F_Kitosfinansine2Apskaitosveikla1</vt:lpstr>
      <vt:lpstr>'Forma 4'!VAS073_F_Kitosfinansine2Kitareguliuoja1</vt:lpstr>
      <vt:lpstr>VAS073_F_Kitosfinansine2Kitareguliuoja1</vt:lpstr>
      <vt:lpstr>'Forma 4'!VAS073_F_Kitosfinansine31IS</vt:lpstr>
      <vt:lpstr>VAS073_F_Kitosfinansine31IS</vt:lpstr>
      <vt:lpstr>'Forma 4'!VAS073_F_Kitosfinansine331GeriamojoVandens</vt:lpstr>
      <vt:lpstr>VAS073_F_Kitosfinansine331GeriamojoVandens</vt:lpstr>
      <vt:lpstr>'Forma 4'!VAS073_F_Kitosfinansine332GeriamojoVandens</vt:lpstr>
      <vt:lpstr>VAS073_F_Kitosfinansine332GeriamojoVandens</vt:lpstr>
      <vt:lpstr>'Forma 4'!VAS073_F_Kitosfinansine333GeriamojoVandens</vt:lpstr>
      <vt:lpstr>VAS073_F_Kitosfinansine333GeriamojoVandens</vt:lpstr>
      <vt:lpstr>'Forma 4'!VAS073_F_Kitosfinansine33IsViso</vt:lpstr>
      <vt:lpstr>VAS073_F_Kitosfinansine33IsViso</vt:lpstr>
      <vt:lpstr>'Forma 4'!VAS073_F_Kitosfinansine341NuotekuSurinkimas</vt:lpstr>
      <vt:lpstr>VAS073_F_Kitosfinansine341NuotekuSurinkimas</vt:lpstr>
      <vt:lpstr>'Forma 4'!VAS073_F_Kitosfinansine342NuotekuValymas</vt:lpstr>
      <vt:lpstr>VAS073_F_Kitosfinansine342NuotekuValymas</vt:lpstr>
      <vt:lpstr>'Forma 4'!VAS073_F_Kitosfinansine343NuotekuDumblo</vt:lpstr>
      <vt:lpstr>VAS073_F_Kitosfinansine343NuotekuDumblo</vt:lpstr>
      <vt:lpstr>'Forma 4'!VAS073_F_Kitosfinansine34IsViso</vt:lpstr>
      <vt:lpstr>VAS073_F_Kitosfinansine34IsViso</vt:lpstr>
      <vt:lpstr>'Forma 4'!VAS073_F_Kitosfinansine35PavirsiniuNuoteku</vt:lpstr>
      <vt:lpstr>VAS073_F_Kitosfinansine35PavirsiniuNuoteku</vt:lpstr>
      <vt:lpstr>'Forma 4'!VAS073_F_Kitosfinansine36KitosReguliuojamosios</vt:lpstr>
      <vt:lpstr>VAS073_F_Kitosfinansine36KitosReguliuojamosios</vt:lpstr>
      <vt:lpstr>'Forma 4'!VAS073_F_Kitosfinansine37KitosVeiklos</vt:lpstr>
      <vt:lpstr>VAS073_F_Kitosfinansine37KitosVeiklos</vt:lpstr>
      <vt:lpstr>'Forma 4'!VAS073_F_Kitosfinansine3Apskaitosveikla1</vt:lpstr>
      <vt:lpstr>VAS073_F_Kitosfinansine3Apskaitosveikla1</vt:lpstr>
      <vt:lpstr>'Forma 4'!VAS073_F_Kitosfinansine3Kitareguliuoja1</vt:lpstr>
      <vt:lpstr>VAS073_F_Kitosfinansine3Kitareguliuoja1</vt:lpstr>
      <vt:lpstr>'Forma 4'!VAS073_F_Kitosfinansine41IS</vt:lpstr>
      <vt:lpstr>VAS073_F_Kitosfinansine41IS</vt:lpstr>
      <vt:lpstr>'Forma 4'!VAS073_F_Kitosfinansine431GeriamojoVandens</vt:lpstr>
      <vt:lpstr>VAS073_F_Kitosfinansine431GeriamojoVandens</vt:lpstr>
      <vt:lpstr>'Forma 4'!VAS073_F_Kitosfinansine432GeriamojoVandens</vt:lpstr>
      <vt:lpstr>VAS073_F_Kitosfinansine432GeriamojoVandens</vt:lpstr>
      <vt:lpstr>'Forma 4'!VAS073_F_Kitosfinansine433GeriamojoVandens</vt:lpstr>
      <vt:lpstr>VAS073_F_Kitosfinansine433GeriamojoVandens</vt:lpstr>
      <vt:lpstr>'Forma 4'!VAS073_F_Kitosfinansine43IsViso</vt:lpstr>
      <vt:lpstr>VAS073_F_Kitosfinansine43IsViso</vt:lpstr>
      <vt:lpstr>'Forma 4'!VAS073_F_Kitosfinansine441NuotekuSurinkimas</vt:lpstr>
      <vt:lpstr>VAS073_F_Kitosfinansine441NuotekuSurinkimas</vt:lpstr>
      <vt:lpstr>'Forma 4'!VAS073_F_Kitosfinansine442NuotekuValymas</vt:lpstr>
      <vt:lpstr>VAS073_F_Kitosfinansine442NuotekuValymas</vt:lpstr>
      <vt:lpstr>'Forma 4'!VAS073_F_Kitosfinansine443NuotekuDumblo</vt:lpstr>
      <vt:lpstr>VAS073_F_Kitosfinansine443NuotekuDumblo</vt:lpstr>
      <vt:lpstr>'Forma 4'!VAS073_F_Kitosfinansine44IsViso</vt:lpstr>
      <vt:lpstr>VAS073_F_Kitosfinansine44IsViso</vt:lpstr>
      <vt:lpstr>'Forma 4'!VAS073_F_Kitosfinansine45PavirsiniuNuoteku</vt:lpstr>
      <vt:lpstr>VAS073_F_Kitosfinansine45PavirsiniuNuoteku</vt:lpstr>
      <vt:lpstr>'Forma 4'!VAS073_F_Kitosfinansine46KitosReguliuojamosios</vt:lpstr>
      <vt:lpstr>VAS073_F_Kitosfinansine46KitosReguliuojamosios</vt:lpstr>
      <vt:lpstr>'Forma 4'!VAS073_F_Kitosfinansine47KitosVeiklos</vt:lpstr>
      <vt:lpstr>VAS073_F_Kitosfinansine47KitosVeiklos</vt:lpstr>
      <vt:lpstr>'Forma 4'!VAS073_F_Kitosfinansine4Apskaitosveikla1</vt:lpstr>
      <vt:lpstr>VAS073_F_Kitosfinansine4Apskaitosveikla1</vt:lpstr>
      <vt:lpstr>'Forma 4'!VAS073_F_Kitosfinansine4Kitareguliuoja1</vt:lpstr>
      <vt:lpstr>VAS073_F_Kitosfinansine4Kitareguliuoja1</vt:lpstr>
      <vt:lpstr>'Forma 4'!VAS073_F_Kitoskintamosi11IS</vt:lpstr>
      <vt:lpstr>VAS073_F_Kitoskintamosi11IS</vt:lpstr>
      <vt:lpstr>'Forma 4'!VAS073_F_Kitoskintamosi131GeriamojoVandens</vt:lpstr>
      <vt:lpstr>VAS073_F_Kitoskintamosi131GeriamojoVandens</vt:lpstr>
      <vt:lpstr>'Forma 4'!VAS073_F_Kitoskintamosi132GeriamojoVandens</vt:lpstr>
      <vt:lpstr>VAS073_F_Kitoskintamosi132GeriamojoVandens</vt:lpstr>
      <vt:lpstr>'Forma 4'!VAS073_F_Kitoskintamosi133GeriamojoVandens</vt:lpstr>
      <vt:lpstr>VAS073_F_Kitoskintamosi133GeriamojoVandens</vt:lpstr>
      <vt:lpstr>'Forma 4'!VAS073_F_Kitoskintamosi13IsViso</vt:lpstr>
      <vt:lpstr>VAS073_F_Kitoskintamosi13IsViso</vt:lpstr>
      <vt:lpstr>'Forma 4'!VAS073_F_Kitoskintamosi141NuotekuSurinkimas</vt:lpstr>
      <vt:lpstr>VAS073_F_Kitoskintamosi141NuotekuSurinkimas</vt:lpstr>
      <vt:lpstr>'Forma 4'!VAS073_F_Kitoskintamosi142NuotekuValymas</vt:lpstr>
      <vt:lpstr>VAS073_F_Kitoskintamosi142NuotekuValymas</vt:lpstr>
      <vt:lpstr>'Forma 4'!VAS073_F_Kitoskintamosi143NuotekuDumblo</vt:lpstr>
      <vt:lpstr>VAS073_F_Kitoskintamosi143NuotekuDumblo</vt:lpstr>
      <vt:lpstr>'Forma 4'!VAS073_F_Kitoskintamosi14IsViso</vt:lpstr>
      <vt:lpstr>VAS073_F_Kitoskintamosi14IsViso</vt:lpstr>
      <vt:lpstr>'Forma 4'!VAS073_F_Kitoskintamosi15PavirsiniuNuoteku</vt:lpstr>
      <vt:lpstr>VAS073_F_Kitoskintamosi15PavirsiniuNuoteku</vt:lpstr>
      <vt:lpstr>'Forma 4'!VAS073_F_Kitoskintamosi16KitosReguliuojamosios</vt:lpstr>
      <vt:lpstr>VAS073_F_Kitoskintamosi16KitosReguliuojamosios</vt:lpstr>
      <vt:lpstr>'Forma 4'!VAS073_F_Kitoskintamosi17KitosVeiklos</vt:lpstr>
      <vt:lpstr>VAS073_F_Kitoskintamosi17KitosVeiklos</vt:lpstr>
      <vt:lpstr>'Forma 4'!VAS073_F_Kitoskintamosi1Apskaitosveikla1</vt:lpstr>
      <vt:lpstr>VAS073_F_Kitoskintamosi1Apskaitosveikla1</vt:lpstr>
      <vt:lpstr>'Forma 4'!VAS073_F_Kitoskintamosi1Kitareguliuoja1</vt:lpstr>
      <vt:lpstr>VAS073_F_Kitoskintamosi1Kitareguliuoja1</vt:lpstr>
      <vt:lpstr>'Forma 4'!VAS073_F_Kitoskintamosi21IS</vt:lpstr>
      <vt:lpstr>VAS073_F_Kitoskintamosi21IS</vt:lpstr>
      <vt:lpstr>'Forma 4'!VAS073_F_Kitoskintamosi231GeriamojoVandens</vt:lpstr>
      <vt:lpstr>VAS073_F_Kitoskintamosi231GeriamojoVandens</vt:lpstr>
      <vt:lpstr>'Forma 4'!VAS073_F_Kitoskintamosi232GeriamojoVandens</vt:lpstr>
      <vt:lpstr>VAS073_F_Kitoskintamosi232GeriamojoVandens</vt:lpstr>
      <vt:lpstr>'Forma 4'!VAS073_F_Kitoskintamosi233GeriamojoVandens</vt:lpstr>
      <vt:lpstr>VAS073_F_Kitoskintamosi233GeriamojoVandens</vt:lpstr>
      <vt:lpstr>'Forma 4'!VAS073_F_Kitoskintamosi23IsViso</vt:lpstr>
      <vt:lpstr>VAS073_F_Kitoskintamosi23IsViso</vt:lpstr>
      <vt:lpstr>'Forma 4'!VAS073_F_Kitoskintamosi241NuotekuSurinkimas</vt:lpstr>
      <vt:lpstr>VAS073_F_Kitoskintamosi241NuotekuSurinkimas</vt:lpstr>
      <vt:lpstr>'Forma 4'!VAS073_F_Kitoskintamosi242NuotekuValymas</vt:lpstr>
      <vt:lpstr>VAS073_F_Kitoskintamosi242NuotekuValymas</vt:lpstr>
      <vt:lpstr>'Forma 4'!VAS073_F_Kitoskintamosi243NuotekuDumblo</vt:lpstr>
      <vt:lpstr>VAS073_F_Kitoskintamosi243NuotekuDumblo</vt:lpstr>
      <vt:lpstr>'Forma 4'!VAS073_F_Kitoskintamosi24IsViso</vt:lpstr>
      <vt:lpstr>VAS073_F_Kitoskintamosi24IsViso</vt:lpstr>
      <vt:lpstr>'Forma 4'!VAS073_F_Kitoskintamosi25PavirsiniuNuoteku</vt:lpstr>
      <vt:lpstr>VAS073_F_Kitoskintamosi25PavirsiniuNuoteku</vt:lpstr>
      <vt:lpstr>'Forma 4'!VAS073_F_Kitoskintamosi26KitosReguliuojamosios</vt:lpstr>
      <vt:lpstr>VAS073_F_Kitoskintamosi26KitosReguliuojamosios</vt:lpstr>
      <vt:lpstr>'Forma 4'!VAS073_F_Kitoskintamosi27KitosVeiklos</vt:lpstr>
      <vt:lpstr>VAS073_F_Kitoskintamosi27KitosVeiklos</vt:lpstr>
      <vt:lpstr>'Forma 4'!VAS073_F_Kitoskintamosi2Apskaitosveikla1</vt:lpstr>
      <vt:lpstr>VAS073_F_Kitoskintamosi2Apskaitosveikla1</vt:lpstr>
      <vt:lpstr>'Forma 4'!VAS073_F_Kitoskintamosi2Kitareguliuoja1</vt:lpstr>
      <vt:lpstr>VAS073_F_Kitoskintamosi2Kitareguliuoja1</vt:lpstr>
      <vt:lpstr>'Forma 4'!VAS073_F_Kitospastovios11IS</vt:lpstr>
      <vt:lpstr>VAS073_F_Kitospastovios11IS</vt:lpstr>
      <vt:lpstr>'Forma 4'!VAS073_F_Kitospastovios131GeriamojoVandens</vt:lpstr>
      <vt:lpstr>VAS073_F_Kitospastovios131GeriamojoVandens</vt:lpstr>
      <vt:lpstr>'Forma 4'!VAS073_F_Kitospastovios132GeriamojoVandens</vt:lpstr>
      <vt:lpstr>VAS073_F_Kitospastovios132GeriamojoVandens</vt:lpstr>
      <vt:lpstr>'Forma 4'!VAS073_F_Kitospastovios133GeriamojoVandens</vt:lpstr>
      <vt:lpstr>VAS073_F_Kitospastovios133GeriamojoVandens</vt:lpstr>
      <vt:lpstr>'Forma 4'!VAS073_F_Kitospastovios13IsViso</vt:lpstr>
      <vt:lpstr>VAS073_F_Kitospastovios13IsViso</vt:lpstr>
      <vt:lpstr>'Forma 4'!VAS073_F_Kitospastovios141NuotekuSurinkimas</vt:lpstr>
      <vt:lpstr>VAS073_F_Kitospastovios141NuotekuSurinkimas</vt:lpstr>
      <vt:lpstr>'Forma 4'!VAS073_F_Kitospastovios142NuotekuValymas</vt:lpstr>
      <vt:lpstr>VAS073_F_Kitospastovios142NuotekuValymas</vt:lpstr>
      <vt:lpstr>'Forma 4'!VAS073_F_Kitospastovios143NuotekuDumblo</vt:lpstr>
      <vt:lpstr>VAS073_F_Kitospastovios143NuotekuDumblo</vt:lpstr>
      <vt:lpstr>'Forma 4'!VAS073_F_Kitospastovios14IsViso</vt:lpstr>
      <vt:lpstr>VAS073_F_Kitospastovios14IsViso</vt:lpstr>
      <vt:lpstr>'Forma 4'!VAS073_F_Kitospastovios15PavirsiniuNuoteku</vt:lpstr>
      <vt:lpstr>VAS073_F_Kitospastovios15PavirsiniuNuoteku</vt:lpstr>
      <vt:lpstr>'Forma 4'!VAS073_F_Kitospastovios16KitosReguliuojamosios</vt:lpstr>
      <vt:lpstr>VAS073_F_Kitospastovios16KitosReguliuojamosios</vt:lpstr>
      <vt:lpstr>'Forma 4'!VAS073_F_Kitospastovios17KitosVeiklos</vt:lpstr>
      <vt:lpstr>VAS073_F_Kitospastovios17KitosVeiklos</vt:lpstr>
      <vt:lpstr>'Forma 4'!VAS073_F_Kitospastovios1Apskaitosveikla1</vt:lpstr>
      <vt:lpstr>VAS073_F_Kitospastovios1Apskaitosveikla1</vt:lpstr>
      <vt:lpstr>'Forma 4'!VAS073_F_Kitospastovios1Kitareguliuoja1</vt:lpstr>
      <vt:lpstr>VAS073_F_Kitospastovios1Kitareguliuoja1</vt:lpstr>
      <vt:lpstr>'Forma 4'!VAS073_F_Kitospastovios21IS</vt:lpstr>
      <vt:lpstr>VAS073_F_Kitospastovios21IS</vt:lpstr>
      <vt:lpstr>'Forma 4'!VAS073_F_Kitospastovios231GeriamojoVandens</vt:lpstr>
      <vt:lpstr>VAS073_F_Kitospastovios231GeriamojoVandens</vt:lpstr>
      <vt:lpstr>'Forma 4'!VAS073_F_Kitospastovios232GeriamojoVandens</vt:lpstr>
      <vt:lpstr>VAS073_F_Kitospastovios232GeriamojoVandens</vt:lpstr>
      <vt:lpstr>'Forma 4'!VAS073_F_Kitospastovios233GeriamojoVandens</vt:lpstr>
      <vt:lpstr>VAS073_F_Kitospastovios233GeriamojoVandens</vt:lpstr>
      <vt:lpstr>'Forma 4'!VAS073_F_Kitospastovios23IsViso</vt:lpstr>
      <vt:lpstr>VAS073_F_Kitospastovios23IsViso</vt:lpstr>
      <vt:lpstr>'Forma 4'!VAS073_F_Kitospastovios241NuotekuSurinkimas</vt:lpstr>
      <vt:lpstr>VAS073_F_Kitospastovios241NuotekuSurinkimas</vt:lpstr>
      <vt:lpstr>'Forma 4'!VAS073_F_Kitospastovios242NuotekuValymas</vt:lpstr>
      <vt:lpstr>VAS073_F_Kitospastovios242NuotekuValymas</vt:lpstr>
      <vt:lpstr>'Forma 4'!VAS073_F_Kitospastovios243NuotekuDumblo</vt:lpstr>
      <vt:lpstr>VAS073_F_Kitospastovios243NuotekuDumblo</vt:lpstr>
      <vt:lpstr>'Forma 4'!VAS073_F_Kitospastovios24IsViso</vt:lpstr>
      <vt:lpstr>VAS073_F_Kitospastovios24IsViso</vt:lpstr>
      <vt:lpstr>'Forma 4'!VAS073_F_Kitospastovios25PavirsiniuNuoteku</vt:lpstr>
      <vt:lpstr>VAS073_F_Kitospastovios25PavirsiniuNuoteku</vt:lpstr>
      <vt:lpstr>'Forma 4'!VAS073_F_Kitospastovios26KitosReguliuojamosios</vt:lpstr>
      <vt:lpstr>VAS073_F_Kitospastovios26KitosReguliuojamosios</vt:lpstr>
      <vt:lpstr>'Forma 4'!VAS073_F_Kitospastovios27KitosVeiklos</vt:lpstr>
      <vt:lpstr>VAS073_F_Kitospastovios27KitosVeiklos</vt:lpstr>
      <vt:lpstr>'Forma 4'!VAS073_F_Kitospastovios2Apskaitosveikla1</vt:lpstr>
      <vt:lpstr>VAS073_F_Kitospastovios2Apskaitosveikla1</vt:lpstr>
      <vt:lpstr>'Forma 4'!VAS073_F_Kitospastovios2Kitareguliuoja1</vt:lpstr>
      <vt:lpstr>VAS073_F_Kitospastovios2Kitareguliuoja1</vt:lpstr>
      <vt:lpstr>'Forma 4'!VAS073_F_Kitospersonalo11IS</vt:lpstr>
      <vt:lpstr>VAS073_F_Kitospersonalo11IS</vt:lpstr>
      <vt:lpstr>'Forma 4'!VAS073_F_Kitospersonalo131GeriamojoVandens</vt:lpstr>
      <vt:lpstr>VAS073_F_Kitospersonalo131GeriamojoVandens</vt:lpstr>
      <vt:lpstr>'Forma 4'!VAS073_F_Kitospersonalo132GeriamojoVandens</vt:lpstr>
      <vt:lpstr>VAS073_F_Kitospersonalo132GeriamojoVandens</vt:lpstr>
      <vt:lpstr>'Forma 4'!VAS073_F_Kitospersonalo133GeriamojoVandens</vt:lpstr>
      <vt:lpstr>VAS073_F_Kitospersonalo133GeriamojoVandens</vt:lpstr>
      <vt:lpstr>'Forma 4'!VAS073_F_Kitospersonalo13IsViso</vt:lpstr>
      <vt:lpstr>VAS073_F_Kitospersonalo13IsViso</vt:lpstr>
      <vt:lpstr>'Forma 4'!VAS073_F_Kitospersonalo141NuotekuSurinkimas</vt:lpstr>
      <vt:lpstr>VAS073_F_Kitospersonalo141NuotekuSurinkimas</vt:lpstr>
      <vt:lpstr>'Forma 4'!VAS073_F_Kitospersonalo142NuotekuValymas</vt:lpstr>
      <vt:lpstr>VAS073_F_Kitospersonalo142NuotekuValymas</vt:lpstr>
      <vt:lpstr>'Forma 4'!VAS073_F_Kitospersonalo143NuotekuDumblo</vt:lpstr>
      <vt:lpstr>VAS073_F_Kitospersonalo143NuotekuDumblo</vt:lpstr>
      <vt:lpstr>'Forma 4'!VAS073_F_Kitospersonalo14IsViso</vt:lpstr>
      <vt:lpstr>VAS073_F_Kitospersonalo14IsViso</vt:lpstr>
      <vt:lpstr>'Forma 4'!VAS073_F_Kitospersonalo15PavirsiniuNuoteku</vt:lpstr>
      <vt:lpstr>VAS073_F_Kitospersonalo15PavirsiniuNuoteku</vt:lpstr>
      <vt:lpstr>'Forma 4'!VAS073_F_Kitospersonalo16KitosReguliuojamosios</vt:lpstr>
      <vt:lpstr>VAS073_F_Kitospersonalo16KitosReguliuojamosios</vt:lpstr>
      <vt:lpstr>'Forma 4'!VAS073_F_Kitospersonalo17KitosVeiklos</vt:lpstr>
      <vt:lpstr>VAS073_F_Kitospersonalo17KitosVeiklos</vt:lpstr>
      <vt:lpstr>'Forma 4'!VAS073_F_Kitospersonalo1Apskaitosveikla1</vt:lpstr>
      <vt:lpstr>VAS073_F_Kitospersonalo1Apskaitosveikla1</vt:lpstr>
      <vt:lpstr>'Forma 4'!VAS073_F_Kitospersonalo1Kitareguliuoja1</vt:lpstr>
      <vt:lpstr>VAS073_F_Kitospersonalo1Kitareguliuoja1</vt:lpstr>
      <vt:lpstr>'Forma 4'!VAS073_F_Kitospersonalo21IS</vt:lpstr>
      <vt:lpstr>VAS073_F_Kitospersonalo21IS</vt:lpstr>
      <vt:lpstr>'Forma 4'!VAS073_F_Kitospersonalo231GeriamojoVandens</vt:lpstr>
      <vt:lpstr>VAS073_F_Kitospersonalo231GeriamojoVandens</vt:lpstr>
      <vt:lpstr>'Forma 4'!VAS073_F_Kitospersonalo232GeriamojoVandens</vt:lpstr>
      <vt:lpstr>VAS073_F_Kitospersonalo232GeriamojoVandens</vt:lpstr>
      <vt:lpstr>'Forma 4'!VAS073_F_Kitospersonalo233GeriamojoVandens</vt:lpstr>
      <vt:lpstr>VAS073_F_Kitospersonalo233GeriamojoVandens</vt:lpstr>
      <vt:lpstr>'Forma 4'!VAS073_F_Kitospersonalo23IsViso</vt:lpstr>
      <vt:lpstr>VAS073_F_Kitospersonalo23IsViso</vt:lpstr>
      <vt:lpstr>'Forma 4'!VAS073_F_Kitospersonalo241NuotekuSurinkimas</vt:lpstr>
      <vt:lpstr>VAS073_F_Kitospersonalo241NuotekuSurinkimas</vt:lpstr>
      <vt:lpstr>'Forma 4'!VAS073_F_Kitospersonalo242NuotekuValymas</vt:lpstr>
      <vt:lpstr>VAS073_F_Kitospersonalo242NuotekuValymas</vt:lpstr>
      <vt:lpstr>'Forma 4'!VAS073_F_Kitospersonalo243NuotekuDumblo</vt:lpstr>
      <vt:lpstr>VAS073_F_Kitospersonalo243NuotekuDumblo</vt:lpstr>
      <vt:lpstr>'Forma 4'!VAS073_F_Kitospersonalo24IsViso</vt:lpstr>
      <vt:lpstr>VAS073_F_Kitospersonalo24IsViso</vt:lpstr>
      <vt:lpstr>'Forma 4'!VAS073_F_Kitospersonalo25PavirsiniuNuoteku</vt:lpstr>
      <vt:lpstr>VAS073_F_Kitospersonalo25PavirsiniuNuoteku</vt:lpstr>
      <vt:lpstr>'Forma 4'!VAS073_F_Kitospersonalo26KitosReguliuojamosios</vt:lpstr>
      <vt:lpstr>VAS073_F_Kitospersonalo26KitosReguliuojamosios</vt:lpstr>
      <vt:lpstr>'Forma 4'!VAS073_F_Kitospersonalo27KitosVeiklos</vt:lpstr>
      <vt:lpstr>VAS073_F_Kitospersonalo27KitosVeiklos</vt:lpstr>
      <vt:lpstr>'Forma 4'!VAS073_F_Kitospersonalo2Apskaitosveikla1</vt:lpstr>
      <vt:lpstr>VAS073_F_Kitospersonalo2Apskaitosveikla1</vt:lpstr>
      <vt:lpstr>'Forma 4'!VAS073_F_Kitospersonalo2Kitareguliuoja1</vt:lpstr>
      <vt:lpstr>VAS073_F_Kitospersonalo2Kitareguliuoja1</vt:lpstr>
      <vt:lpstr>'Forma 4'!VAS073_F_Kitospersonalo31IS</vt:lpstr>
      <vt:lpstr>VAS073_F_Kitospersonalo31IS</vt:lpstr>
      <vt:lpstr>'Forma 4'!VAS073_F_Kitospersonalo331GeriamojoVandens</vt:lpstr>
      <vt:lpstr>VAS073_F_Kitospersonalo331GeriamojoVandens</vt:lpstr>
      <vt:lpstr>'Forma 4'!VAS073_F_Kitospersonalo332GeriamojoVandens</vt:lpstr>
      <vt:lpstr>VAS073_F_Kitospersonalo332GeriamojoVandens</vt:lpstr>
      <vt:lpstr>'Forma 4'!VAS073_F_Kitospersonalo333GeriamojoVandens</vt:lpstr>
      <vt:lpstr>VAS073_F_Kitospersonalo333GeriamojoVandens</vt:lpstr>
      <vt:lpstr>'Forma 4'!VAS073_F_Kitospersonalo33IsViso</vt:lpstr>
      <vt:lpstr>VAS073_F_Kitospersonalo33IsViso</vt:lpstr>
      <vt:lpstr>'Forma 4'!VAS073_F_Kitospersonalo341NuotekuSurinkimas</vt:lpstr>
      <vt:lpstr>VAS073_F_Kitospersonalo341NuotekuSurinkimas</vt:lpstr>
      <vt:lpstr>'Forma 4'!VAS073_F_Kitospersonalo342NuotekuValymas</vt:lpstr>
      <vt:lpstr>VAS073_F_Kitospersonalo342NuotekuValymas</vt:lpstr>
      <vt:lpstr>'Forma 4'!VAS073_F_Kitospersonalo343NuotekuDumblo</vt:lpstr>
      <vt:lpstr>VAS073_F_Kitospersonalo343NuotekuDumblo</vt:lpstr>
      <vt:lpstr>'Forma 4'!VAS073_F_Kitospersonalo34IsViso</vt:lpstr>
      <vt:lpstr>VAS073_F_Kitospersonalo34IsViso</vt:lpstr>
      <vt:lpstr>'Forma 4'!VAS073_F_Kitospersonalo35PavirsiniuNuoteku</vt:lpstr>
      <vt:lpstr>VAS073_F_Kitospersonalo35PavirsiniuNuoteku</vt:lpstr>
      <vt:lpstr>'Forma 4'!VAS073_F_Kitospersonalo36KitosReguliuojamosios</vt:lpstr>
      <vt:lpstr>VAS073_F_Kitospersonalo36KitosReguliuojamosios</vt:lpstr>
      <vt:lpstr>'Forma 4'!VAS073_F_Kitospersonalo37KitosVeiklos</vt:lpstr>
      <vt:lpstr>VAS073_F_Kitospersonalo37KitosVeiklos</vt:lpstr>
      <vt:lpstr>'Forma 4'!VAS073_F_Kitospersonalo3Apskaitosveikla1</vt:lpstr>
      <vt:lpstr>VAS073_F_Kitospersonalo3Apskaitosveikla1</vt:lpstr>
      <vt:lpstr>'Forma 4'!VAS073_F_Kitospersonalo3Kitareguliuoja1</vt:lpstr>
      <vt:lpstr>VAS073_F_Kitospersonalo3Kitareguliuoja1</vt:lpstr>
      <vt:lpstr>'Forma 4'!VAS073_F_Kitospersonalo41IS</vt:lpstr>
      <vt:lpstr>VAS073_F_Kitospersonalo41IS</vt:lpstr>
      <vt:lpstr>'Forma 4'!VAS073_F_Kitospersonalo431GeriamojoVandens</vt:lpstr>
      <vt:lpstr>VAS073_F_Kitospersonalo431GeriamojoVandens</vt:lpstr>
      <vt:lpstr>'Forma 4'!VAS073_F_Kitospersonalo432GeriamojoVandens</vt:lpstr>
      <vt:lpstr>VAS073_F_Kitospersonalo432GeriamojoVandens</vt:lpstr>
      <vt:lpstr>'Forma 4'!VAS073_F_Kitospersonalo433GeriamojoVandens</vt:lpstr>
      <vt:lpstr>VAS073_F_Kitospersonalo433GeriamojoVandens</vt:lpstr>
      <vt:lpstr>'Forma 4'!VAS073_F_Kitospersonalo43IsViso</vt:lpstr>
      <vt:lpstr>VAS073_F_Kitospersonalo43IsViso</vt:lpstr>
      <vt:lpstr>'Forma 4'!VAS073_F_Kitospersonalo441NuotekuSurinkimas</vt:lpstr>
      <vt:lpstr>VAS073_F_Kitospersonalo441NuotekuSurinkimas</vt:lpstr>
      <vt:lpstr>'Forma 4'!VAS073_F_Kitospersonalo442NuotekuValymas</vt:lpstr>
      <vt:lpstr>VAS073_F_Kitospersonalo442NuotekuValymas</vt:lpstr>
      <vt:lpstr>'Forma 4'!VAS073_F_Kitospersonalo443NuotekuDumblo</vt:lpstr>
      <vt:lpstr>VAS073_F_Kitospersonalo443NuotekuDumblo</vt:lpstr>
      <vt:lpstr>'Forma 4'!VAS073_F_Kitospersonalo44IsViso</vt:lpstr>
      <vt:lpstr>VAS073_F_Kitospersonalo44IsViso</vt:lpstr>
      <vt:lpstr>'Forma 4'!VAS073_F_Kitospersonalo45PavirsiniuNuoteku</vt:lpstr>
      <vt:lpstr>VAS073_F_Kitospersonalo45PavirsiniuNuoteku</vt:lpstr>
      <vt:lpstr>'Forma 4'!VAS073_F_Kitospersonalo46KitosReguliuojamosios</vt:lpstr>
      <vt:lpstr>VAS073_F_Kitospersonalo46KitosReguliuojamosios</vt:lpstr>
      <vt:lpstr>'Forma 4'!VAS073_F_Kitospersonalo47KitosVeiklos</vt:lpstr>
      <vt:lpstr>VAS073_F_Kitospersonalo47KitosVeiklos</vt:lpstr>
      <vt:lpstr>'Forma 4'!VAS073_F_Kitospersonalo4Apskaitosveikla1</vt:lpstr>
      <vt:lpstr>VAS073_F_Kitospersonalo4Apskaitosveikla1</vt:lpstr>
      <vt:lpstr>'Forma 4'!VAS073_F_Kitospersonalo4Kitareguliuoja1</vt:lpstr>
      <vt:lpstr>VAS073_F_Kitospersonalo4Kitareguliuoja1</vt:lpstr>
      <vt:lpstr>'Forma 4'!VAS073_F_Kitossanaudos11IS</vt:lpstr>
      <vt:lpstr>VAS073_F_Kitossanaudos11IS</vt:lpstr>
      <vt:lpstr>'Forma 4'!VAS073_F_Kitossanaudos131GeriamojoVandens</vt:lpstr>
      <vt:lpstr>VAS073_F_Kitossanaudos131GeriamojoVandens</vt:lpstr>
      <vt:lpstr>'Forma 4'!VAS073_F_Kitossanaudos132GeriamojoVandens</vt:lpstr>
      <vt:lpstr>VAS073_F_Kitossanaudos132GeriamojoVandens</vt:lpstr>
      <vt:lpstr>'Forma 4'!VAS073_F_Kitossanaudos133GeriamojoVandens</vt:lpstr>
      <vt:lpstr>VAS073_F_Kitossanaudos133GeriamojoVandens</vt:lpstr>
      <vt:lpstr>'Forma 4'!VAS073_F_Kitossanaudos13IsViso</vt:lpstr>
      <vt:lpstr>VAS073_F_Kitossanaudos13IsViso</vt:lpstr>
      <vt:lpstr>'Forma 4'!VAS073_F_Kitossanaudos141NuotekuSurinkimas</vt:lpstr>
      <vt:lpstr>VAS073_F_Kitossanaudos141NuotekuSurinkimas</vt:lpstr>
      <vt:lpstr>'Forma 4'!VAS073_F_Kitossanaudos142NuotekuValymas</vt:lpstr>
      <vt:lpstr>VAS073_F_Kitossanaudos142NuotekuValymas</vt:lpstr>
      <vt:lpstr>'Forma 4'!VAS073_F_Kitossanaudos143NuotekuDumblo</vt:lpstr>
      <vt:lpstr>VAS073_F_Kitossanaudos143NuotekuDumblo</vt:lpstr>
      <vt:lpstr>'Forma 4'!VAS073_F_Kitossanaudos14IsViso</vt:lpstr>
      <vt:lpstr>VAS073_F_Kitossanaudos14IsViso</vt:lpstr>
      <vt:lpstr>'Forma 4'!VAS073_F_Kitossanaudos15PavirsiniuNuoteku</vt:lpstr>
      <vt:lpstr>VAS073_F_Kitossanaudos15PavirsiniuNuoteku</vt:lpstr>
      <vt:lpstr>'Forma 4'!VAS073_F_Kitossanaudos16KitosReguliuojamosios</vt:lpstr>
      <vt:lpstr>VAS073_F_Kitossanaudos16KitosReguliuojamosios</vt:lpstr>
      <vt:lpstr>'Forma 4'!VAS073_F_Kitossanaudos17KitosVeiklos</vt:lpstr>
      <vt:lpstr>VAS073_F_Kitossanaudos17KitosVeiklos</vt:lpstr>
      <vt:lpstr>'Forma 4'!VAS073_F_Kitossanaudos1Apskaitosveikla1</vt:lpstr>
      <vt:lpstr>VAS073_F_Kitossanaudos1Apskaitosveikla1</vt:lpstr>
      <vt:lpstr>'Forma 4'!VAS073_F_Kitossanaudos1Kitareguliuoja1</vt:lpstr>
      <vt:lpstr>VAS073_F_Kitossanaudos1Kitareguliuoja1</vt:lpstr>
      <vt:lpstr>'Forma 4'!VAS073_F_Kitossanaudos21IS</vt:lpstr>
      <vt:lpstr>VAS073_F_Kitossanaudos21IS</vt:lpstr>
      <vt:lpstr>'Forma 4'!VAS073_F_Kitossanaudos231GeriamojoVandens</vt:lpstr>
      <vt:lpstr>VAS073_F_Kitossanaudos231GeriamojoVandens</vt:lpstr>
      <vt:lpstr>'Forma 4'!VAS073_F_Kitossanaudos232GeriamojoVandens</vt:lpstr>
      <vt:lpstr>VAS073_F_Kitossanaudos232GeriamojoVandens</vt:lpstr>
      <vt:lpstr>'Forma 4'!VAS073_F_Kitossanaudos233GeriamojoVandens</vt:lpstr>
      <vt:lpstr>VAS073_F_Kitossanaudos233GeriamojoVandens</vt:lpstr>
      <vt:lpstr>'Forma 4'!VAS073_F_Kitossanaudos23IsViso</vt:lpstr>
      <vt:lpstr>VAS073_F_Kitossanaudos23IsViso</vt:lpstr>
      <vt:lpstr>'Forma 4'!VAS073_F_Kitossanaudos241NuotekuSurinkimas</vt:lpstr>
      <vt:lpstr>VAS073_F_Kitossanaudos241NuotekuSurinkimas</vt:lpstr>
      <vt:lpstr>'Forma 4'!VAS073_F_Kitossanaudos242NuotekuValymas</vt:lpstr>
      <vt:lpstr>VAS073_F_Kitossanaudos242NuotekuValymas</vt:lpstr>
      <vt:lpstr>'Forma 4'!VAS073_F_Kitossanaudos243NuotekuDumblo</vt:lpstr>
      <vt:lpstr>VAS073_F_Kitossanaudos243NuotekuDumblo</vt:lpstr>
      <vt:lpstr>'Forma 4'!VAS073_F_Kitossanaudos24IsViso</vt:lpstr>
      <vt:lpstr>VAS073_F_Kitossanaudos24IsViso</vt:lpstr>
      <vt:lpstr>'Forma 4'!VAS073_F_Kitossanaudos25PavirsiniuNuoteku</vt:lpstr>
      <vt:lpstr>VAS073_F_Kitossanaudos25PavirsiniuNuoteku</vt:lpstr>
      <vt:lpstr>'Forma 4'!VAS073_F_Kitossanaudos26KitosReguliuojamosios</vt:lpstr>
      <vt:lpstr>VAS073_F_Kitossanaudos26KitosReguliuojamosios</vt:lpstr>
      <vt:lpstr>'Forma 4'!VAS073_F_Kitossanaudos27KitosVeiklos</vt:lpstr>
      <vt:lpstr>VAS073_F_Kitossanaudos27KitosVeiklos</vt:lpstr>
      <vt:lpstr>'Forma 4'!VAS073_F_Kitossanaudos2Apskaitosveikla1</vt:lpstr>
      <vt:lpstr>VAS073_F_Kitossanaudos2Apskaitosveikla1</vt:lpstr>
      <vt:lpstr>'Forma 4'!VAS073_F_Kitossanaudos2Kitareguliuoja1</vt:lpstr>
      <vt:lpstr>VAS073_F_Kitossanaudos2Kitareguliuoja1</vt:lpstr>
      <vt:lpstr>'Forma 4'!VAS073_F_Kitossanaudos31IS</vt:lpstr>
      <vt:lpstr>VAS073_F_Kitossanaudos31IS</vt:lpstr>
      <vt:lpstr>'Forma 4'!VAS073_F_Kitossanaudos331GeriamojoVandens</vt:lpstr>
      <vt:lpstr>VAS073_F_Kitossanaudos331GeriamojoVandens</vt:lpstr>
      <vt:lpstr>'Forma 4'!VAS073_F_Kitossanaudos332GeriamojoVandens</vt:lpstr>
      <vt:lpstr>VAS073_F_Kitossanaudos332GeriamojoVandens</vt:lpstr>
      <vt:lpstr>'Forma 4'!VAS073_F_Kitossanaudos333GeriamojoVandens</vt:lpstr>
      <vt:lpstr>VAS073_F_Kitossanaudos333GeriamojoVandens</vt:lpstr>
      <vt:lpstr>'Forma 4'!VAS073_F_Kitossanaudos33IsViso</vt:lpstr>
      <vt:lpstr>VAS073_F_Kitossanaudos33IsViso</vt:lpstr>
      <vt:lpstr>'Forma 4'!VAS073_F_Kitossanaudos341NuotekuSurinkimas</vt:lpstr>
      <vt:lpstr>VAS073_F_Kitossanaudos341NuotekuSurinkimas</vt:lpstr>
      <vt:lpstr>'Forma 4'!VAS073_F_Kitossanaudos342NuotekuValymas</vt:lpstr>
      <vt:lpstr>VAS073_F_Kitossanaudos342NuotekuValymas</vt:lpstr>
      <vt:lpstr>'Forma 4'!VAS073_F_Kitossanaudos343NuotekuDumblo</vt:lpstr>
      <vt:lpstr>VAS073_F_Kitossanaudos343NuotekuDumblo</vt:lpstr>
      <vt:lpstr>'Forma 4'!VAS073_F_Kitossanaudos34IsViso</vt:lpstr>
      <vt:lpstr>VAS073_F_Kitossanaudos34IsViso</vt:lpstr>
      <vt:lpstr>'Forma 4'!VAS073_F_Kitossanaudos35PavirsiniuNuoteku</vt:lpstr>
      <vt:lpstr>VAS073_F_Kitossanaudos35PavirsiniuNuoteku</vt:lpstr>
      <vt:lpstr>'Forma 4'!VAS073_F_Kitossanaudos36KitosReguliuojamosios</vt:lpstr>
      <vt:lpstr>VAS073_F_Kitossanaudos36KitosReguliuojamosios</vt:lpstr>
      <vt:lpstr>'Forma 4'!VAS073_F_Kitossanaudos37KitosVeiklos</vt:lpstr>
      <vt:lpstr>VAS073_F_Kitossanaudos37KitosVeiklos</vt:lpstr>
      <vt:lpstr>'Forma 4'!VAS073_F_Kitossanaudos3Apskaitosveikla1</vt:lpstr>
      <vt:lpstr>VAS073_F_Kitossanaudos3Apskaitosveikla1</vt:lpstr>
      <vt:lpstr>'Forma 4'!VAS073_F_Kitossanaudos3Kitareguliuoja1</vt:lpstr>
      <vt:lpstr>VAS073_F_Kitossanaudos3Kitareguliuoja1</vt:lpstr>
      <vt:lpstr>'Forma 4'!VAS073_F_Kitossanaudos41IS</vt:lpstr>
      <vt:lpstr>VAS073_F_Kitossanaudos41IS</vt:lpstr>
      <vt:lpstr>'Forma 4'!VAS073_F_Kitossanaudos431GeriamojoVandens</vt:lpstr>
      <vt:lpstr>VAS073_F_Kitossanaudos431GeriamojoVandens</vt:lpstr>
      <vt:lpstr>'Forma 4'!VAS073_F_Kitossanaudos432GeriamojoVandens</vt:lpstr>
      <vt:lpstr>VAS073_F_Kitossanaudos432GeriamojoVandens</vt:lpstr>
      <vt:lpstr>'Forma 4'!VAS073_F_Kitossanaudos433GeriamojoVandens</vt:lpstr>
      <vt:lpstr>VAS073_F_Kitossanaudos433GeriamojoVandens</vt:lpstr>
      <vt:lpstr>'Forma 4'!VAS073_F_Kitossanaudos43IsViso</vt:lpstr>
      <vt:lpstr>VAS073_F_Kitossanaudos43IsViso</vt:lpstr>
      <vt:lpstr>'Forma 4'!VAS073_F_Kitossanaudos441NuotekuSurinkimas</vt:lpstr>
      <vt:lpstr>VAS073_F_Kitossanaudos441NuotekuSurinkimas</vt:lpstr>
      <vt:lpstr>'Forma 4'!VAS073_F_Kitossanaudos442NuotekuValymas</vt:lpstr>
      <vt:lpstr>VAS073_F_Kitossanaudos442NuotekuValymas</vt:lpstr>
      <vt:lpstr>'Forma 4'!VAS073_F_Kitossanaudos443NuotekuDumblo</vt:lpstr>
      <vt:lpstr>VAS073_F_Kitossanaudos443NuotekuDumblo</vt:lpstr>
      <vt:lpstr>'Forma 4'!VAS073_F_Kitossanaudos44IsViso</vt:lpstr>
      <vt:lpstr>VAS073_F_Kitossanaudos44IsViso</vt:lpstr>
      <vt:lpstr>'Forma 4'!VAS073_F_Kitossanaudos45PavirsiniuNuoteku</vt:lpstr>
      <vt:lpstr>VAS073_F_Kitossanaudos45PavirsiniuNuoteku</vt:lpstr>
      <vt:lpstr>'Forma 4'!VAS073_F_Kitossanaudos46KitosReguliuojamosios</vt:lpstr>
      <vt:lpstr>VAS073_F_Kitossanaudos46KitosReguliuojamosios</vt:lpstr>
      <vt:lpstr>'Forma 4'!VAS073_F_Kitossanaudos47KitosVeiklos</vt:lpstr>
      <vt:lpstr>VAS073_F_Kitossanaudos47KitosVeiklos</vt:lpstr>
      <vt:lpstr>'Forma 4'!VAS073_F_Kitossanaudos4Apskaitosveikla1</vt:lpstr>
      <vt:lpstr>VAS073_F_Kitossanaudos4Apskaitosveikla1</vt:lpstr>
      <vt:lpstr>'Forma 4'!VAS073_F_Kitossanaudos4Kitareguliuoja1</vt:lpstr>
      <vt:lpstr>VAS073_F_Kitossanaudos4Kitareguliuoja1</vt:lpstr>
      <vt:lpstr>'Forma 4'!VAS073_F_Kitossanaudos51IS</vt:lpstr>
      <vt:lpstr>VAS073_F_Kitossanaudos51IS</vt:lpstr>
      <vt:lpstr>'Forma 4'!VAS073_F_Kitossanaudos531GeriamojoVandens</vt:lpstr>
      <vt:lpstr>VAS073_F_Kitossanaudos531GeriamojoVandens</vt:lpstr>
      <vt:lpstr>'Forma 4'!VAS073_F_Kitossanaudos532GeriamojoVandens</vt:lpstr>
      <vt:lpstr>VAS073_F_Kitossanaudos532GeriamojoVandens</vt:lpstr>
      <vt:lpstr>'Forma 4'!VAS073_F_Kitossanaudos533GeriamojoVandens</vt:lpstr>
      <vt:lpstr>VAS073_F_Kitossanaudos533GeriamojoVandens</vt:lpstr>
      <vt:lpstr>'Forma 4'!VAS073_F_Kitossanaudos53IsViso</vt:lpstr>
      <vt:lpstr>VAS073_F_Kitossanaudos53IsViso</vt:lpstr>
      <vt:lpstr>'Forma 4'!VAS073_F_Kitossanaudos541NuotekuSurinkimas</vt:lpstr>
      <vt:lpstr>VAS073_F_Kitossanaudos541NuotekuSurinkimas</vt:lpstr>
      <vt:lpstr>'Forma 4'!VAS073_F_Kitossanaudos542NuotekuValymas</vt:lpstr>
      <vt:lpstr>VAS073_F_Kitossanaudos542NuotekuValymas</vt:lpstr>
      <vt:lpstr>'Forma 4'!VAS073_F_Kitossanaudos543NuotekuDumblo</vt:lpstr>
      <vt:lpstr>VAS073_F_Kitossanaudos543NuotekuDumblo</vt:lpstr>
      <vt:lpstr>'Forma 4'!VAS073_F_Kitossanaudos54IsViso</vt:lpstr>
      <vt:lpstr>VAS073_F_Kitossanaudos54IsViso</vt:lpstr>
      <vt:lpstr>'Forma 4'!VAS073_F_Kitossanaudos55PavirsiniuNuoteku</vt:lpstr>
      <vt:lpstr>VAS073_F_Kitossanaudos55PavirsiniuNuoteku</vt:lpstr>
      <vt:lpstr>'Forma 4'!VAS073_F_Kitossanaudos56KitosReguliuojamosios</vt:lpstr>
      <vt:lpstr>VAS073_F_Kitossanaudos56KitosReguliuojamosios</vt:lpstr>
      <vt:lpstr>'Forma 4'!VAS073_F_Kitossanaudos57KitosVeiklos</vt:lpstr>
      <vt:lpstr>VAS073_F_Kitossanaudos57KitosVeiklos</vt:lpstr>
      <vt:lpstr>'Forma 4'!VAS073_F_Kitossanaudos5Apskaitosveikla1</vt:lpstr>
      <vt:lpstr>VAS073_F_Kitossanaudos5Apskaitosveikla1</vt:lpstr>
      <vt:lpstr>'Forma 4'!VAS073_F_Kitossanaudos5Kitareguliuoja1</vt:lpstr>
      <vt:lpstr>VAS073_F_Kitossanaudos5Kitareguliuoja1</vt:lpstr>
      <vt:lpstr>'Forma 4'!VAS073_F_Kitostechninio11IS</vt:lpstr>
      <vt:lpstr>VAS073_F_Kitostechninio11IS</vt:lpstr>
      <vt:lpstr>'Forma 4'!VAS073_F_Kitostechninio131GeriamojoVandens</vt:lpstr>
      <vt:lpstr>VAS073_F_Kitostechninio131GeriamojoVandens</vt:lpstr>
      <vt:lpstr>'Forma 4'!VAS073_F_Kitostechninio132GeriamojoVandens</vt:lpstr>
      <vt:lpstr>VAS073_F_Kitostechninio132GeriamojoVandens</vt:lpstr>
      <vt:lpstr>'Forma 4'!VAS073_F_Kitostechninio133GeriamojoVandens</vt:lpstr>
      <vt:lpstr>VAS073_F_Kitostechninio133GeriamojoVandens</vt:lpstr>
      <vt:lpstr>'Forma 4'!VAS073_F_Kitostechninio13IsViso</vt:lpstr>
      <vt:lpstr>VAS073_F_Kitostechninio13IsViso</vt:lpstr>
      <vt:lpstr>'Forma 4'!VAS073_F_Kitostechninio141NuotekuSurinkimas</vt:lpstr>
      <vt:lpstr>VAS073_F_Kitostechninio141NuotekuSurinkimas</vt:lpstr>
      <vt:lpstr>'Forma 4'!VAS073_F_Kitostechninio142NuotekuValymas</vt:lpstr>
      <vt:lpstr>VAS073_F_Kitostechninio142NuotekuValymas</vt:lpstr>
      <vt:lpstr>'Forma 4'!VAS073_F_Kitostechninio143NuotekuDumblo</vt:lpstr>
      <vt:lpstr>VAS073_F_Kitostechninio143NuotekuDumblo</vt:lpstr>
      <vt:lpstr>'Forma 4'!VAS073_F_Kitostechninio14IsViso</vt:lpstr>
      <vt:lpstr>VAS073_F_Kitostechninio14IsViso</vt:lpstr>
      <vt:lpstr>'Forma 4'!VAS073_F_Kitostechninio15PavirsiniuNuoteku</vt:lpstr>
      <vt:lpstr>VAS073_F_Kitostechninio15PavirsiniuNuoteku</vt:lpstr>
      <vt:lpstr>'Forma 4'!VAS073_F_Kitostechninio16KitosReguliuojamosios</vt:lpstr>
      <vt:lpstr>VAS073_F_Kitostechninio16KitosReguliuojamosios</vt:lpstr>
      <vt:lpstr>'Forma 4'!VAS073_F_Kitostechninio17KitosVeiklos</vt:lpstr>
      <vt:lpstr>VAS073_F_Kitostechninio17KitosVeiklos</vt:lpstr>
      <vt:lpstr>'Forma 4'!VAS073_F_Kitostechninio1Apskaitosveikla1</vt:lpstr>
      <vt:lpstr>VAS073_F_Kitostechninio1Apskaitosveikla1</vt:lpstr>
      <vt:lpstr>'Forma 4'!VAS073_F_Kitostechninio1Kitareguliuoja1</vt:lpstr>
      <vt:lpstr>VAS073_F_Kitostechninio1Kitareguliuoja1</vt:lpstr>
      <vt:lpstr>'Forma 4'!VAS073_F_Kitostechninio21IS</vt:lpstr>
      <vt:lpstr>VAS073_F_Kitostechninio21IS</vt:lpstr>
      <vt:lpstr>'Forma 4'!VAS073_F_Kitostechninio231GeriamojoVandens</vt:lpstr>
      <vt:lpstr>VAS073_F_Kitostechninio231GeriamojoVandens</vt:lpstr>
      <vt:lpstr>'Forma 4'!VAS073_F_Kitostechninio232GeriamojoVandens</vt:lpstr>
      <vt:lpstr>VAS073_F_Kitostechninio232GeriamojoVandens</vt:lpstr>
      <vt:lpstr>'Forma 4'!VAS073_F_Kitostechninio233GeriamojoVandens</vt:lpstr>
      <vt:lpstr>VAS073_F_Kitostechninio233GeriamojoVandens</vt:lpstr>
      <vt:lpstr>'Forma 4'!VAS073_F_Kitostechninio23IsViso</vt:lpstr>
      <vt:lpstr>VAS073_F_Kitostechninio23IsViso</vt:lpstr>
      <vt:lpstr>'Forma 4'!VAS073_F_Kitostechninio241NuotekuSurinkimas</vt:lpstr>
      <vt:lpstr>VAS073_F_Kitostechninio241NuotekuSurinkimas</vt:lpstr>
      <vt:lpstr>'Forma 4'!VAS073_F_Kitostechninio242NuotekuValymas</vt:lpstr>
      <vt:lpstr>VAS073_F_Kitostechninio242NuotekuValymas</vt:lpstr>
      <vt:lpstr>'Forma 4'!VAS073_F_Kitostechninio243NuotekuDumblo</vt:lpstr>
      <vt:lpstr>VAS073_F_Kitostechninio243NuotekuDumblo</vt:lpstr>
      <vt:lpstr>'Forma 4'!VAS073_F_Kitostechninio24IsViso</vt:lpstr>
      <vt:lpstr>VAS073_F_Kitostechninio24IsViso</vt:lpstr>
      <vt:lpstr>'Forma 4'!VAS073_F_Kitostechninio25PavirsiniuNuoteku</vt:lpstr>
      <vt:lpstr>VAS073_F_Kitostechninio25PavirsiniuNuoteku</vt:lpstr>
      <vt:lpstr>'Forma 4'!VAS073_F_Kitostechninio26KitosReguliuojamosios</vt:lpstr>
      <vt:lpstr>VAS073_F_Kitostechninio26KitosReguliuojamosios</vt:lpstr>
      <vt:lpstr>'Forma 4'!VAS073_F_Kitostechninio27KitosVeiklos</vt:lpstr>
      <vt:lpstr>VAS073_F_Kitostechninio27KitosVeiklos</vt:lpstr>
      <vt:lpstr>'Forma 4'!VAS073_F_Kitostechninio2Apskaitosveikla1</vt:lpstr>
      <vt:lpstr>VAS073_F_Kitostechninio2Apskaitosveikla1</vt:lpstr>
      <vt:lpstr>'Forma 4'!VAS073_F_Kitostechninio2Kitareguliuoja1</vt:lpstr>
      <vt:lpstr>VAS073_F_Kitostechninio2Kitareguliuoja1</vt:lpstr>
      <vt:lpstr>'Forma 4'!VAS073_F_Kitostechninio31IS</vt:lpstr>
      <vt:lpstr>VAS073_F_Kitostechninio31IS</vt:lpstr>
      <vt:lpstr>'Forma 4'!VAS073_F_Kitostechninio331GeriamojoVandens</vt:lpstr>
      <vt:lpstr>VAS073_F_Kitostechninio331GeriamojoVandens</vt:lpstr>
      <vt:lpstr>'Forma 4'!VAS073_F_Kitostechninio332GeriamojoVandens</vt:lpstr>
      <vt:lpstr>VAS073_F_Kitostechninio332GeriamojoVandens</vt:lpstr>
      <vt:lpstr>'Forma 4'!VAS073_F_Kitostechninio333GeriamojoVandens</vt:lpstr>
      <vt:lpstr>VAS073_F_Kitostechninio333GeriamojoVandens</vt:lpstr>
      <vt:lpstr>'Forma 4'!VAS073_F_Kitostechninio33IsViso</vt:lpstr>
      <vt:lpstr>VAS073_F_Kitostechninio33IsViso</vt:lpstr>
      <vt:lpstr>'Forma 4'!VAS073_F_Kitostechninio341NuotekuSurinkimas</vt:lpstr>
      <vt:lpstr>VAS073_F_Kitostechninio341NuotekuSurinkimas</vt:lpstr>
      <vt:lpstr>'Forma 4'!VAS073_F_Kitostechninio342NuotekuValymas</vt:lpstr>
      <vt:lpstr>VAS073_F_Kitostechninio342NuotekuValymas</vt:lpstr>
      <vt:lpstr>'Forma 4'!VAS073_F_Kitostechninio343NuotekuDumblo</vt:lpstr>
      <vt:lpstr>VAS073_F_Kitostechninio343NuotekuDumblo</vt:lpstr>
      <vt:lpstr>'Forma 4'!VAS073_F_Kitostechninio34IsViso</vt:lpstr>
      <vt:lpstr>VAS073_F_Kitostechninio34IsViso</vt:lpstr>
      <vt:lpstr>'Forma 4'!VAS073_F_Kitostechninio35PavirsiniuNuoteku</vt:lpstr>
      <vt:lpstr>VAS073_F_Kitostechninio35PavirsiniuNuoteku</vt:lpstr>
      <vt:lpstr>'Forma 4'!VAS073_F_Kitostechninio36KitosReguliuojamosios</vt:lpstr>
      <vt:lpstr>VAS073_F_Kitostechninio36KitosReguliuojamosios</vt:lpstr>
      <vt:lpstr>'Forma 4'!VAS073_F_Kitostechninio37KitosVeiklos</vt:lpstr>
      <vt:lpstr>VAS073_F_Kitostechninio37KitosVeiklos</vt:lpstr>
      <vt:lpstr>'Forma 4'!VAS073_F_Kitostechninio3Apskaitosveikla1</vt:lpstr>
      <vt:lpstr>VAS073_F_Kitostechninio3Apskaitosveikla1</vt:lpstr>
      <vt:lpstr>'Forma 4'!VAS073_F_Kitostechninio3Kitareguliuoja1</vt:lpstr>
      <vt:lpstr>VAS073_F_Kitostechninio3Kitareguliuoja1</vt:lpstr>
      <vt:lpstr>'Forma 4'!VAS073_F_Kitostechninio41IS</vt:lpstr>
      <vt:lpstr>VAS073_F_Kitostechninio41IS</vt:lpstr>
      <vt:lpstr>'Forma 4'!VAS073_F_Kitostechninio431GeriamojoVandens</vt:lpstr>
      <vt:lpstr>VAS073_F_Kitostechninio431GeriamojoVandens</vt:lpstr>
      <vt:lpstr>'Forma 4'!VAS073_F_Kitostechninio432GeriamojoVandens</vt:lpstr>
      <vt:lpstr>VAS073_F_Kitostechninio432GeriamojoVandens</vt:lpstr>
      <vt:lpstr>'Forma 4'!VAS073_F_Kitostechninio433GeriamojoVandens</vt:lpstr>
      <vt:lpstr>VAS073_F_Kitostechninio433GeriamojoVandens</vt:lpstr>
      <vt:lpstr>'Forma 4'!VAS073_F_Kitostechninio43IsViso</vt:lpstr>
      <vt:lpstr>VAS073_F_Kitostechninio43IsViso</vt:lpstr>
      <vt:lpstr>'Forma 4'!VAS073_F_Kitostechninio441NuotekuSurinkimas</vt:lpstr>
      <vt:lpstr>VAS073_F_Kitostechninio441NuotekuSurinkimas</vt:lpstr>
      <vt:lpstr>'Forma 4'!VAS073_F_Kitostechninio442NuotekuValymas</vt:lpstr>
      <vt:lpstr>VAS073_F_Kitostechninio442NuotekuValymas</vt:lpstr>
      <vt:lpstr>'Forma 4'!VAS073_F_Kitostechninio443NuotekuDumblo</vt:lpstr>
      <vt:lpstr>VAS073_F_Kitostechninio443NuotekuDumblo</vt:lpstr>
      <vt:lpstr>'Forma 4'!VAS073_F_Kitostechninio44IsViso</vt:lpstr>
      <vt:lpstr>VAS073_F_Kitostechninio44IsViso</vt:lpstr>
      <vt:lpstr>'Forma 4'!VAS073_F_Kitostechninio45PavirsiniuNuoteku</vt:lpstr>
      <vt:lpstr>VAS073_F_Kitostechninio45PavirsiniuNuoteku</vt:lpstr>
      <vt:lpstr>'Forma 4'!VAS073_F_Kitostechninio46KitosReguliuojamosios</vt:lpstr>
      <vt:lpstr>VAS073_F_Kitostechninio46KitosReguliuojamosios</vt:lpstr>
      <vt:lpstr>'Forma 4'!VAS073_F_Kitostechninio47KitosVeiklos</vt:lpstr>
      <vt:lpstr>VAS073_F_Kitostechninio47KitosVeiklos</vt:lpstr>
      <vt:lpstr>'Forma 4'!VAS073_F_Kitostechninio4Apskaitosveikla1</vt:lpstr>
      <vt:lpstr>VAS073_F_Kitostechninio4Apskaitosveikla1</vt:lpstr>
      <vt:lpstr>'Forma 4'!VAS073_F_Kitostechninio4Kitareguliuoja1</vt:lpstr>
      <vt:lpstr>VAS073_F_Kitostechninio4Kitareguliuoja1</vt:lpstr>
      <vt:lpstr>'Forma 4'!VAS073_F_Kitumokesciusa11IS</vt:lpstr>
      <vt:lpstr>VAS073_F_Kitumokesciusa11IS</vt:lpstr>
      <vt:lpstr>'Forma 4'!VAS073_F_Kitumokesciusa131GeriamojoVandens</vt:lpstr>
      <vt:lpstr>VAS073_F_Kitumokesciusa131GeriamojoVandens</vt:lpstr>
      <vt:lpstr>'Forma 4'!VAS073_F_Kitumokesciusa132GeriamojoVandens</vt:lpstr>
      <vt:lpstr>VAS073_F_Kitumokesciusa132GeriamojoVandens</vt:lpstr>
      <vt:lpstr>'Forma 4'!VAS073_F_Kitumokesciusa133GeriamojoVandens</vt:lpstr>
      <vt:lpstr>VAS073_F_Kitumokesciusa133GeriamojoVandens</vt:lpstr>
      <vt:lpstr>'Forma 4'!VAS073_F_Kitumokesciusa13IsViso</vt:lpstr>
      <vt:lpstr>VAS073_F_Kitumokesciusa13IsViso</vt:lpstr>
      <vt:lpstr>'Forma 4'!VAS073_F_Kitumokesciusa141NuotekuSurinkimas</vt:lpstr>
      <vt:lpstr>VAS073_F_Kitumokesciusa141NuotekuSurinkimas</vt:lpstr>
      <vt:lpstr>'Forma 4'!VAS073_F_Kitumokesciusa142NuotekuValymas</vt:lpstr>
      <vt:lpstr>VAS073_F_Kitumokesciusa142NuotekuValymas</vt:lpstr>
      <vt:lpstr>'Forma 4'!VAS073_F_Kitumokesciusa143NuotekuDumblo</vt:lpstr>
      <vt:lpstr>VAS073_F_Kitumokesciusa143NuotekuDumblo</vt:lpstr>
      <vt:lpstr>'Forma 4'!VAS073_F_Kitumokesciusa14IsViso</vt:lpstr>
      <vt:lpstr>VAS073_F_Kitumokesciusa14IsViso</vt:lpstr>
      <vt:lpstr>'Forma 4'!VAS073_F_Kitumokesciusa15PavirsiniuNuoteku</vt:lpstr>
      <vt:lpstr>VAS073_F_Kitumokesciusa15PavirsiniuNuoteku</vt:lpstr>
      <vt:lpstr>'Forma 4'!VAS073_F_Kitumokesciusa16KitosReguliuojamosios</vt:lpstr>
      <vt:lpstr>VAS073_F_Kitumokesciusa16KitosReguliuojamosios</vt:lpstr>
      <vt:lpstr>'Forma 4'!VAS073_F_Kitumokesciusa17KitosVeiklos</vt:lpstr>
      <vt:lpstr>VAS073_F_Kitumokesciusa17KitosVeiklos</vt:lpstr>
      <vt:lpstr>'Forma 4'!VAS073_F_Kitumokesciusa1Apskaitosveikla1</vt:lpstr>
      <vt:lpstr>VAS073_F_Kitumokesciusa1Apskaitosveikla1</vt:lpstr>
      <vt:lpstr>'Forma 4'!VAS073_F_Kitumokesciusa1Kitareguliuoja1</vt:lpstr>
      <vt:lpstr>VAS073_F_Kitumokesciusa1Kitareguliuoja1</vt:lpstr>
      <vt:lpstr>'Forma 4'!VAS073_F_Kitumokesciusa21IS</vt:lpstr>
      <vt:lpstr>VAS073_F_Kitumokesciusa21IS</vt:lpstr>
      <vt:lpstr>'Forma 4'!VAS073_F_Kitumokesciusa231GeriamojoVandens</vt:lpstr>
      <vt:lpstr>VAS073_F_Kitumokesciusa231GeriamojoVandens</vt:lpstr>
      <vt:lpstr>'Forma 4'!VAS073_F_Kitumokesciusa232GeriamojoVandens</vt:lpstr>
      <vt:lpstr>VAS073_F_Kitumokesciusa232GeriamojoVandens</vt:lpstr>
      <vt:lpstr>'Forma 4'!VAS073_F_Kitumokesciusa233GeriamojoVandens</vt:lpstr>
      <vt:lpstr>VAS073_F_Kitumokesciusa233GeriamojoVandens</vt:lpstr>
      <vt:lpstr>'Forma 4'!VAS073_F_Kitumokesciusa23IsViso</vt:lpstr>
      <vt:lpstr>VAS073_F_Kitumokesciusa23IsViso</vt:lpstr>
      <vt:lpstr>'Forma 4'!VAS073_F_Kitumokesciusa241NuotekuSurinkimas</vt:lpstr>
      <vt:lpstr>VAS073_F_Kitumokesciusa241NuotekuSurinkimas</vt:lpstr>
      <vt:lpstr>'Forma 4'!VAS073_F_Kitumokesciusa242NuotekuValymas</vt:lpstr>
      <vt:lpstr>VAS073_F_Kitumokesciusa242NuotekuValymas</vt:lpstr>
      <vt:lpstr>'Forma 4'!VAS073_F_Kitumokesciusa243NuotekuDumblo</vt:lpstr>
      <vt:lpstr>VAS073_F_Kitumokesciusa243NuotekuDumblo</vt:lpstr>
      <vt:lpstr>'Forma 4'!VAS073_F_Kitumokesciusa24IsViso</vt:lpstr>
      <vt:lpstr>VAS073_F_Kitumokesciusa24IsViso</vt:lpstr>
      <vt:lpstr>'Forma 4'!VAS073_F_Kitumokesciusa25PavirsiniuNuoteku</vt:lpstr>
      <vt:lpstr>VAS073_F_Kitumokesciusa25PavirsiniuNuoteku</vt:lpstr>
      <vt:lpstr>'Forma 4'!VAS073_F_Kitumokesciusa26KitosReguliuojamosios</vt:lpstr>
      <vt:lpstr>VAS073_F_Kitumokesciusa26KitosReguliuojamosios</vt:lpstr>
      <vt:lpstr>'Forma 4'!VAS073_F_Kitumokesciusa27KitosVeiklos</vt:lpstr>
      <vt:lpstr>VAS073_F_Kitumokesciusa27KitosVeiklos</vt:lpstr>
      <vt:lpstr>'Forma 4'!VAS073_F_Kitumokesciusa2Apskaitosveikla1</vt:lpstr>
      <vt:lpstr>VAS073_F_Kitumokesciusa2Apskaitosveikla1</vt:lpstr>
      <vt:lpstr>'Forma 4'!VAS073_F_Kitumokesciusa2Kitareguliuoja1</vt:lpstr>
      <vt:lpstr>VAS073_F_Kitumokesciusa2Kitareguliuoja1</vt:lpstr>
      <vt:lpstr>'Forma 4'!VAS073_F_Kitumokesciusa31IS</vt:lpstr>
      <vt:lpstr>VAS073_F_Kitumokesciusa31IS</vt:lpstr>
      <vt:lpstr>'Forma 4'!VAS073_F_Kitumokesciusa331GeriamojoVandens</vt:lpstr>
      <vt:lpstr>VAS073_F_Kitumokesciusa331GeriamojoVandens</vt:lpstr>
      <vt:lpstr>'Forma 4'!VAS073_F_Kitumokesciusa332GeriamojoVandens</vt:lpstr>
      <vt:lpstr>VAS073_F_Kitumokesciusa332GeriamojoVandens</vt:lpstr>
      <vt:lpstr>'Forma 4'!VAS073_F_Kitumokesciusa333GeriamojoVandens</vt:lpstr>
      <vt:lpstr>VAS073_F_Kitumokesciusa333GeriamojoVandens</vt:lpstr>
      <vt:lpstr>'Forma 4'!VAS073_F_Kitumokesciusa33IsViso</vt:lpstr>
      <vt:lpstr>VAS073_F_Kitumokesciusa33IsViso</vt:lpstr>
      <vt:lpstr>'Forma 4'!VAS073_F_Kitumokesciusa341NuotekuSurinkimas</vt:lpstr>
      <vt:lpstr>VAS073_F_Kitumokesciusa341NuotekuSurinkimas</vt:lpstr>
      <vt:lpstr>'Forma 4'!VAS073_F_Kitumokesciusa342NuotekuValymas</vt:lpstr>
      <vt:lpstr>VAS073_F_Kitumokesciusa342NuotekuValymas</vt:lpstr>
      <vt:lpstr>'Forma 4'!VAS073_F_Kitumokesciusa343NuotekuDumblo</vt:lpstr>
      <vt:lpstr>VAS073_F_Kitumokesciusa343NuotekuDumblo</vt:lpstr>
      <vt:lpstr>'Forma 4'!VAS073_F_Kitumokesciusa34IsViso</vt:lpstr>
      <vt:lpstr>VAS073_F_Kitumokesciusa34IsViso</vt:lpstr>
      <vt:lpstr>'Forma 4'!VAS073_F_Kitumokesciusa35PavirsiniuNuoteku</vt:lpstr>
      <vt:lpstr>VAS073_F_Kitumokesciusa35PavirsiniuNuoteku</vt:lpstr>
      <vt:lpstr>'Forma 4'!VAS073_F_Kitumokesciusa36KitosReguliuojamosios</vt:lpstr>
      <vt:lpstr>VAS073_F_Kitumokesciusa36KitosReguliuojamosios</vt:lpstr>
      <vt:lpstr>'Forma 4'!VAS073_F_Kitumokesciusa37KitosVeiklos</vt:lpstr>
      <vt:lpstr>VAS073_F_Kitumokesciusa37KitosVeiklos</vt:lpstr>
      <vt:lpstr>'Forma 4'!VAS073_F_Kitumokesciusa3Apskaitosveikla1</vt:lpstr>
      <vt:lpstr>VAS073_F_Kitumokesciusa3Apskaitosveikla1</vt:lpstr>
      <vt:lpstr>'Forma 4'!VAS073_F_Kitumokesciusa3Kitareguliuoja1</vt:lpstr>
      <vt:lpstr>VAS073_F_Kitumokesciusa3Kitareguliuoja1</vt:lpstr>
      <vt:lpstr>'Forma 4'!VAS073_F_Kitumokesciusa41IS</vt:lpstr>
      <vt:lpstr>VAS073_F_Kitumokesciusa41IS</vt:lpstr>
      <vt:lpstr>'Forma 4'!VAS073_F_Kitumokesciusa431GeriamojoVandens</vt:lpstr>
      <vt:lpstr>VAS073_F_Kitumokesciusa431GeriamojoVandens</vt:lpstr>
      <vt:lpstr>'Forma 4'!VAS073_F_Kitumokesciusa432GeriamojoVandens</vt:lpstr>
      <vt:lpstr>VAS073_F_Kitumokesciusa432GeriamojoVandens</vt:lpstr>
      <vt:lpstr>'Forma 4'!VAS073_F_Kitumokesciusa433GeriamojoVandens</vt:lpstr>
      <vt:lpstr>VAS073_F_Kitumokesciusa433GeriamojoVandens</vt:lpstr>
      <vt:lpstr>'Forma 4'!VAS073_F_Kitumokesciusa43IsViso</vt:lpstr>
      <vt:lpstr>VAS073_F_Kitumokesciusa43IsViso</vt:lpstr>
      <vt:lpstr>'Forma 4'!VAS073_F_Kitumokesciusa441NuotekuSurinkimas</vt:lpstr>
      <vt:lpstr>VAS073_F_Kitumokesciusa441NuotekuSurinkimas</vt:lpstr>
      <vt:lpstr>'Forma 4'!VAS073_F_Kitumokesciusa442NuotekuValymas</vt:lpstr>
      <vt:lpstr>VAS073_F_Kitumokesciusa442NuotekuValymas</vt:lpstr>
      <vt:lpstr>'Forma 4'!VAS073_F_Kitumokesciusa443NuotekuDumblo</vt:lpstr>
      <vt:lpstr>VAS073_F_Kitumokesciusa443NuotekuDumblo</vt:lpstr>
      <vt:lpstr>'Forma 4'!VAS073_F_Kitumokesciusa44IsViso</vt:lpstr>
      <vt:lpstr>VAS073_F_Kitumokesciusa44IsViso</vt:lpstr>
      <vt:lpstr>'Forma 4'!VAS073_F_Kitumokesciusa45PavirsiniuNuoteku</vt:lpstr>
      <vt:lpstr>VAS073_F_Kitumokesciusa45PavirsiniuNuoteku</vt:lpstr>
      <vt:lpstr>'Forma 4'!VAS073_F_Kitumokesciusa46KitosReguliuojamosios</vt:lpstr>
      <vt:lpstr>VAS073_F_Kitumokesciusa46KitosReguliuojamosios</vt:lpstr>
      <vt:lpstr>'Forma 4'!VAS073_F_Kitumokesciusa47KitosVeiklos</vt:lpstr>
      <vt:lpstr>VAS073_F_Kitumokesciusa47KitosVeiklos</vt:lpstr>
      <vt:lpstr>'Forma 4'!VAS073_F_Kitumokesciusa4Apskaitosveikla1</vt:lpstr>
      <vt:lpstr>VAS073_F_Kitumokesciusa4Apskaitosveikla1</vt:lpstr>
      <vt:lpstr>'Forma 4'!VAS073_F_Kitumokesciusa4Kitareguliuoja1</vt:lpstr>
      <vt:lpstr>VAS073_F_Kitumokesciusa4Kitareguliuoja1</vt:lpstr>
      <vt:lpstr>'Forma 4'!VAS073_F_Kitupaslaugupi11IS</vt:lpstr>
      <vt:lpstr>VAS073_F_Kitupaslaugupi11IS</vt:lpstr>
      <vt:lpstr>'Forma 4'!VAS073_F_Kitupaslaugupi131GeriamojoVandens</vt:lpstr>
      <vt:lpstr>VAS073_F_Kitupaslaugupi131GeriamojoVandens</vt:lpstr>
      <vt:lpstr>'Forma 4'!VAS073_F_Kitupaslaugupi132GeriamojoVandens</vt:lpstr>
      <vt:lpstr>VAS073_F_Kitupaslaugupi132GeriamojoVandens</vt:lpstr>
      <vt:lpstr>'Forma 4'!VAS073_F_Kitupaslaugupi133GeriamojoVandens</vt:lpstr>
      <vt:lpstr>VAS073_F_Kitupaslaugupi133GeriamojoVandens</vt:lpstr>
      <vt:lpstr>'Forma 4'!VAS073_F_Kitupaslaugupi13IsViso</vt:lpstr>
      <vt:lpstr>VAS073_F_Kitupaslaugupi13IsViso</vt:lpstr>
      <vt:lpstr>'Forma 4'!VAS073_F_Kitupaslaugupi141NuotekuSurinkimas</vt:lpstr>
      <vt:lpstr>VAS073_F_Kitupaslaugupi141NuotekuSurinkimas</vt:lpstr>
      <vt:lpstr>'Forma 4'!VAS073_F_Kitupaslaugupi142NuotekuValymas</vt:lpstr>
      <vt:lpstr>VAS073_F_Kitupaslaugupi142NuotekuValymas</vt:lpstr>
      <vt:lpstr>'Forma 4'!VAS073_F_Kitupaslaugupi143NuotekuDumblo</vt:lpstr>
      <vt:lpstr>VAS073_F_Kitupaslaugupi143NuotekuDumblo</vt:lpstr>
      <vt:lpstr>'Forma 4'!VAS073_F_Kitupaslaugupi14IsViso</vt:lpstr>
      <vt:lpstr>VAS073_F_Kitupaslaugupi14IsViso</vt:lpstr>
      <vt:lpstr>'Forma 4'!VAS073_F_Kitupaslaugupi15PavirsiniuNuoteku</vt:lpstr>
      <vt:lpstr>VAS073_F_Kitupaslaugupi15PavirsiniuNuoteku</vt:lpstr>
      <vt:lpstr>'Forma 4'!VAS073_F_Kitupaslaugupi16KitosReguliuojamosios</vt:lpstr>
      <vt:lpstr>VAS073_F_Kitupaslaugupi16KitosReguliuojamosios</vt:lpstr>
      <vt:lpstr>'Forma 4'!VAS073_F_Kitupaslaugupi17KitosVeiklos</vt:lpstr>
      <vt:lpstr>VAS073_F_Kitupaslaugupi17KitosVeiklos</vt:lpstr>
      <vt:lpstr>'Forma 4'!VAS073_F_Kitupaslaugupi1Apskaitosveikla1</vt:lpstr>
      <vt:lpstr>VAS073_F_Kitupaslaugupi1Apskaitosveikla1</vt:lpstr>
      <vt:lpstr>'Forma 4'!VAS073_F_Kitupaslaugupi1Kitareguliuoja1</vt:lpstr>
      <vt:lpstr>VAS073_F_Kitupaslaugupi1Kitareguliuoja1</vt:lpstr>
      <vt:lpstr>'Forma 4'!VAS073_F_Kitupaslaugupi21IS</vt:lpstr>
      <vt:lpstr>VAS073_F_Kitupaslaugupi21IS</vt:lpstr>
      <vt:lpstr>'Forma 4'!VAS073_F_Kitupaslaugupi231GeriamojoVandens</vt:lpstr>
      <vt:lpstr>VAS073_F_Kitupaslaugupi231GeriamojoVandens</vt:lpstr>
      <vt:lpstr>'Forma 4'!VAS073_F_Kitupaslaugupi232GeriamojoVandens</vt:lpstr>
      <vt:lpstr>VAS073_F_Kitupaslaugupi232GeriamojoVandens</vt:lpstr>
      <vt:lpstr>'Forma 4'!VAS073_F_Kitupaslaugupi233GeriamojoVandens</vt:lpstr>
      <vt:lpstr>VAS073_F_Kitupaslaugupi233GeriamojoVandens</vt:lpstr>
      <vt:lpstr>'Forma 4'!VAS073_F_Kitupaslaugupi23IsViso</vt:lpstr>
      <vt:lpstr>VAS073_F_Kitupaslaugupi23IsViso</vt:lpstr>
      <vt:lpstr>'Forma 4'!VAS073_F_Kitupaslaugupi241NuotekuSurinkimas</vt:lpstr>
      <vt:lpstr>VAS073_F_Kitupaslaugupi241NuotekuSurinkimas</vt:lpstr>
      <vt:lpstr>'Forma 4'!VAS073_F_Kitupaslaugupi242NuotekuValymas</vt:lpstr>
      <vt:lpstr>VAS073_F_Kitupaslaugupi242NuotekuValymas</vt:lpstr>
      <vt:lpstr>'Forma 4'!VAS073_F_Kitupaslaugupi243NuotekuDumblo</vt:lpstr>
      <vt:lpstr>VAS073_F_Kitupaslaugupi243NuotekuDumblo</vt:lpstr>
      <vt:lpstr>'Forma 4'!VAS073_F_Kitupaslaugupi24IsViso</vt:lpstr>
      <vt:lpstr>VAS073_F_Kitupaslaugupi24IsViso</vt:lpstr>
      <vt:lpstr>'Forma 4'!VAS073_F_Kitupaslaugupi25PavirsiniuNuoteku</vt:lpstr>
      <vt:lpstr>VAS073_F_Kitupaslaugupi25PavirsiniuNuoteku</vt:lpstr>
      <vt:lpstr>'Forma 4'!VAS073_F_Kitupaslaugupi26KitosReguliuojamosios</vt:lpstr>
      <vt:lpstr>VAS073_F_Kitupaslaugupi26KitosReguliuojamosios</vt:lpstr>
      <vt:lpstr>'Forma 4'!VAS073_F_Kitupaslaugupi27KitosVeiklos</vt:lpstr>
      <vt:lpstr>VAS073_F_Kitupaslaugupi27KitosVeiklos</vt:lpstr>
      <vt:lpstr>'Forma 4'!VAS073_F_Kitupaslaugupi2Apskaitosveikla1</vt:lpstr>
      <vt:lpstr>VAS073_F_Kitupaslaugupi2Apskaitosveikla1</vt:lpstr>
      <vt:lpstr>'Forma 4'!VAS073_F_Kitupaslaugupi2Kitareguliuoja1</vt:lpstr>
      <vt:lpstr>VAS073_F_Kitupaslaugupi2Kitareguliuoja1</vt:lpstr>
      <vt:lpstr>'Forma 4'!VAS073_F_Kitupaslaugupi31IS</vt:lpstr>
      <vt:lpstr>VAS073_F_Kitupaslaugupi31IS</vt:lpstr>
      <vt:lpstr>'Forma 4'!VAS073_F_Kitupaslaugupi331GeriamojoVandens</vt:lpstr>
      <vt:lpstr>VAS073_F_Kitupaslaugupi331GeriamojoVandens</vt:lpstr>
      <vt:lpstr>'Forma 4'!VAS073_F_Kitupaslaugupi332GeriamojoVandens</vt:lpstr>
      <vt:lpstr>VAS073_F_Kitupaslaugupi332GeriamojoVandens</vt:lpstr>
      <vt:lpstr>'Forma 4'!VAS073_F_Kitupaslaugupi333GeriamojoVandens</vt:lpstr>
      <vt:lpstr>VAS073_F_Kitupaslaugupi333GeriamojoVandens</vt:lpstr>
      <vt:lpstr>'Forma 4'!VAS073_F_Kitupaslaugupi33IsViso</vt:lpstr>
      <vt:lpstr>VAS073_F_Kitupaslaugupi33IsViso</vt:lpstr>
      <vt:lpstr>'Forma 4'!VAS073_F_Kitupaslaugupi341NuotekuSurinkimas</vt:lpstr>
      <vt:lpstr>VAS073_F_Kitupaslaugupi341NuotekuSurinkimas</vt:lpstr>
      <vt:lpstr>'Forma 4'!VAS073_F_Kitupaslaugupi342NuotekuValymas</vt:lpstr>
      <vt:lpstr>VAS073_F_Kitupaslaugupi342NuotekuValymas</vt:lpstr>
      <vt:lpstr>'Forma 4'!VAS073_F_Kitupaslaugupi343NuotekuDumblo</vt:lpstr>
      <vt:lpstr>VAS073_F_Kitupaslaugupi343NuotekuDumblo</vt:lpstr>
      <vt:lpstr>'Forma 4'!VAS073_F_Kitupaslaugupi34IsViso</vt:lpstr>
      <vt:lpstr>VAS073_F_Kitupaslaugupi34IsViso</vt:lpstr>
      <vt:lpstr>'Forma 4'!VAS073_F_Kitupaslaugupi35PavirsiniuNuoteku</vt:lpstr>
      <vt:lpstr>VAS073_F_Kitupaslaugupi35PavirsiniuNuoteku</vt:lpstr>
      <vt:lpstr>'Forma 4'!VAS073_F_Kitupaslaugupi36KitosReguliuojamosios</vt:lpstr>
      <vt:lpstr>VAS073_F_Kitupaslaugupi36KitosReguliuojamosios</vt:lpstr>
      <vt:lpstr>'Forma 4'!VAS073_F_Kitupaslaugupi37KitosVeiklos</vt:lpstr>
      <vt:lpstr>VAS073_F_Kitupaslaugupi37KitosVeiklos</vt:lpstr>
      <vt:lpstr>'Forma 4'!VAS073_F_Kitupaslaugupi3Apskaitosveikla1</vt:lpstr>
      <vt:lpstr>VAS073_F_Kitupaslaugupi3Apskaitosveikla1</vt:lpstr>
      <vt:lpstr>'Forma 4'!VAS073_F_Kitupaslaugupi3Kitareguliuoja1</vt:lpstr>
      <vt:lpstr>VAS073_F_Kitupaslaugupi3Kitareguliuoja1</vt:lpstr>
      <vt:lpstr>'Forma 4'!VAS073_F_Konsultaciniup11IS</vt:lpstr>
      <vt:lpstr>VAS073_F_Konsultaciniup11IS</vt:lpstr>
      <vt:lpstr>'Forma 4'!VAS073_F_Konsultaciniup131GeriamojoVandens</vt:lpstr>
      <vt:lpstr>VAS073_F_Konsultaciniup131GeriamojoVandens</vt:lpstr>
      <vt:lpstr>'Forma 4'!VAS073_F_Konsultaciniup132GeriamojoVandens</vt:lpstr>
      <vt:lpstr>VAS073_F_Konsultaciniup132GeriamojoVandens</vt:lpstr>
      <vt:lpstr>'Forma 4'!VAS073_F_Konsultaciniup133GeriamojoVandens</vt:lpstr>
      <vt:lpstr>VAS073_F_Konsultaciniup133GeriamojoVandens</vt:lpstr>
      <vt:lpstr>'Forma 4'!VAS073_F_Konsultaciniup13IsViso</vt:lpstr>
      <vt:lpstr>VAS073_F_Konsultaciniup13IsViso</vt:lpstr>
      <vt:lpstr>'Forma 4'!VAS073_F_Konsultaciniup141NuotekuSurinkimas</vt:lpstr>
      <vt:lpstr>VAS073_F_Konsultaciniup141NuotekuSurinkimas</vt:lpstr>
      <vt:lpstr>'Forma 4'!VAS073_F_Konsultaciniup142NuotekuValymas</vt:lpstr>
      <vt:lpstr>VAS073_F_Konsultaciniup142NuotekuValymas</vt:lpstr>
      <vt:lpstr>'Forma 4'!VAS073_F_Konsultaciniup143NuotekuDumblo</vt:lpstr>
      <vt:lpstr>VAS073_F_Konsultaciniup143NuotekuDumblo</vt:lpstr>
      <vt:lpstr>'Forma 4'!VAS073_F_Konsultaciniup14IsViso</vt:lpstr>
      <vt:lpstr>VAS073_F_Konsultaciniup14IsViso</vt:lpstr>
      <vt:lpstr>'Forma 4'!VAS073_F_Konsultaciniup15PavirsiniuNuoteku</vt:lpstr>
      <vt:lpstr>VAS073_F_Konsultaciniup15PavirsiniuNuoteku</vt:lpstr>
      <vt:lpstr>'Forma 4'!VAS073_F_Konsultaciniup16KitosReguliuojamosios</vt:lpstr>
      <vt:lpstr>VAS073_F_Konsultaciniup16KitosReguliuojamosios</vt:lpstr>
      <vt:lpstr>'Forma 4'!VAS073_F_Konsultaciniup17KitosVeiklos</vt:lpstr>
      <vt:lpstr>VAS073_F_Konsultaciniup17KitosVeiklos</vt:lpstr>
      <vt:lpstr>'Forma 4'!VAS073_F_Konsultaciniup1Apskaitosveikla1</vt:lpstr>
      <vt:lpstr>VAS073_F_Konsultaciniup1Apskaitosveikla1</vt:lpstr>
      <vt:lpstr>'Forma 4'!VAS073_F_Konsultaciniup1Kitareguliuoja1</vt:lpstr>
      <vt:lpstr>VAS073_F_Konsultaciniup1Kitareguliuoja1</vt:lpstr>
      <vt:lpstr>'Forma 4'!VAS073_F_Konsultaciniup21IS</vt:lpstr>
      <vt:lpstr>VAS073_F_Konsultaciniup21IS</vt:lpstr>
      <vt:lpstr>'Forma 4'!VAS073_F_Konsultaciniup231GeriamojoVandens</vt:lpstr>
      <vt:lpstr>VAS073_F_Konsultaciniup231GeriamojoVandens</vt:lpstr>
      <vt:lpstr>'Forma 4'!VAS073_F_Konsultaciniup232GeriamojoVandens</vt:lpstr>
      <vt:lpstr>VAS073_F_Konsultaciniup232GeriamojoVandens</vt:lpstr>
      <vt:lpstr>'Forma 4'!VAS073_F_Konsultaciniup233GeriamojoVandens</vt:lpstr>
      <vt:lpstr>VAS073_F_Konsultaciniup233GeriamojoVandens</vt:lpstr>
      <vt:lpstr>'Forma 4'!VAS073_F_Konsultaciniup23IsViso</vt:lpstr>
      <vt:lpstr>VAS073_F_Konsultaciniup23IsViso</vt:lpstr>
      <vt:lpstr>'Forma 4'!VAS073_F_Konsultaciniup241NuotekuSurinkimas</vt:lpstr>
      <vt:lpstr>VAS073_F_Konsultaciniup241NuotekuSurinkimas</vt:lpstr>
      <vt:lpstr>'Forma 4'!VAS073_F_Konsultaciniup242NuotekuValymas</vt:lpstr>
      <vt:lpstr>VAS073_F_Konsultaciniup242NuotekuValymas</vt:lpstr>
      <vt:lpstr>'Forma 4'!VAS073_F_Konsultaciniup243NuotekuDumblo</vt:lpstr>
      <vt:lpstr>VAS073_F_Konsultaciniup243NuotekuDumblo</vt:lpstr>
      <vt:lpstr>'Forma 4'!VAS073_F_Konsultaciniup24IsViso</vt:lpstr>
      <vt:lpstr>VAS073_F_Konsultaciniup24IsViso</vt:lpstr>
      <vt:lpstr>'Forma 4'!VAS073_F_Konsultaciniup25PavirsiniuNuoteku</vt:lpstr>
      <vt:lpstr>VAS073_F_Konsultaciniup25PavirsiniuNuoteku</vt:lpstr>
      <vt:lpstr>'Forma 4'!VAS073_F_Konsultaciniup26KitosReguliuojamosios</vt:lpstr>
      <vt:lpstr>VAS073_F_Konsultaciniup26KitosReguliuojamosios</vt:lpstr>
      <vt:lpstr>'Forma 4'!VAS073_F_Konsultaciniup27KitosVeiklos</vt:lpstr>
      <vt:lpstr>VAS073_F_Konsultaciniup27KitosVeiklos</vt:lpstr>
      <vt:lpstr>'Forma 4'!VAS073_F_Konsultaciniup2Apskaitosveikla1</vt:lpstr>
      <vt:lpstr>VAS073_F_Konsultaciniup2Apskaitosveikla1</vt:lpstr>
      <vt:lpstr>'Forma 4'!VAS073_F_Konsultaciniup2Kitareguliuoja1</vt:lpstr>
      <vt:lpstr>VAS073_F_Konsultaciniup2Kitareguliuoja1</vt:lpstr>
      <vt:lpstr>'Forma 4'!VAS073_F_Konsultaciniup31IS</vt:lpstr>
      <vt:lpstr>VAS073_F_Konsultaciniup31IS</vt:lpstr>
      <vt:lpstr>'Forma 4'!VAS073_F_Konsultaciniup331GeriamojoVandens</vt:lpstr>
      <vt:lpstr>VAS073_F_Konsultaciniup331GeriamojoVandens</vt:lpstr>
      <vt:lpstr>'Forma 4'!VAS073_F_Konsultaciniup332GeriamojoVandens</vt:lpstr>
      <vt:lpstr>VAS073_F_Konsultaciniup332GeriamojoVandens</vt:lpstr>
      <vt:lpstr>'Forma 4'!VAS073_F_Konsultaciniup333GeriamojoVandens</vt:lpstr>
      <vt:lpstr>VAS073_F_Konsultaciniup333GeriamojoVandens</vt:lpstr>
      <vt:lpstr>'Forma 4'!VAS073_F_Konsultaciniup33IsViso</vt:lpstr>
      <vt:lpstr>VAS073_F_Konsultaciniup33IsViso</vt:lpstr>
      <vt:lpstr>'Forma 4'!VAS073_F_Konsultaciniup341NuotekuSurinkimas</vt:lpstr>
      <vt:lpstr>VAS073_F_Konsultaciniup341NuotekuSurinkimas</vt:lpstr>
      <vt:lpstr>'Forma 4'!VAS073_F_Konsultaciniup342NuotekuValymas</vt:lpstr>
      <vt:lpstr>VAS073_F_Konsultaciniup342NuotekuValymas</vt:lpstr>
      <vt:lpstr>'Forma 4'!VAS073_F_Konsultaciniup343NuotekuDumblo</vt:lpstr>
      <vt:lpstr>VAS073_F_Konsultaciniup343NuotekuDumblo</vt:lpstr>
      <vt:lpstr>'Forma 4'!VAS073_F_Konsultaciniup34IsViso</vt:lpstr>
      <vt:lpstr>VAS073_F_Konsultaciniup34IsViso</vt:lpstr>
      <vt:lpstr>'Forma 4'!VAS073_F_Konsultaciniup35PavirsiniuNuoteku</vt:lpstr>
      <vt:lpstr>VAS073_F_Konsultaciniup35PavirsiniuNuoteku</vt:lpstr>
      <vt:lpstr>'Forma 4'!VAS073_F_Konsultaciniup36KitosReguliuojamosios</vt:lpstr>
      <vt:lpstr>VAS073_F_Konsultaciniup36KitosReguliuojamosios</vt:lpstr>
      <vt:lpstr>'Forma 4'!VAS073_F_Konsultaciniup37KitosVeiklos</vt:lpstr>
      <vt:lpstr>VAS073_F_Konsultaciniup37KitosVeiklos</vt:lpstr>
      <vt:lpstr>'Forma 4'!VAS073_F_Konsultaciniup3Apskaitosveikla1</vt:lpstr>
      <vt:lpstr>VAS073_F_Konsultaciniup3Apskaitosveikla1</vt:lpstr>
      <vt:lpstr>'Forma 4'!VAS073_F_Konsultaciniup3Kitareguliuoja1</vt:lpstr>
      <vt:lpstr>VAS073_F_Konsultaciniup3Kitareguliuoja1</vt:lpstr>
      <vt:lpstr>'Forma 4'!VAS073_F_Konsultaciniup41IS</vt:lpstr>
      <vt:lpstr>VAS073_F_Konsultaciniup41IS</vt:lpstr>
      <vt:lpstr>'Forma 4'!VAS073_F_Konsultaciniup431GeriamojoVandens</vt:lpstr>
      <vt:lpstr>VAS073_F_Konsultaciniup431GeriamojoVandens</vt:lpstr>
      <vt:lpstr>'Forma 4'!VAS073_F_Konsultaciniup432GeriamojoVandens</vt:lpstr>
      <vt:lpstr>VAS073_F_Konsultaciniup432GeriamojoVandens</vt:lpstr>
      <vt:lpstr>'Forma 4'!VAS073_F_Konsultaciniup433GeriamojoVandens</vt:lpstr>
      <vt:lpstr>VAS073_F_Konsultaciniup433GeriamojoVandens</vt:lpstr>
      <vt:lpstr>'Forma 4'!VAS073_F_Konsultaciniup43IsViso</vt:lpstr>
      <vt:lpstr>VAS073_F_Konsultaciniup43IsViso</vt:lpstr>
      <vt:lpstr>'Forma 4'!VAS073_F_Konsultaciniup441NuotekuSurinkimas</vt:lpstr>
      <vt:lpstr>VAS073_F_Konsultaciniup441NuotekuSurinkimas</vt:lpstr>
      <vt:lpstr>'Forma 4'!VAS073_F_Konsultaciniup442NuotekuValymas</vt:lpstr>
      <vt:lpstr>VAS073_F_Konsultaciniup442NuotekuValymas</vt:lpstr>
      <vt:lpstr>'Forma 4'!VAS073_F_Konsultaciniup443NuotekuDumblo</vt:lpstr>
      <vt:lpstr>VAS073_F_Konsultaciniup443NuotekuDumblo</vt:lpstr>
      <vt:lpstr>'Forma 4'!VAS073_F_Konsultaciniup44IsViso</vt:lpstr>
      <vt:lpstr>VAS073_F_Konsultaciniup44IsViso</vt:lpstr>
      <vt:lpstr>'Forma 4'!VAS073_F_Konsultaciniup45PavirsiniuNuoteku</vt:lpstr>
      <vt:lpstr>VAS073_F_Konsultaciniup45PavirsiniuNuoteku</vt:lpstr>
      <vt:lpstr>'Forma 4'!VAS073_F_Konsultaciniup46KitosReguliuojamosios</vt:lpstr>
      <vt:lpstr>VAS073_F_Konsultaciniup46KitosReguliuojamosios</vt:lpstr>
      <vt:lpstr>'Forma 4'!VAS073_F_Konsultaciniup47KitosVeiklos</vt:lpstr>
      <vt:lpstr>VAS073_F_Konsultaciniup47KitosVeiklos</vt:lpstr>
      <vt:lpstr>'Forma 4'!VAS073_F_Konsultaciniup4Apskaitosveikla1</vt:lpstr>
      <vt:lpstr>VAS073_F_Konsultaciniup4Apskaitosveikla1</vt:lpstr>
      <vt:lpstr>'Forma 4'!VAS073_F_Konsultaciniup4Kitareguliuoja1</vt:lpstr>
      <vt:lpstr>VAS073_F_Konsultaciniup4Kitareguliuoja1</vt:lpstr>
      <vt:lpstr>'Forma 4'!VAS073_F_Kuraslengviesi11IS</vt:lpstr>
      <vt:lpstr>VAS073_F_Kuraslengviesi11IS</vt:lpstr>
      <vt:lpstr>'Forma 4'!VAS073_F_Kuraslengviesi131GeriamojoVandens</vt:lpstr>
      <vt:lpstr>VAS073_F_Kuraslengviesi131GeriamojoVandens</vt:lpstr>
      <vt:lpstr>'Forma 4'!VAS073_F_Kuraslengviesi132GeriamojoVandens</vt:lpstr>
      <vt:lpstr>VAS073_F_Kuraslengviesi132GeriamojoVandens</vt:lpstr>
      <vt:lpstr>'Forma 4'!VAS073_F_Kuraslengviesi133GeriamojoVandens</vt:lpstr>
      <vt:lpstr>VAS073_F_Kuraslengviesi133GeriamojoVandens</vt:lpstr>
      <vt:lpstr>'Forma 4'!VAS073_F_Kuraslengviesi13IsViso</vt:lpstr>
      <vt:lpstr>VAS073_F_Kuraslengviesi13IsViso</vt:lpstr>
      <vt:lpstr>'Forma 4'!VAS073_F_Kuraslengviesi141NuotekuSurinkimas</vt:lpstr>
      <vt:lpstr>VAS073_F_Kuraslengviesi141NuotekuSurinkimas</vt:lpstr>
      <vt:lpstr>'Forma 4'!VAS073_F_Kuraslengviesi142NuotekuValymas</vt:lpstr>
      <vt:lpstr>VAS073_F_Kuraslengviesi142NuotekuValymas</vt:lpstr>
      <vt:lpstr>'Forma 4'!VAS073_F_Kuraslengviesi143NuotekuDumblo</vt:lpstr>
      <vt:lpstr>VAS073_F_Kuraslengviesi143NuotekuDumblo</vt:lpstr>
      <vt:lpstr>'Forma 4'!VAS073_F_Kuraslengviesi14IsViso</vt:lpstr>
      <vt:lpstr>VAS073_F_Kuraslengviesi14IsViso</vt:lpstr>
      <vt:lpstr>'Forma 4'!VAS073_F_Kuraslengviesi15PavirsiniuNuoteku</vt:lpstr>
      <vt:lpstr>VAS073_F_Kuraslengviesi15PavirsiniuNuoteku</vt:lpstr>
      <vt:lpstr>'Forma 4'!VAS073_F_Kuraslengviesi16KitosReguliuojamosios</vt:lpstr>
      <vt:lpstr>VAS073_F_Kuraslengviesi16KitosReguliuojamosios</vt:lpstr>
      <vt:lpstr>'Forma 4'!VAS073_F_Kuraslengviesi17KitosVeiklos</vt:lpstr>
      <vt:lpstr>VAS073_F_Kuraslengviesi17KitosVeiklos</vt:lpstr>
      <vt:lpstr>'Forma 4'!VAS073_F_Kuraslengviesi1Apskaitosveikla1</vt:lpstr>
      <vt:lpstr>VAS073_F_Kuraslengviesi1Apskaitosveikla1</vt:lpstr>
      <vt:lpstr>'Forma 4'!VAS073_F_Kuraslengviesi1Kitareguliuoja1</vt:lpstr>
      <vt:lpstr>VAS073_F_Kuraslengviesi1Kitareguliuoja1</vt:lpstr>
      <vt:lpstr>'Forma 4'!VAS073_F_Kuraslengviesi21IS</vt:lpstr>
      <vt:lpstr>VAS073_F_Kuraslengviesi21IS</vt:lpstr>
      <vt:lpstr>'Forma 4'!VAS073_F_Kuraslengviesi231GeriamojoVandens</vt:lpstr>
      <vt:lpstr>VAS073_F_Kuraslengviesi231GeriamojoVandens</vt:lpstr>
      <vt:lpstr>'Forma 4'!VAS073_F_Kuraslengviesi232GeriamojoVandens</vt:lpstr>
      <vt:lpstr>VAS073_F_Kuraslengviesi232GeriamojoVandens</vt:lpstr>
      <vt:lpstr>'Forma 4'!VAS073_F_Kuraslengviesi233GeriamojoVandens</vt:lpstr>
      <vt:lpstr>VAS073_F_Kuraslengviesi233GeriamojoVandens</vt:lpstr>
      <vt:lpstr>'Forma 4'!VAS073_F_Kuraslengviesi23IsViso</vt:lpstr>
      <vt:lpstr>VAS073_F_Kuraslengviesi23IsViso</vt:lpstr>
      <vt:lpstr>'Forma 4'!VAS073_F_Kuraslengviesi241NuotekuSurinkimas</vt:lpstr>
      <vt:lpstr>VAS073_F_Kuraslengviesi241NuotekuSurinkimas</vt:lpstr>
      <vt:lpstr>'Forma 4'!VAS073_F_Kuraslengviesi242NuotekuValymas</vt:lpstr>
      <vt:lpstr>VAS073_F_Kuraslengviesi242NuotekuValymas</vt:lpstr>
      <vt:lpstr>'Forma 4'!VAS073_F_Kuraslengviesi243NuotekuDumblo</vt:lpstr>
      <vt:lpstr>VAS073_F_Kuraslengviesi243NuotekuDumblo</vt:lpstr>
      <vt:lpstr>'Forma 4'!VAS073_F_Kuraslengviesi24IsViso</vt:lpstr>
      <vt:lpstr>VAS073_F_Kuraslengviesi24IsViso</vt:lpstr>
      <vt:lpstr>'Forma 4'!VAS073_F_Kuraslengviesi25PavirsiniuNuoteku</vt:lpstr>
      <vt:lpstr>VAS073_F_Kuraslengviesi25PavirsiniuNuoteku</vt:lpstr>
      <vt:lpstr>'Forma 4'!VAS073_F_Kuraslengviesi26KitosReguliuojamosios</vt:lpstr>
      <vt:lpstr>VAS073_F_Kuraslengviesi26KitosReguliuojamosios</vt:lpstr>
      <vt:lpstr>'Forma 4'!VAS073_F_Kuraslengviesi27KitosVeiklos</vt:lpstr>
      <vt:lpstr>VAS073_F_Kuraslengviesi27KitosVeiklos</vt:lpstr>
      <vt:lpstr>'Forma 4'!VAS073_F_Kuraslengviesi2Apskaitosveikla1</vt:lpstr>
      <vt:lpstr>VAS073_F_Kuraslengviesi2Apskaitosveikla1</vt:lpstr>
      <vt:lpstr>'Forma 4'!VAS073_F_Kuraslengviesi2Kitareguliuoja1</vt:lpstr>
      <vt:lpstr>VAS073_F_Kuraslengviesi2Kitareguliuoja1</vt:lpstr>
      <vt:lpstr>'Forma 4'!VAS073_F_Kuraslengviesi31IS</vt:lpstr>
      <vt:lpstr>VAS073_F_Kuraslengviesi31IS</vt:lpstr>
      <vt:lpstr>'Forma 4'!VAS073_F_Kuraslengviesi331GeriamojoVandens</vt:lpstr>
      <vt:lpstr>VAS073_F_Kuraslengviesi331GeriamojoVandens</vt:lpstr>
      <vt:lpstr>'Forma 4'!VAS073_F_Kuraslengviesi332GeriamojoVandens</vt:lpstr>
      <vt:lpstr>VAS073_F_Kuraslengviesi332GeriamojoVandens</vt:lpstr>
      <vt:lpstr>'Forma 4'!VAS073_F_Kuraslengviesi333GeriamojoVandens</vt:lpstr>
      <vt:lpstr>VAS073_F_Kuraslengviesi333GeriamojoVandens</vt:lpstr>
      <vt:lpstr>'Forma 4'!VAS073_F_Kuraslengviesi33IsViso</vt:lpstr>
      <vt:lpstr>VAS073_F_Kuraslengviesi33IsViso</vt:lpstr>
      <vt:lpstr>'Forma 4'!VAS073_F_Kuraslengviesi341NuotekuSurinkimas</vt:lpstr>
      <vt:lpstr>VAS073_F_Kuraslengviesi341NuotekuSurinkimas</vt:lpstr>
      <vt:lpstr>'Forma 4'!VAS073_F_Kuraslengviesi342NuotekuValymas</vt:lpstr>
      <vt:lpstr>VAS073_F_Kuraslengviesi342NuotekuValymas</vt:lpstr>
      <vt:lpstr>'Forma 4'!VAS073_F_Kuraslengviesi343NuotekuDumblo</vt:lpstr>
      <vt:lpstr>VAS073_F_Kuraslengviesi343NuotekuDumblo</vt:lpstr>
      <vt:lpstr>'Forma 4'!VAS073_F_Kuraslengviesi34IsViso</vt:lpstr>
      <vt:lpstr>VAS073_F_Kuraslengviesi34IsViso</vt:lpstr>
      <vt:lpstr>'Forma 4'!VAS073_F_Kuraslengviesi35PavirsiniuNuoteku</vt:lpstr>
      <vt:lpstr>VAS073_F_Kuraslengviesi35PavirsiniuNuoteku</vt:lpstr>
      <vt:lpstr>'Forma 4'!VAS073_F_Kuraslengviesi36KitosReguliuojamosios</vt:lpstr>
      <vt:lpstr>VAS073_F_Kuraslengviesi36KitosReguliuojamosios</vt:lpstr>
      <vt:lpstr>'Forma 4'!VAS073_F_Kuraslengviesi37KitosVeiklos</vt:lpstr>
      <vt:lpstr>VAS073_F_Kuraslengviesi37KitosVeiklos</vt:lpstr>
      <vt:lpstr>'Forma 4'!VAS073_F_Kuraslengviesi3Apskaitosveikla1</vt:lpstr>
      <vt:lpstr>VAS073_F_Kuraslengviesi3Apskaitosveikla1</vt:lpstr>
      <vt:lpstr>'Forma 4'!VAS073_F_Kuraslengviesi3Kitareguliuoja1</vt:lpstr>
      <vt:lpstr>VAS073_F_Kuraslengviesi3Kitareguliuoja1</vt:lpstr>
      <vt:lpstr>'Forma 4'!VAS073_F_Kuraslengviesi41IS</vt:lpstr>
      <vt:lpstr>VAS073_F_Kuraslengviesi41IS</vt:lpstr>
      <vt:lpstr>'Forma 4'!VAS073_F_Kuraslengviesi431GeriamojoVandens</vt:lpstr>
      <vt:lpstr>VAS073_F_Kuraslengviesi431GeriamojoVandens</vt:lpstr>
      <vt:lpstr>'Forma 4'!VAS073_F_Kuraslengviesi432GeriamojoVandens</vt:lpstr>
      <vt:lpstr>VAS073_F_Kuraslengviesi432GeriamojoVandens</vt:lpstr>
      <vt:lpstr>'Forma 4'!VAS073_F_Kuraslengviesi433GeriamojoVandens</vt:lpstr>
      <vt:lpstr>VAS073_F_Kuraslengviesi433GeriamojoVandens</vt:lpstr>
      <vt:lpstr>'Forma 4'!VAS073_F_Kuraslengviesi43IsViso</vt:lpstr>
      <vt:lpstr>VAS073_F_Kuraslengviesi43IsViso</vt:lpstr>
      <vt:lpstr>'Forma 4'!VAS073_F_Kuraslengviesi441NuotekuSurinkimas</vt:lpstr>
      <vt:lpstr>VAS073_F_Kuraslengviesi441NuotekuSurinkimas</vt:lpstr>
      <vt:lpstr>'Forma 4'!VAS073_F_Kuraslengviesi442NuotekuValymas</vt:lpstr>
      <vt:lpstr>VAS073_F_Kuraslengviesi442NuotekuValymas</vt:lpstr>
      <vt:lpstr>'Forma 4'!VAS073_F_Kuraslengviesi443NuotekuDumblo</vt:lpstr>
      <vt:lpstr>VAS073_F_Kuraslengviesi443NuotekuDumblo</vt:lpstr>
      <vt:lpstr>'Forma 4'!VAS073_F_Kuraslengviesi44IsViso</vt:lpstr>
      <vt:lpstr>VAS073_F_Kuraslengviesi44IsViso</vt:lpstr>
      <vt:lpstr>'Forma 4'!VAS073_F_Kuraslengviesi45PavirsiniuNuoteku</vt:lpstr>
      <vt:lpstr>VAS073_F_Kuraslengviesi45PavirsiniuNuoteku</vt:lpstr>
      <vt:lpstr>'Forma 4'!VAS073_F_Kuraslengviesi46KitosReguliuojamosios</vt:lpstr>
      <vt:lpstr>VAS073_F_Kuraslengviesi46KitosReguliuojamosios</vt:lpstr>
      <vt:lpstr>'Forma 4'!VAS073_F_Kuraslengviesi47KitosVeiklos</vt:lpstr>
      <vt:lpstr>VAS073_F_Kuraslengviesi47KitosVeiklos</vt:lpstr>
      <vt:lpstr>'Forma 4'!VAS073_F_Kuraslengviesi4Apskaitosveikla1</vt:lpstr>
      <vt:lpstr>VAS073_F_Kuraslengviesi4Apskaitosveikla1</vt:lpstr>
      <vt:lpstr>'Forma 4'!VAS073_F_Kuraslengviesi4Kitareguliuoja1</vt:lpstr>
      <vt:lpstr>VAS073_F_Kuraslengviesi4Kitareguliuoja1</vt:lpstr>
      <vt:lpstr>'Forma 4'!VAS073_F_Kurasmasinomsi11IS</vt:lpstr>
      <vt:lpstr>VAS073_F_Kurasmasinomsi11IS</vt:lpstr>
      <vt:lpstr>'Forma 4'!VAS073_F_Kurasmasinomsi131GeriamojoVandens</vt:lpstr>
      <vt:lpstr>VAS073_F_Kurasmasinomsi131GeriamojoVandens</vt:lpstr>
      <vt:lpstr>'Forma 4'!VAS073_F_Kurasmasinomsi132GeriamojoVandens</vt:lpstr>
      <vt:lpstr>VAS073_F_Kurasmasinomsi132GeriamojoVandens</vt:lpstr>
      <vt:lpstr>'Forma 4'!VAS073_F_Kurasmasinomsi133GeriamojoVandens</vt:lpstr>
      <vt:lpstr>VAS073_F_Kurasmasinomsi133GeriamojoVandens</vt:lpstr>
      <vt:lpstr>'Forma 4'!VAS073_F_Kurasmasinomsi13IsViso</vt:lpstr>
      <vt:lpstr>VAS073_F_Kurasmasinomsi13IsViso</vt:lpstr>
      <vt:lpstr>'Forma 4'!VAS073_F_Kurasmasinomsi141NuotekuSurinkimas</vt:lpstr>
      <vt:lpstr>VAS073_F_Kurasmasinomsi141NuotekuSurinkimas</vt:lpstr>
      <vt:lpstr>'Forma 4'!VAS073_F_Kurasmasinomsi142NuotekuValymas</vt:lpstr>
      <vt:lpstr>VAS073_F_Kurasmasinomsi142NuotekuValymas</vt:lpstr>
      <vt:lpstr>'Forma 4'!VAS073_F_Kurasmasinomsi143NuotekuDumblo</vt:lpstr>
      <vt:lpstr>VAS073_F_Kurasmasinomsi143NuotekuDumblo</vt:lpstr>
      <vt:lpstr>'Forma 4'!VAS073_F_Kurasmasinomsi14IsViso</vt:lpstr>
      <vt:lpstr>VAS073_F_Kurasmasinomsi14IsViso</vt:lpstr>
      <vt:lpstr>'Forma 4'!VAS073_F_Kurasmasinomsi15PavirsiniuNuoteku</vt:lpstr>
      <vt:lpstr>VAS073_F_Kurasmasinomsi15PavirsiniuNuoteku</vt:lpstr>
      <vt:lpstr>'Forma 4'!VAS073_F_Kurasmasinomsi16KitosReguliuojamosios</vt:lpstr>
      <vt:lpstr>VAS073_F_Kurasmasinomsi16KitosReguliuojamosios</vt:lpstr>
      <vt:lpstr>'Forma 4'!VAS073_F_Kurasmasinomsi17KitosVeiklos</vt:lpstr>
      <vt:lpstr>VAS073_F_Kurasmasinomsi17KitosVeiklos</vt:lpstr>
      <vt:lpstr>'Forma 4'!VAS073_F_Kurasmasinomsi1Apskaitosveikla1</vt:lpstr>
      <vt:lpstr>VAS073_F_Kurasmasinomsi1Apskaitosveikla1</vt:lpstr>
      <vt:lpstr>'Forma 4'!VAS073_F_Kurasmasinomsi1Kitareguliuoja1</vt:lpstr>
      <vt:lpstr>VAS073_F_Kurasmasinomsi1Kitareguliuoja1</vt:lpstr>
      <vt:lpstr>'Forma 4'!VAS073_F_Kurasmasinomsi21IS</vt:lpstr>
      <vt:lpstr>VAS073_F_Kurasmasinomsi21IS</vt:lpstr>
      <vt:lpstr>'Forma 4'!VAS073_F_Kurasmasinomsi231GeriamojoVandens</vt:lpstr>
      <vt:lpstr>VAS073_F_Kurasmasinomsi231GeriamojoVandens</vt:lpstr>
      <vt:lpstr>'Forma 4'!VAS073_F_Kurasmasinomsi232GeriamojoVandens</vt:lpstr>
      <vt:lpstr>VAS073_F_Kurasmasinomsi232GeriamojoVandens</vt:lpstr>
      <vt:lpstr>'Forma 4'!VAS073_F_Kurasmasinomsi233GeriamojoVandens</vt:lpstr>
      <vt:lpstr>VAS073_F_Kurasmasinomsi233GeriamojoVandens</vt:lpstr>
      <vt:lpstr>'Forma 4'!VAS073_F_Kurasmasinomsi23IsViso</vt:lpstr>
      <vt:lpstr>VAS073_F_Kurasmasinomsi23IsViso</vt:lpstr>
      <vt:lpstr>'Forma 4'!VAS073_F_Kurasmasinomsi241NuotekuSurinkimas</vt:lpstr>
      <vt:lpstr>VAS073_F_Kurasmasinomsi241NuotekuSurinkimas</vt:lpstr>
      <vt:lpstr>'Forma 4'!VAS073_F_Kurasmasinomsi242NuotekuValymas</vt:lpstr>
      <vt:lpstr>VAS073_F_Kurasmasinomsi242NuotekuValymas</vt:lpstr>
      <vt:lpstr>'Forma 4'!VAS073_F_Kurasmasinomsi243NuotekuDumblo</vt:lpstr>
      <vt:lpstr>VAS073_F_Kurasmasinomsi243NuotekuDumblo</vt:lpstr>
      <vt:lpstr>'Forma 4'!VAS073_F_Kurasmasinomsi24IsViso</vt:lpstr>
      <vt:lpstr>VAS073_F_Kurasmasinomsi24IsViso</vt:lpstr>
      <vt:lpstr>'Forma 4'!VAS073_F_Kurasmasinomsi25PavirsiniuNuoteku</vt:lpstr>
      <vt:lpstr>VAS073_F_Kurasmasinomsi25PavirsiniuNuoteku</vt:lpstr>
      <vt:lpstr>'Forma 4'!VAS073_F_Kurasmasinomsi26KitosReguliuojamosios</vt:lpstr>
      <vt:lpstr>VAS073_F_Kurasmasinomsi26KitosReguliuojamosios</vt:lpstr>
      <vt:lpstr>'Forma 4'!VAS073_F_Kurasmasinomsi27KitosVeiklos</vt:lpstr>
      <vt:lpstr>VAS073_F_Kurasmasinomsi27KitosVeiklos</vt:lpstr>
      <vt:lpstr>'Forma 4'!VAS073_F_Kurasmasinomsi2Apskaitosveikla1</vt:lpstr>
      <vt:lpstr>VAS073_F_Kurasmasinomsi2Apskaitosveikla1</vt:lpstr>
      <vt:lpstr>'Forma 4'!VAS073_F_Kurasmasinomsi2Kitareguliuoja1</vt:lpstr>
      <vt:lpstr>VAS073_F_Kurasmasinomsi2Kitareguliuoja1</vt:lpstr>
      <vt:lpstr>'Forma 4'!VAS073_F_Kurasmasinomsi31IS</vt:lpstr>
      <vt:lpstr>VAS073_F_Kurasmasinomsi31IS</vt:lpstr>
      <vt:lpstr>'Forma 4'!VAS073_F_Kurasmasinomsi331GeriamojoVandens</vt:lpstr>
      <vt:lpstr>VAS073_F_Kurasmasinomsi331GeriamojoVandens</vt:lpstr>
      <vt:lpstr>'Forma 4'!VAS073_F_Kurasmasinomsi332GeriamojoVandens</vt:lpstr>
      <vt:lpstr>VAS073_F_Kurasmasinomsi332GeriamojoVandens</vt:lpstr>
      <vt:lpstr>'Forma 4'!VAS073_F_Kurasmasinomsi333GeriamojoVandens</vt:lpstr>
      <vt:lpstr>VAS073_F_Kurasmasinomsi333GeriamojoVandens</vt:lpstr>
      <vt:lpstr>'Forma 4'!VAS073_F_Kurasmasinomsi33IsViso</vt:lpstr>
      <vt:lpstr>VAS073_F_Kurasmasinomsi33IsViso</vt:lpstr>
      <vt:lpstr>'Forma 4'!VAS073_F_Kurasmasinomsi341NuotekuSurinkimas</vt:lpstr>
      <vt:lpstr>VAS073_F_Kurasmasinomsi341NuotekuSurinkimas</vt:lpstr>
      <vt:lpstr>'Forma 4'!VAS073_F_Kurasmasinomsi342NuotekuValymas</vt:lpstr>
      <vt:lpstr>VAS073_F_Kurasmasinomsi342NuotekuValymas</vt:lpstr>
      <vt:lpstr>'Forma 4'!VAS073_F_Kurasmasinomsi343NuotekuDumblo</vt:lpstr>
      <vt:lpstr>VAS073_F_Kurasmasinomsi343NuotekuDumblo</vt:lpstr>
      <vt:lpstr>'Forma 4'!VAS073_F_Kurasmasinomsi34IsViso</vt:lpstr>
      <vt:lpstr>VAS073_F_Kurasmasinomsi34IsViso</vt:lpstr>
      <vt:lpstr>'Forma 4'!VAS073_F_Kurasmasinomsi35PavirsiniuNuoteku</vt:lpstr>
      <vt:lpstr>VAS073_F_Kurasmasinomsi35PavirsiniuNuoteku</vt:lpstr>
      <vt:lpstr>'Forma 4'!VAS073_F_Kurasmasinomsi36KitosReguliuojamosios</vt:lpstr>
      <vt:lpstr>VAS073_F_Kurasmasinomsi36KitosReguliuojamosios</vt:lpstr>
      <vt:lpstr>'Forma 4'!VAS073_F_Kurasmasinomsi37KitosVeiklos</vt:lpstr>
      <vt:lpstr>VAS073_F_Kurasmasinomsi37KitosVeiklos</vt:lpstr>
      <vt:lpstr>'Forma 4'!VAS073_F_Kurasmasinomsi3Apskaitosveikla1</vt:lpstr>
      <vt:lpstr>VAS073_F_Kurasmasinomsi3Apskaitosveikla1</vt:lpstr>
      <vt:lpstr>'Forma 4'!VAS073_F_Kurasmasinomsi3Kitareguliuoja1</vt:lpstr>
      <vt:lpstr>VAS073_F_Kurasmasinomsi3Kitareguliuoja1</vt:lpstr>
      <vt:lpstr>'Forma 4'!VAS073_F_Kurasmasinomsi41IS</vt:lpstr>
      <vt:lpstr>VAS073_F_Kurasmasinomsi41IS</vt:lpstr>
      <vt:lpstr>'Forma 4'!VAS073_F_Kurasmasinomsi431GeriamojoVandens</vt:lpstr>
      <vt:lpstr>VAS073_F_Kurasmasinomsi431GeriamojoVandens</vt:lpstr>
      <vt:lpstr>'Forma 4'!VAS073_F_Kurasmasinomsi432GeriamojoVandens</vt:lpstr>
      <vt:lpstr>VAS073_F_Kurasmasinomsi432GeriamojoVandens</vt:lpstr>
      <vt:lpstr>'Forma 4'!VAS073_F_Kurasmasinomsi433GeriamojoVandens</vt:lpstr>
      <vt:lpstr>VAS073_F_Kurasmasinomsi433GeriamojoVandens</vt:lpstr>
      <vt:lpstr>'Forma 4'!VAS073_F_Kurasmasinomsi43IsViso</vt:lpstr>
      <vt:lpstr>VAS073_F_Kurasmasinomsi43IsViso</vt:lpstr>
      <vt:lpstr>'Forma 4'!VAS073_F_Kurasmasinomsi441NuotekuSurinkimas</vt:lpstr>
      <vt:lpstr>VAS073_F_Kurasmasinomsi441NuotekuSurinkimas</vt:lpstr>
      <vt:lpstr>'Forma 4'!VAS073_F_Kurasmasinomsi442NuotekuValymas</vt:lpstr>
      <vt:lpstr>VAS073_F_Kurasmasinomsi442NuotekuValymas</vt:lpstr>
      <vt:lpstr>'Forma 4'!VAS073_F_Kurasmasinomsi443NuotekuDumblo</vt:lpstr>
      <vt:lpstr>VAS073_F_Kurasmasinomsi443NuotekuDumblo</vt:lpstr>
      <vt:lpstr>'Forma 4'!VAS073_F_Kurasmasinomsi44IsViso</vt:lpstr>
      <vt:lpstr>VAS073_F_Kurasmasinomsi44IsViso</vt:lpstr>
      <vt:lpstr>'Forma 4'!VAS073_F_Kurasmasinomsi45PavirsiniuNuoteku</vt:lpstr>
      <vt:lpstr>VAS073_F_Kurasmasinomsi45PavirsiniuNuoteku</vt:lpstr>
      <vt:lpstr>'Forma 4'!VAS073_F_Kurasmasinomsi46KitosReguliuojamosios</vt:lpstr>
      <vt:lpstr>VAS073_F_Kurasmasinomsi46KitosReguliuojamosios</vt:lpstr>
      <vt:lpstr>'Forma 4'!VAS073_F_Kurasmasinomsi47KitosVeiklos</vt:lpstr>
      <vt:lpstr>VAS073_F_Kurasmasinomsi47KitosVeiklos</vt:lpstr>
      <vt:lpstr>'Forma 4'!VAS073_F_Kurasmasinomsi4Apskaitosveikla1</vt:lpstr>
      <vt:lpstr>VAS073_F_Kurasmasinomsi4Apskaitosveikla1</vt:lpstr>
      <vt:lpstr>'Forma 4'!VAS073_F_Kurasmasinomsi4Kitareguliuoja1</vt:lpstr>
      <vt:lpstr>VAS073_F_Kurasmasinomsi4Kitareguliuoja1</vt:lpstr>
      <vt:lpstr>'Forma 4'!VAS073_F_Kurotransportu11IS</vt:lpstr>
      <vt:lpstr>VAS073_F_Kurotransportu11IS</vt:lpstr>
      <vt:lpstr>'Forma 4'!VAS073_F_Kurotransportu131GeriamojoVandens</vt:lpstr>
      <vt:lpstr>VAS073_F_Kurotransportu131GeriamojoVandens</vt:lpstr>
      <vt:lpstr>'Forma 4'!VAS073_F_Kurotransportu132GeriamojoVandens</vt:lpstr>
      <vt:lpstr>VAS073_F_Kurotransportu132GeriamojoVandens</vt:lpstr>
      <vt:lpstr>'Forma 4'!VAS073_F_Kurotransportu133GeriamojoVandens</vt:lpstr>
      <vt:lpstr>VAS073_F_Kurotransportu133GeriamojoVandens</vt:lpstr>
      <vt:lpstr>'Forma 4'!VAS073_F_Kurotransportu13IsViso</vt:lpstr>
      <vt:lpstr>VAS073_F_Kurotransportu13IsViso</vt:lpstr>
      <vt:lpstr>'Forma 4'!VAS073_F_Kurotransportu141NuotekuSurinkimas</vt:lpstr>
      <vt:lpstr>VAS073_F_Kurotransportu141NuotekuSurinkimas</vt:lpstr>
      <vt:lpstr>'Forma 4'!VAS073_F_Kurotransportu142NuotekuValymas</vt:lpstr>
      <vt:lpstr>VAS073_F_Kurotransportu142NuotekuValymas</vt:lpstr>
      <vt:lpstr>'Forma 4'!VAS073_F_Kurotransportu143NuotekuDumblo</vt:lpstr>
      <vt:lpstr>VAS073_F_Kurotransportu143NuotekuDumblo</vt:lpstr>
      <vt:lpstr>'Forma 4'!VAS073_F_Kurotransportu14IsViso</vt:lpstr>
      <vt:lpstr>VAS073_F_Kurotransportu14IsViso</vt:lpstr>
      <vt:lpstr>'Forma 4'!VAS073_F_Kurotransportu15PavirsiniuNuoteku</vt:lpstr>
      <vt:lpstr>VAS073_F_Kurotransportu15PavirsiniuNuoteku</vt:lpstr>
      <vt:lpstr>'Forma 4'!VAS073_F_Kurotransportu16KitosReguliuojamosios</vt:lpstr>
      <vt:lpstr>VAS073_F_Kurotransportu16KitosReguliuojamosios</vt:lpstr>
      <vt:lpstr>'Forma 4'!VAS073_F_Kurotransportu17KitosVeiklos</vt:lpstr>
      <vt:lpstr>VAS073_F_Kurotransportu17KitosVeiklos</vt:lpstr>
      <vt:lpstr>'Forma 4'!VAS073_F_Kurotransportu1Apskaitosveikla1</vt:lpstr>
      <vt:lpstr>VAS073_F_Kurotransportu1Apskaitosveikla1</vt:lpstr>
      <vt:lpstr>'Forma 4'!VAS073_F_Kurotransportu1Kitareguliuoja1</vt:lpstr>
      <vt:lpstr>VAS073_F_Kurotransportu1Kitareguliuoja1</vt:lpstr>
      <vt:lpstr>'Forma 4'!VAS073_F_Kurotransportu21IS</vt:lpstr>
      <vt:lpstr>VAS073_F_Kurotransportu21IS</vt:lpstr>
      <vt:lpstr>'Forma 4'!VAS073_F_Kurotransportu231GeriamojoVandens</vt:lpstr>
      <vt:lpstr>VAS073_F_Kurotransportu231GeriamojoVandens</vt:lpstr>
      <vt:lpstr>'Forma 4'!VAS073_F_Kurotransportu232GeriamojoVandens</vt:lpstr>
      <vt:lpstr>VAS073_F_Kurotransportu232GeriamojoVandens</vt:lpstr>
      <vt:lpstr>'Forma 4'!VAS073_F_Kurotransportu233GeriamojoVandens</vt:lpstr>
      <vt:lpstr>VAS073_F_Kurotransportu233GeriamojoVandens</vt:lpstr>
      <vt:lpstr>'Forma 4'!VAS073_F_Kurotransportu23IsViso</vt:lpstr>
      <vt:lpstr>VAS073_F_Kurotransportu23IsViso</vt:lpstr>
      <vt:lpstr>'Forma 4'!VAS073_F_Kurotransportu241NuotekuSurinkimas</vt:lpstr>
      <vt:lpstr>VAS073_F_Kurotransportu241NuotekuSurinkimas</vt:lpstr>
      <vt:lpstr>'Forma 4'!VAS073_F_Kurotransportu242NuotekuValymas</vt:lpstr>
      <vt:lpstr>VAS073_F_Kurotransportu242NuotekuValymas</vt:lpstr>
      <vt:lpstr>'Forma 4'!VAS073_F_Kurotransportu243NuotekuDumblo</vt:lpstr>
      <vt:lpstr>VAS073_F_Kurotransportu243NuotekuDumblo</vt:lpstr>
      <vt:lpstr>'Forma 4'!VAS073_F_Kurotransportu24IsViso</vt:lpstr>
      <vt:lpstr>VAS073_F_Kurotransportu24IsViso</vt:lpstr>
      <vt:lpstr>'Forma 4'!VAS073_F_Kurotransportu25PavirsiniuNuoteku</vt:lpstr>
      <vt:lpstr>VAS073_F_Kurotransportu25PavirsiniuNuoteku</vt:lpstr>
      <vt:lpstr>'Forma 4'!VAS073_F_Kurotransportu26KitosReguliuojamosios</vt:lpstr>
      <vt:lpstr>VAS073_F_Kurotransportu26KitosReguliuojamosios</vt:lpstr>
      <vt:lpstr>'Forma 4'!VAS073_F_Kurotransportu27KitosVeiklos</vt:lpstr>
      <vt:lpstr>VAS073_F_Kurotransportu27KitosVeiklos</vt:lpstr>
      <vt:lpstr>'Forma 4'!VAS073_F_Kurotransportu2Apskaitosveikla1</vt:lpstr>
      <vt:lpstr>VAS073_F_Kurotransportu2Apskaitosveikla1</vt:lpstr>
      <vt:lpstr>'Forma 4'!VAS073_F_Kurotransportu2Kitareguliuoja1</vt:lpstr>
      <vt:lpstr>VAS073_F_Kurotransportu2Kitareguliuoja1</vt:lpstr>
      <vt:lpstr>'Forma 4'!VAS073_F_Kurotransportu31IS</vt:lpstr>
      <vt:lpstr>VAS073_F_Kurotransportu31IS</vt:lpstr>
      <vt:lpstr>'Forma 4'!VAS073_F_Kurotransportu331GeriamojoVandens</vt:lpstr>
      <vt:lpstr>VAS073_F_Kurotransportu331GeriamojoVandens</vt:lpstr>
      <vt:lpstr>'Forma 4'!VAS073_F_Kurotransportu332GeriamojoVandens</vt:lpstr>
      <vt:lpstr>VAS073_F_Kurotransportu332GeriamojoVandens</vt:lpstr>
      <vt:lpstr>'Forma 4'!VAS073_F_Kurotransportu333GeriamojoVandens</vt:lpstr>
      <vt:lpstr>VAS073_F_Kurotransportu333GeriamojoVandens</vt:lpstr>
      <vt:lpstr>'Forma 4'!VAS073_F_Kurotransportu33IsViso</vt:lpstr>
      <vt:lpstr>VAS073_F_Kurotransportu33IsViso</vt:lpstr>
      <vt:lpstr>'Forma 4'!VAS073_F_Kurotransportu341NuotekuSurinkimas</vt:lpstr>
      <vt:lpstr>VAS073_F_Kurotransportu341NuotekuSurinkimas</vt:lpstr>
      <vt:lpstr>'Forma 4'!VAS073_F_Kurotransportu342NuotekuValymas</vt:lpstr>
      <vt:lpstr>VAS073_F_Kurotransportu342NuotekuValymas</vt:lpstr>
      <vt:lpstr>'Forma 4'!VAS073_F_Kurotransportu343NuotekuDumblo</vt:lpstr>
      <vt:lpstr>VAS073_F_Kurotransportu343NuotekuDumblo</vt:lpstr>
      <vt:lpstr>'Forma 4'!VAS073_F_Kurotransportu34IsViso</vt:lpstr>
      <vt:lpstr>VAS073_F_Kurotransportu34IsViso</vt:lpstr>
      <vt:lpstr>'Forma 4'!VAS073_F_Kurotransportu35PavirsiniuNuoteku</vt:lpstr>
      <vt:lpstr>VAS073_F_Kurotransportu35PavirsiniuNuoteku</vt:lpstr>
      <vt:lpstr>'Forma 4'!VAS073_F_Kurotransportu36KitosReguliuojamosios</vt:lpstr>
      <vt:lpstr>VAS073_F_Kurotransportu36KitosReguliuojamosios</vt:lpstr>
      <vt:lpstr>'Forma 4'!VAS073_F_Kurotransportu37KitosVeiklos</vt:lpstr>
      <vt:lpstr>VAS073_F_Kurotransportu37KitosVeiklos</vt:lpstr>
      <vt:lpstr>'Forma 4'!VAS073_F_Kurotransportu3Apskaitosveikla1</vt:lpstr>
      <vt:lpstr>VAS073_F_Kurotransportu3Apskaitosveikla1</vt:lpstr>
      <vt:lpstr>'Forma 4'!VAS073_F_Kurotransportu3Kitareguliuoja1</vt:lpstr>
      <vt:lpstr>VAS073_F_Kurotransportu3Kitareguliuoja1</vt:lpstr>
      <vt:lpstr>'Forma 4'!VAS073_F_Laboratoriniut11IS</vt:lpstr>
      <vt:lpstr>VAS073_F_Laboratoriniut11IS</vt:lpstr>
      <vt:lpstr>'Forma 4'!VAS073_F_Laboratoriniut131GeriamojoVandens</vt:lpstr>
      <vt:lpstr>VAS073_F_Laboratoriniut131GeriamojoVandens</vt:lpstr>
      <vt:lpstr>'Forma 4'!VAS073_F_Laboratoriniut132GeriamojoVandens</vt:lpstr>
      <vt:lpstr>VAS073_F_Laboratoriniut132GeriamojoVandens</vt:lpstr>
      <vt:lpstr>'Forma 4'!VAS073_F_Laboratoriniut133GeriamojoVandens</vt:lpstr>
      <vt:lpstr>VAS073_F_Laboratoriniut133GeriamojoVandens</vt:lpstr>
      <vt:lpstr>'Forma 4'!VAS073_F_Laboratoriniut13IsViso</vt:lpstr>
      <vt:lpstr>VAS073_F_Laboratoriniut13IsViso</vt:lpstr>
      <vt:lpstr>'Forma 4'!VAS073_F_Laboratoriniut141NuotekuSurinkimas</vt:lpstr>
      <vt:lpstr>VAS073_F_Laboratoriniut141NuotekuSurinkimas</vt:lpstr>
      <vt:lpstr>'Forma 4'!VAS073_F_Laboratoriniut142NuotekuValymas</vt:lpstr>
      <vt:lpstr>VAS073_F_Laboratoriniut142NuotekuValymas</vt:lpstr>
      <vt:lpstr>'Forma 4'!VAS073_F_Laboratoriniut143NuotekuDumblo</vt:lpstr>
      <vt:lpstr>VAS073_F_Laboratoriniut143NuotekuDumblo</vt:lpstr>
      <vt:lpstr>'Forma 4'!VAS073_F_Laboratoriniut14IsViso</vt:lpstr>
      <vt:lpstr>VAS073_F_Laboratoriniut14IsViso</vt:lpstr>
      <vt:lpstr>'Forma 4'!VAS073_F_Laboratoriniut15PavirsiniuNuoteku</vt:lpstr>
      <vt:lpstr>VAS073_F_Laboratoriniut15PavirsiniuNuoteku</vt:lpstr>
      <vt:lpstr>'Forma 4'!VAS073_F_Laboratoriniut16KitosReguliuojamosios</vt:lpstr>
      <vt:lpstr>VAS073_F_Laboratoriniut16KitosReguliuojamosios</vt:lpstr>
      <vt:lpstr>'Forma 4'!VAS073_F_Laboratoriniut17KitosVeiklos</vt:lpstr>
      <vt:lpstr>VAS073_F_Laboratoriniut17KitosVeiklos</vt:lpstr>
      <vt:lpstr>'Forma 4'!VAS073_F_Laboratoriniut1Apskaitosveikla1</vt:lpstr>
      <vt:lpstr>VAS073_F_Laboratoriniut1Apskaitosveikla1</vt:lpstr>
      <vt:lpstr>'Forma 4'!VAS073_F_Laboratoriniut1Kitareguliuoja1</vt:lpstr>
      <vt:lpstr>VAS073_F_Laboratoriniut1Kitareguliuoja1</vt:lpstr>
      <vt:lpstr>'Forma 4'!VAS073_F_Laboratoriniut21IS</vt:lpstr>
      <vt:lpstr>VAS073_F_Laboratoriniut21IS</vt:lpstr>
      <vt:lpstr>'Forma 4'!VAS073_F_Laboratoriniut231GeriamojoVandens</vt:lpstr>
      <vt:lpstr>VAS073_F_Laboratoriniut231GeriamojoVandens</vt:lpstr>
      <vt:lpstr>'Forma 4'!VAS073_F_Laboratoriniut232GeriamojoVandens</vt:lpstr>
      <vt:lpstr>VAS073_F_Laboratoriniut232GeriamojoVandens</vt:lpstr>
      <vt:lpstr>'Forma 4'!VAS073_F_Laboratoriniut233GeriamojoVandens</vt:lpstr>
      <vt:lpstr>VAS073_F_Laboratoriniut233GeriamojoVandens</vt:lpstr>
      <vt:lpstr>'Forma 4'!VAS073_F_Laboratoriniut23IsViso</vt:lpstr>
      <vt:lpstr>VAS073_F_Laboratoriniut23IsViso</vt:lpstr>
      <vt:lpstr>'Forma 4'!VAS073_F_Laboratoriniut241NuotekuSurinkimas</vt:lpstr>
      <vt:lpstr>VAS073_F_Laboratoriniut241NuotekuSurinkimas</vt:lpstr>
      <vt:lpstr>'Forma 4'!VAS073_F_Laboratoriniut242NuotekuValymas</vt:lpstr>
      <vt:lpstr>VAS073_F_Laboratoriniut242NuotekuValymas</vt:lpstr>
      <vt:lpstr>'Forma 4'!VAS073_F_Laboratoriniut243NuotekuDumblo</vt:lpstr>
      <vt:lpstr>VAS073_F_Laboratoriniut243NuotekuDumblo</vt:lpstr>
      <vt:lpstr>'Forma 4'!VAS073_F_Laboratoriniut24IsViso</vt:lpstr>
      <vt:lpstr>VAS073_F_Laboratoriniut24IsViso</vt:lpstr>
      <vt:lpstr>'Forma 4'!VAS073_F_Laboratoriniut25PavirsiniuNuoteku</vt:lpstr>
      <vt:lpstr>VAS073_F_Laboratoriniut25PavirsiniuNuoteku</vt:lpstr>
      <vt:lpstr>'Forma 4'!VAS073_F_Laboratoriniut26KitosReguliuojamosios</vt:lpstr>
      <vt:lpstr>VAS073_F_Laboratoriniut26KitosReguliuojamosios</vt:lpstr>
      <vt:lpstr>'Forma 4'!VAS073_F_Laboratoriniut27KitosVeiklos</vt:lpstr>
      <vt:lpstr>VAS073_F_Laboratoriniut27KitosVeiklos</vt:lpstr>
      <vt:lpstr>'Forma 4'!VAS073_F_Laboratoriniut2Apskaitosveikla1</vt:lpstr>
      <vt:lpstr>VAS073_F_Laboratoriniut2Apskaitosveikla1</vt:lpstr>
      <vt:lpstr>'Forma 4'!VAS073_F_Laboratoriniut2Kitareguliuoja1</vt:lpstr>
      <vt:lpstr>VAS073_F_Laboratoriniut2Kitareguliuoja1</vt:lpstr>
      <vt:lpstr>'Forma 4'!VAS073_F_Laboratoriniut31IS</vt:lpstr>
      <vt:lpstr>VAS073_F_Laboratoriniut31IS</vt:lpstr>
      <vt:lpstr>'Forma 4'!VAS073_F_Laboratoriniut331GeriamojoVandens</vt:lpstr>
      <vt:lpstr>VAS073_F_Laboratoriniut331GeriamojoVandens</vt:lpstr>
      <vt:lpstr>'Forma 4'!VAS073_F_Laboratoriniut332GeriamojoVandens</vt:lpstr>
      <vt:lpstr>VAS073_F_Laboratoriniut332GeriamojoVandens</vt:lpstr>
      <vt:lpstr>'Forma 4'!VAS073_F_Laboratoriniut333GeriamojoVandens</vt:lpstr>
      <vt:lpstr>VAS073_F_Laboratoriniut333GeriamojoVandens</vt:lpstr>
      <vt:lpstr>'Forma 4'!VAS073_F_Laboratoriniut33IsViso</vt:lpstr>
      <vt:lpstr>VAS073_F_Laboratoriniut33IsViso</vt:lpstr>
      <vt:lpstr>'Forma 4'!VAS073_F_Laboratoriniut341NuotekuSurinkimas</vt:lpstr>
      <vt:lpstr>VAS073_F_Laboratoriniut341NuotekuSurinkimas</vt:lpstr>
      <vt:lpstr>'Forma 4'!VAS073_F_Laboratoriniut342NuotekuValymas</vt:lpstr>
      <vt:lpstr>VAS073_F_Laboratoriniut342NuotekuValymas</vt:lpstr>
      <vt:lpstr>'Forma 4'!VAS073_F_Laboratoriniut343NuotekuDumblo</vt:lpstr>
      <vt:lpstr>VAS073_F_Laboratoriniut343NuotekuDumblo</vt:lpstr>
      <vt:lpstr>'Forma 4'!VAS073_F_Laboratoriniut34IsViso</vt:lpstr>
      <vt:lpstr>VAS073_F_Laboratoriniut34IsViso</vt:lpstr>
      <vt:lpstr>'Forma 4'!VAS073_F_Laboratoriniut35PavirsiniuNuoteku</vt:lpstr>
      <vt:lpstr>VAS073_F_Laboratoriniut35PavirsiniuNuoteku</vt:lpstr>
      <vt:lpstr>'Forma 4'!VAS073_F_Laboratoriniut36KitosReguliuojamosios</vt:lpstr>
      <vt:lpstr>VAS073_F_Laboratoriniut36KitosReguliuojamosios</vt:lpstr>
      <vt:lpstr>'Forma 4'!VAS073_F_Laboratoriniut37KitosVeiklos</vt:lpstr>
      <vt:lpstr>VAS073_F_Laboratoriniut37KitosVeiklos</vt:lpstr>
      <vt:lpstr>'Forma 4'!VAS073_F_Laboratoriniut3Apskaitosveikla1</vt:lpstr>
      <vt:lpstr>VAS073_F_Laboratoriniut3Apskaitosveikla1</vt:lpstr>
      <vt:lpstr>'Forma 4'!VAS073_F_Laboratoriniut3Kitareguliuoja1</vt:lpstr>
      <vt:lpstr>VAS073_F_Laboratoriniut3Kitareguliuoja1</vt:lpstr>
      <vt:lpstr>'Forma 4'!VAS073_F_Metrologinespa11IS</vt:lpstr>
      <vt:lpstr>VAS073_F_Metrologinespa11IS</vt:lpstr>
      <vt:lpstr>'Forma 4'!VAS073_F_Metrologinespa131GeriamojoVandens</vt:lpstr>
      <vt:lpstr>VAS073_F_Metrologinespa131GeriamojoVandens</vt:lpstr>
      <vt:lpstr>'Forma 4'!VAS073_F_Metrologinespa132GeriamojoVandens</vt:lpstr>
      <vt:lpstr>VAS073_F_Metrologinespa132GeriamojoVandens</vt:lpstr>
      <vt:lpstr>'Forma 4'!VAS073_F_Metrologinespa133GeriamojoVandens</vt:lpstr>
      <vt:lpstr>VAS073_F_Metrologinespa133GeriamojoVandens</vt:lpstr>
      <vt:lpstr>'Forma 4'!VAS073_F_Metrologinespa13IsViso</vt:lpstr>
      <vt:lpstr>VAS073_F_Metrologinespa13IsViso</vt:lpstr>
      <vt:lpstr>'Forma 4'!VAS073_F_Metrologinespa141NuotekuSurinkimas</vt:lpstr>
      <vt:lpstr>VAS073_F_Metrologinespa141NuotekuSurinkimas</vt:lpstr>
      <vt:lpstr>'Forma 4'!VAS073_F_Metrologinespa142NuotekuValymas</vt:lpstr>
      <vt:lpstr>VAS073_F_Metrologinespa142NuotekuValymas</vt:lpstr>
      <vt:lpstr>'Forma 4'!VAS073_F_Metrologinespa143NuotekuDumblo</vt:lpstr>
      <vt:lpstr>VAS073_F_Metrologinespa143NuotekuDumblo</vt:lpstr>
      <vt:lpstr>'Forma 4'!VAS073_F_Metrologinespa14IsViso</vt:lpstr>
      <vt:lpstr>VAS073_F_Metrologinespa14IsViso</vt:lpstr>
      <vt:lpstr>'Forma 4'!VAS073_F_Metrologinespa15PavirsiniuNuoteku</vt:lpstr>
      <vt:lpstr>VAS073_F_Metrologinespa15PavirsiniuNuoteku</vt:lpstr>
      <vt:lpstr>'Forma 4'!VAS073_F_Metrologinespa16KitosReguliuojamosios</vt:lpstr>
      <vt:lpstr>VAS073_F_Metrologinespa16KitosReguliuojamosios</vt:lpstr>
      <vt:lpstr>'Forma 4'!VAS073_F_Metrologinespa17KitosVeiklos</vt:lpstr>
      <vt:lpstr>VAS073_F_Metrologinespa17KitosVeiklos</vt:lpstr>
      <vt:lpstr>'Forma 4'!VAS073_F_Metrologinespa1Apskaitosveikla1</vt:lpstr>
      <vt:lpstr>VAS073_F_Metrologinespa1Apskaitosveikla1</vt:lpstr>
      <vt:lpstr>'Forma 4'!VAS073_F_Metrologinespa1Kitareguliuoja1</vt:lpstr>
      <vt:lpstr>VAS073_F_Metrologinespa1Kitareguliuoja1</vt:lpstr>
      <vt:lpstr>'Forma 4'!VAS073_F_Metrologinespa21IS</vt:lpstr>
      <vt:lpstr>VAS073_F_Metrologinespa21IS</vt:lpstr>
      <vt:lpstr>'Forma 4'!VAS073_F_Metrologinespa231GeriamojoVandens</vt:lpstr>
      <vt:lpstr>VAS073_F_Metrologinespa231GeriamojoVandens</vt:lpstr>
      <vt:lpstr>'Forma 4'!VAS073_F_Metrologinespa232GeriamojoVandens</vt:lpstr>
      <vt:lpstr>VAS073_F_Metrologinespa232GeriamojoVandens</vt:lpstr>
      <vt:lpstr>'Forma 4'!VAS073_F_Metrologinespa233GeriamojoVandens</vt:lpstr>
      <vt:lpstr>VAS073_F_Metrologinespa233GeriamojoVandens</vt:lpstr>
      <vt:lpstr>'Forma 4'!VAS073_F_Metrologinespa23IsViso</vt:lpstr>
      <vt:lpstr>VAS073_F_Metrologinespa23IsViso</vt:lpstr>
      <vt:lpstr>'Forma 4'!VAS073_F_Metrologinespa241NuotekuSurinkimas</vt:lpstr>
      <vt:lpstr>VAS073_F_Metrologinespa241NuotekuSurinkimas</vt:lpstr>
      <vt:lpstr>'Forma 4'!VAS073_F_Metrologinespa242NuotekuValymas</vt:lpstr>
      <vt:lpstr>VAS073_F_Metrologinespa242NuotekuValymas</vt:lpstr>
      <vt:lpstr>'Forma 4'!VAS073_F_Metrologinespa243NuotekuDumblo</vt:lpstr>
      <vt:lpstr>VAS073_F_Metrologinespa243NuotekuDumblo</vt:lpstr>
      <vt:lpstr>'Forma 4'!VAS073_F_Metrologinespa24IsViso</vt:lpstr>
      <vt:lpstr>VAS073_F_Metrologinespa24IsViso</vt:lpstr>
      <vt:lpstr>'Forma 4'!VAS073_F_Metrologinespa25PavirsiniuNuoteku</vt:lpstr>
      <vt:lpstr>VAS073_F_Metrologinespa25PavirsiniuNuoteku</vt:lpstr>
      <vt:lpstr>'Forma 4'!VAS073_F_Metrologinespa26KitosReguliuojamosios</vt:lpstr>
      <vt:lpstr>VAS073_F_Metrologinespa26KitosReguliuojamosios</vt:lpstr>
      <vt:lpstr>'Forma 4'!VAS073_F_Metrologinespa27KitosVeiklos</vt:lpstr>
      <vt:lpstr>VAS073_F_Metrologinespa27KitosVeiklos</vt:lpstr>
      <vt:lpstr>'Forma 4'!VAS073_F_Metrologinespa2Apskaitosveikla1</vt:lpstr>
      <vt:lpstr>VAS073_F_Metrologinespa2Apskaitosveikla1</vt:lpstr>
      <vt:lpstr>'Forma 4'!VAS073_F_Metrologinespa2Kitareguliuoja1</vt:lpstr>
      <vt:lpstr>VAS073_F_Metrologinespa2Kitareguliuoja1</vt:lpstr>
      <vt:lpstr>'Forma 4'!VAS073_F_Metrologinespa31IS</vt:lpstr>
      <vt:lpstr>VAS073_F_Metrologinespa31IS</vt:lpstr>
      <vt:lpstr>'Forma 4'!VAS073_F_Metrologinespa331GeriamojoVandens</vt:lpstr>
      <vt:lpstr>VAS073_F_Metrologinespa331GeriamojoVandens</vt:lpstr>
      <vt:lpstr>'Forma 4'!VAS073_F_Metrologinespa332GeriamojoVandens</vt:lpstr>
      <vt:lpstr>VAS073_F_Metrologinespa332GeriamojoVandens</vt:lpstr>
      <vt:lpstr>'Forma 4'!VAS073_F_Metrologinespa333GeriamojoVandens</vt:lpstr>
      <vt:lpstr>VAS073_F_Metrologinespa333GeriamojoVandens</vt:lpstr>
      <vt:lpstr>'Forma 4'!VAS073_F_Metrologinespa33IsViso</vt:lpstr>
      <vt:lpstr>VAS073_F_Metrologinespa33IsViso</vt:lpstr>
      <vt:lpstr>'Forma 4'!VAS073_F_Metrologinespa341NuotekuSurinkimas</vt:lpstr>
      <vt:lpstr>VAS073_F_Metrologinespa341NuotekuSurinkimas</vt:lpstr>
      <vt:lpstr>'Forma 4'!VAS073_F_Metrologinespa342NuotekuValymas</vt:lpstr>
      <vt:lpstr>VAS073_F_Metrologinespa342NuotekuValymas</vt:lpstr>
      <vt:lpstr>'Forma 4'!VAS073_F_Metrologinespa343NuotekuDumblo</vt:lpstr>
      <vt:lpstr>VAS073_F_Metrologinespa343NuotekuDumblo</vt:lpstr>
      <vt:lpstr>'Forma 4'!VAS073_F_Metrologinespa34IsViso</vt:lpstr>
      <vt:lpstr>VAS073_F_Metrologinespa34IsViso</vt:lpstr>
      <vt:lpstr>'Forma 4'!VAS073_F_Metrologinespa35PavirsiniuNuoteku</vt:lpstr>
      <vt:lpstr>VAS073_F_Metrologinespa35PavirsiniuNuoteku</vt:lpstr>
      <vt:lpstr>'Forma 4'!VAS073_F_Metrologinespa36KitosReguliuojamosios</vt:lpstr>
      <vt:lpstr>VAS073_F_Metrologinespa36KitosReguliuojamosios</vt:lpstr>
      <vt:lpstr>'Forma 4'!VAS073_F_Metrologinespa37KitosVeiklos</vt:lpstr>
      <vt:lpstr>VAS073_F_Metrologinespa37KitosVeiklos</vt:lpstr>
      <vt:lpstr>'Forma 4'!VAS073_F_Metrologinespa3Apskaitosveikla1</vt:lpstr>
      <vt:lpstr>VAS073_F_Metrologinespa3Apskaitosveikla1</vt:lpstr>
      <vt:lpstr>'Forma 4'!VAS073_F_Metrologinespa3Kitareguliuoja1</vt:lpstr>
      <vt:lpstr>VAS073_F_Metrologinespa3Kitareguliuoja1</vt:lpstr>
      <vt:lpstr>'Forma 4'!VAS073_F_Metrologinespa41IS</vt:lpstr>
      <vt:lpstr>VAS073_F_Metrologinespa41IS</vt:lpstr>
      <vt:lpstr>'Forma 4'!VAS073_F_Metrologinespa431GeriamojoVandens</vt:lpstr>
      <vt:lpstr>VAS073_F_Metrologinespa431GeriamojoVandens</vt:lpstr>
      <vt:lpstr>'Forma 4'!VAS073_F_Metrologinespa432GeriamojoVandens</vt:lpstr>
      <vt:lpstr>VAS073_F_Metrologinespa432GeriamojoVandens</vt:lpstr>
      <vt:lpstr>'Forma 4'!VAS073_F_Metrologinespa433GeriamojoVandens</vt:lpstr>
      <vt:lpstr>VAS073_F_Metrologinespa433GeriamojoVandens</vt:lpstr>
      <vt:lpstr>'Forma 4'!VAS073_F_Metrologinespa43IsViso</vt:lpstr>
      <vt:lpstr>VAS073_F_Metrologinespa43IsViso</vt:lpstr>
      <vt:lpstr>'Forma 4'!VAS073_F_Metrologinespa441NuotekuSurinkimas</vt:lpstr>
      <vt:lpstr>VAS073_F_Metrologinespa441NuotekuSurinkimas</vt:lpstr>
      <vt:lpstr>'Forma 4'!VAS073_F_Metrologinespa442NuotekuValymas</vt:lpstr>
      <vt:lpstr>VAS073_F_Metrologinespa442NuotekuValymas</vt:lpstr>
      <vt:lpstr>'Forma 4'!VAS073_F_Metrologinespa443NuotekuDumblo</vt:lpstr>
      <vt:lpstr>VAS073_F_Metrologinespa443NuotekuDumblo</vt:lpstr>
      <vt:lpstr>'Forma 4'!VAS073_F_Metrologinespa44IsViso</vt:lpstr>
      <vt:lpstr>VAS073_F_Metrologinespa44IsViso</vt:lpstr>
      <vt:lpstr>'Forma 4'!VAS073_F_Metrologinespa45PavirsiniuNuoteku</vt:lpstr>
      <vt:lpstr>VAS073_F_Metrologinespa45PavirsiniuNuoteku</vt:lpstr>
      <vt:lpstr>'Forma 4'!VAS073_F_Metrologinespa46KitosReguliuojamosios</vt:lpstr>
      <vt:lpstr>VAS073_F_Metrologinespa46KitosReguliuojamosios</vt:lpstr>
      <vt:lpstr>'Forma 4'!VAS073_F_Metrologinespa47KitosVeiklos</vt:lpstr>
      <vt:lpstr>VAS073_F_Metrologinespa47KitosVeiklos</vt:lpstr>
      <vt:lpstr>'Forma 4'!VAS073_F_Metrologinespa4Apskaitosveikla1</vt:lpstr>
      <vt:lpstr>VAS073_F_Metrologinespa4Apskaitosveikla1</vt:lpstr>
      <vt:lpstr>'Forma 4'!VAS073_F_Metrologinespa4Kitareguliuoja1</vt:lpstr>
      <vt:lpstr>VAS073_F_Metrologinespa4Kitareguliuoja1</vt:lpstr>
      <vt:lpstr>'Forma 4'!VAS073_F_Mokesciouztars11IS</vt:lpstr>
      <vt:lpstr>VAS073_F_Mokesciouztars11IS</vt:lpstr>
      <vt:lpstr>'Forma 4'!VAS073_F_Mokesciouztars131GeriamojoVandens</vt:lpstr>
      <vt:lpstr>VAS073_F_Mokesciouztars131GeriamojoVandens</vt:lpstr>
      <vt:lpstr>'Forma 4'!VAS073_F_Mokesciouztars132GeriamojoVandens</vt:lpstr>
      <vt:lpstr>VAS073_F_Mokesciouztars132GeriamojoVandens</vt:lpstr>
      <vt:lpstr>'Forma 4'!VAS073_F_Mokesciouztars133GeriamojoVandens</vt:lpstr>
      <vt:lpstr>VAS073_F_Mokesciouztars133GeriamojoVandens</vt:lpstr>
      <vt:lpstr>'Forma 4'!VAS073_F_Mokesciouztars13IsViso</vt:lpstr>
      <vt:lpstr>VAS073_F_Mokesciouztars13IsViso</vt:lpstr>
      <vt:lpstr>'Forma 4'!VAS073_F_Mokesciouztars141NuotekuSurinkimas</vt:lpstr>
      <vt:lpstr>VAS073_F_Mokesciouztars141NuotekuSurinkimas</vt:lpstr>
      <vt:lpstr>'Forma 4'!VAS073_F_Mokesciouztars142NuotekuValymas</vt:lpstr>
      <vt:lpstr>VAS073_F_Mokesciouztars142NuotekuValymas</vt:lpstr>
      <vt:lpstr>'Forma 4'!VAS073_F_Mokesciouztars143NuotekuDumblo</vt:lpstr>
      <vt:lpstr>VAS073_F_Mokesciouztars143NuotekuDumblo</vt:lpstr>
      <vt:lpstr>'Forma 4'!VAS073_F_Mokesciouztars14IsViso</vt:lpstr>
      <vt:lpstr>VAS073_F_Mokesciouztars14IsViso</vt:lpstr>
      <vt:lpstr>'Forma 4'!VAS073_F_Mokesciouztars15PavirsiniuNuoteku</vt:lpstr>
      <vt:lpstr>VAS073_F_Mokesciouztars15PavirsiniuNuoteku</vt:lpstr>
      <vt:lpstr>'Forma 4'!VAS073_F_Mokesciouztars16KitosReguliuojamosios</vt:lpstr>
      <vt:lpstr>VAS073_F_Mokesciouztars16KitosReguliuojamosios</vt:lpstr>
      <vt:lpstr>'Forma 4'!VAS073_F_Mokesciouztars17KitosVeiklos</vt:lpstr>
      <vt:lpstr>VAS073_F_Mokesciouztars17KitosVeiklos</vt:lpstr>
      <vt:lpstr>'Forma 4'!VAS073_F_Mokesciouztars1Apskaitosveikla1</vt:lpstr>
      <vt:lpstr>VAS073_F_Mokesciouztars1Apskaitosveikla1</vt:lpstr>
      <vt:lpstr>'Forma 4'!VAS073_F_Mokesciouztars1Kitareguliuoja1</vt:lpstr>
      <vt:lpstr>VAS073_F_Mokesciouztars1Kitareguliuoja1</vt:lpstr>
      <vt:lpstr>'Forma 4'!VAS073_F_Mokesciouzvals11IS</vt:lpstr>
      <vt:lpstr>VAS073_F_Mokesciouzvals11IS</vt:lpstr>
      <vt:lpstr>'Forma 4'!VAS073_F_Mokesciouzvals131GeriamojoVandens</vt:lpstr>
      <vt:lpstr>VAS073_F_Mokesciouzvals131GeriamojoVandens</vt:lpstr>
      <vt:lpstr>'Forma 4'!VAS073_F_Mokesciouzvals132GeriamojoVandens</vt:lpstr>
      <vt:lpstr>VAS073_F_Mokesciouzvals132GeriamojoVandens</vt:lpstr>
      <vt:lpstr>'Forma 4'!VAS073_F_Mokesciouzvals133GeriamojoVandens</vt:lpstr>
      <vt:lpstr>VAS073_F_Mokesciouzvals133GeriamojoVandens</vt:lpstr>
      <vt:lpstr>'Forma 4'!VAS073_F_Mokesciouzvals13IsViso</vt:lpstr>
      <vt:lpstr>VAS073_F_Mokesciouzvals13IsViso</vt:lpstr>
      <vt:lpstr>'Forma 4'!VAS073_F_Mokesciouzvals141NuotekuSurinkimas</vt:lpstr>
      <vt:lpstr>VAS073_F_Mokesciouzvals141NuotekuSurinkimas</vt:lpstr>
      <vt:lpstr>'Forma 4'!VAS073_F_Mokesciouzvals142NuotekuValymas</vt:lpstr>
      <vt:lpstr>VAS073_F_Mokesciouzvals142NuotekuValymas</vt:lpstr>
      <vt:lpstr>'Forma 4'!VAS073_F_Mokesciouzvals143NuotekuDumblo</vt:lpstr>
      <vt:lpstr>VAS073_F_Mokesciouzvals143NuotekuDumblo</vt:lpstr>
      <vt:lpstr>'Forma 4'!VAS073_F_Mokesciouzvals14IsViso</vt:lpstr>
      <vt:lpstr>VAS073_F_Mokesciouzvals14IsViso</vt:lpstr>
      <vt:lpstr>'Forma 4'!VAS073_F_Mokesciouzvals15PavirsiniuNuoteku</vt:lpstr>
      <vt:lpstr>VAS073_F_Mokesciouzvals15PavirsiniuNuoteku</vt:lpstr>
      <vt:lpstr>'Forma 4'!VAS073_F_Mokesciouzvals16KitosReguliuojamosios</vt:lpstr>
      <vt:lpstr>VAS073_F_Mokesciouzvals16KitosReguliuojamosios</vt:lpstr>
      <vt:lpstr>'Forma 4'!VAS073_F_Mokesciouzvals17KitosVeiklos</vt:lpstr>
      <vt:lpstr>VAS073_F_Mokesciouzvals17KitosVeiklos</vt:lpstr>
      <vt:lpstr>'Forma 4'!VAS073_F_Mokesciouzvals1Apskaitosveikla1</vt:lpstr>
      <vt:lpstr>VAS073_F_Mokesciouzvals1Apskaitosveikla1</vt:lpstr>
      <vt:lpstr>'Forma 4'!VAS073_F_Mokesciouzvals1Kitareguliuoja1</vt:lpstr>
      <vt:lpstr>VAS073_F_Mokesciouzvals1Kitareguliuoja1</vt:lpstr>
      <vt:lpstr>'Forma 4'!VAS073_F_Mokesciusanaud11IS</vt:lpstr>
      <vt:lpstr>VAS073_F_Mokesciusanaud11IS</vt:lpstr>
      <vt:lpstr>'Forma 4'!VAS073_F_Mokesciusanaud131GeriamojoVandens</vt:lpstr>
      <vt:lpstr>VAS073_F_Mokesciusanaud131GeriamojoVandens</vt:lpstr>
      <vt:lpstr>'Forma 4'!VAS073_F_Mokesciusanaud132GeriamojoVandens</vt:lpstr>
      <vt:lpstr>VAS073_F_Mokesciusanaud132GeriamojoVandens</vt:lpstr>
      <vt:lpstr>'Forma 4'!VAS073_F_Mokesciusanaud133GeriamojoVandens</vt:lpstr>
      <vt:lpstr>VAS073_F_Mokesciusanaud133GeriamojoVandens</vt:lpstr>
      <vt:lpstr>'Forma 4'!VAS073_F_Mokesciusanaud13IsViso</vt:lpstr>
      <vt:lpstr>VAS073_F_Mokesciusanaud13IsViso</vt:lpstr>
      <vt:lpstr>'Forma 4'!VAS073_F_Mokesciusanaud141NuotekuSurinkimas</vt:lpstr>
      <vt:lpstr>VAS073_F_Mokesciusanaud141NuotekuSurinkimas</vt:lpstr>
      <vt:lpstr>'Forma 4'!VAS073_F_Mokesciusanaud142NuotekuValymas</vt:lpstr>
      <vt:lpstr>VAS073_F_Mokesciusanaud142NuotekuValymas</vt:lpstr>
      <vt:lpstr>'Forma 4'!VAS073_F_Mokesciusanaud143NuotekuDumblo</vt:lpstr>
      <vt:lpstr>VAS073_F_Mokesciusanaud143NuotekuDumblo</vt:lpstr>
      <vt:lpstr>'Forma 4'!VAS073_F_Mokesciusanaud14IsViso</vt:lpstr>
      <vt:lpstr>VAS073_F_Mokesciusanaud14IsViso</vt:lpstr>
      <vt:lpstr>'Forma 4'!VAS073_F_Mokesciusanaud15PavirsiniuNuoteku</vt:lpstr>
      <vt:lpstr>VAS073_F_Mokesciusanaud15PavirsiniuNuoteku</vt:lpstr>
      <vt:lpstr>'Forma 4'!VAS073_F_Mokesciusanaud16KitosReguliuojamosios</vt:lpstr>
      <vt:lpstr>VAS073_F_Mokesciusanaud16KitosReguliuojamosios</vt:lpstr>
      <vt:lpstr>'Forma 4'!VAS073_F_Mokesciusanaud17KitosVeiklos</vt:lpstr>
      <vt:lpstr>VAS073_F_Mokesciusanaud17KitosVeiklos</vt:lpstr>
      <vt:lpstr>'Forma 4'!VAS073_F_Mokesciusanaud1Apskaitosveikla1</vt:lpstr>
      <vt:lpstr>VAS073_F_Mokesciusanaud1Apskaitosveikla1</vt:lpstr>
      <vt:lpstr>'Forma 4'!VAS073_F_Mokesciusanaud1Kitareguliuoja1</vt:lpstr>
      <vt:lpstr>VAS073_F_Mokesciusanaud1Kitareguliuoja1</vt:lpstr>
      <vt:lpstr>'Forma 4'!VAS073_F_Mokesciusanaud21IS</vt:lpstr>
      <vt:lpstr>VAS073_F_Mokesciusanaud21IS</vt:lpstr>
      <vt:lpstr>'Forma 4'!VAS073_F_Mokesciusanaud231GeriamojoVandens</vt:lpstr>
      <vt:lpstr>VAS073_F_Mokesciusanaud231GeriamojoVandens</vt:lpstr>
      <vt:lpstr>'Forma 4'!VAS073_F_Mokesciusanaud232GeriamojoVandens</vt:lpstr>
      <vt:lpstr>VAS073_F_Mokesciusanaud232GeriamojoVandens</vt:lpstr>
      <vt:lpstr>'Forma 4'!VAS073_F_Mokesciusanaud233GeriamojoVandens</vt:lpstr>
      <vt:lpstr>VAS073_F_Mokesciusanaud233GeriamojoVandens</vt:lpstr>
      <vt:lpstr>'Forma 4'!VAS073_F_Mokesciusanaud23IsViso</vt:lpstr>
      <vt:lpstr>VAS073_F_Mokesciusanaud23IsViso</vt:lpstr>
      <vt:lpstr>'Forma 4'!VAS073_F_Mokesciusanaud241NuotekuSurinkimas</vt:lpstr>
      <vt:lpstr>VAS073_F_Mokesciusanaud241NuotekuSurinkimas</vt:lpstr>
      <vt:lpstr>'Forma 4'!VAS073_F_Mokesciusanaud242NuotekuValymas</vt:lpstr>
      <vt:lpstr>VAS073_F_Mokesciusanaud242NuotekuValymas</vt:lpstr>
      <vt:lpstr>'Forma 4'!VAS073_F_Mokesciusanaud243NuotekuDumblo</vt:lpstr>
      <vt:lpstr>VAS073_F_Mokesciusanaud243NuotekuDumblo</vt:lpstr>
      <vt:lpstr>'Forma 4'!VAS073_F_Mokesciusanaud24IsViso</vt:lpstr>
      <vt:lpstr>VAS073_F_Mokesciusanaud24IsViso</vt:lpstr>
      <vt:lpstr>'Forma 4'!VAS073_F_Mokesciusanaud25PavirsiniuNuoteku</vt:lpstr>
      <vt:lpstr>VAS073_F_Mokesciusanaud25PavirsiniuNuoteku</vt:lpstr>
      <vt:lpstr>'Forma 4'!VAS073_F_Mokesciusanaud26KitosReguliuojamosios</vt:lpstr>
      <vt:lpstr>VAS073_F_Mokesciusanaud26KitosReguliuojamosios</vt:lpstr>
      <vt:lpstr>'Forma 4'!VAS073_F_Mokesciusanaud27KitosVeiklos</vt:lpstr>
      <vt:lpstr>VAS073_F_Mokesciusanaud27KitosVeiklos</vt:lpstr>
      <vt:lpstr>'Forma 4'!VAS073_F_Mokesciusanaud2Apskaitosveikla1</vt:lpstr>
      <vt:lpstr>VAS073_F_Mokesciusanaud2Apskaitosveikla1</vt:lpstr>
      <vt:lpstr>'Forma 4'!VAS073_F_Mokesciusanaud2Kitareguliuoja1</vt:lpstr>
      <vt:lpstr>VAS073_F_Mokesciusanaud2Kitareguliuoja1</vt:lpstr>
      <vt:lpstr>'Forma 4'!VAS073_F_Mokesciusanaud31IS</vt:lpstr>
      <vt:lpstr>VAS073_F_Mokesciusanaud31IS</vt:lpstr>
      <vt:lpstr>'Forma 4'!VAS073_F_Mokesciusanaud331GeriamojoVandens</vt:lpstr>
      <vt:lpstr>VAS073_F_Mokesciusanaud331GeriamojoVandens</vt:lpstr>
      <vt:lpstr>'Forma 4'!VAS073_F_Mokesciusanaud332GeriamojoVandens</vt:lpstr>
      <vt:lpstr>VAS073_F_Mokesciusanaud332GeriamojoVandens</vt:lpstr>
      <vt:lpstr>'Forma 4'!VAS073_F_Mokesciusanaud333GeriamojoVandens</vt:lpstr>
      <vt:lpstr>VAS073_F_Mokesciusanaud333GeriamojoVandens</vt:lpstr>
      <vt:lpstr>'Forma 4'!VAS073_F_Mokesciusanaud33IsViso</vt:lpstr>
      <vt:lpstr>VAS073_F_Mokesciusanaud33IsViso</vt:lpstr>
      <vt:lpstr>'Forma 4'!VAS073_F_Mokesciusanaud341NuotekuSurinkimas</vt:lpstr>
      <vt:lpstr>VAS073_F_Mokesciusanaud341NuotekuSurinkimas</vt:lpstr>
      <vt:lpstr>'Forma 4'!VAS073_F_Mokesciusanaud342NuotekuValymas</vt:lpstr>
      <vt:lpstr>VAS073_F_Mokesciusanaud342NuotekuValymas</vt:lpstr>
      <vt:lpstr>'Forma 4'!VAS073_F_Mokesciusanaud343NuotekuDumblo</vt:lpstr>
      <vt:lpstr>VAS073_F_Mokesciusanaud343NuotekuDumblo</vt:lpstr>
      <vt:lpstr>'Forma 4'!VAS073_F_Mokesciusanaud34IsViso</vt:lpstr>
      <vt:lpstr>VAS073_F_Mokesciusanaud34IsViso</vt:lpstr>
      <vt:lpstr>'Forma 4'!VAS073_F_Mokesciusanaud35PavirsiniuNuoteku</vt:lpstr>
      <vt:lpstr>VAS073_F_Mokesciusanaud35PavirsiniuNuoteku</vt:lpstr>
      <vt:lpstr>'Forma 4'!VAS073_F_Mokesciusanaud36KitosReguliuojamosios</vt:lpstr>
      <vt:lpstr>VAS073_F_Mokesciusanaud36KitosReguliuojamosios</vt:lpstr>
      <vt:lpstr>'Forma 4'!VAS073_F_Mokesciusanaud37KitosVeiklos</vt:lpstr>
      <vt:lpstr>VAS073_F_Mokesciusanaud37KitosVeiklos</vt:lpstr>
      <vt:lpstr>'Forma 4'!VAS073_F_Mokesciusanaud3Apskaitosveikla1</vt:lpstr>
      <vt:lpstr>VAS073_F_Mokesciusanaud3Apskaitosveikla1</vt:lpstr>
      <vt:lpstr>'Forma 4'!VAS073_F_Mokesciusanaud3Kitareguliuoja1</vt:lpstr>
      <vt:lpstr>VAS073_F_Mokesciusanaud3Kitareguliuoja1</vt:lpstr>
      <vt:lpstr>'Forma 4'!VAS073_F_Nekilnojamojot11IS</vt:lpstr>
      <vt:lpstr>VAS073_F_Nekilnojamojot11IS</vt:lpstr>
      <vt:lpstr>'Forma 4'!VAS073_F_Nekilnojamojot131GeriamojoVandens</vt:lpstr>
      <vt:lpstr>VAS073_F_Nekilnojamojot131GeriamojoVandens</vt:lpstr>
      <vt:lpstr>'Forma 4'!VAS073_F_Nekilnojamojot132GeriamojoVandens</vt:lpstr>
      <vt:lpstr>VAS073_F_Nekilnojamojot132GeriamojoVandens</vt:lpstr>
      <vt:lpstr>'Forma 4'!VAS073_F_Nekilnojamojot133GeriamojoVandens</vt:lpstr>
      <vt:lpstr>VAS073_F_Nekilnojamojot133GeriamojoVandens</vt:lpstr>
      <vt:lpstr>'Forma 4'!VAS073_F_Nekilnojamojot13IsViso</vt:lpstr>
      <vt:lpstr>VAS073_F_Nekilnojamojot13IsViso</vt:lpstr>
      <vt:lpstr>'Forma 4'!VAS073_F_Nekilnojamojot141NuotekuSurinkimas</vt:lpstr>
      <vt:lpstr>VAS073_F_Nekilnojamojot141NuotekuSurinkimas</vt:lpstr>
      <vt:lpstr>'Forma 4'!VAS073_F_Nekilnojamojot142NuotekuValymas</vt:lpstr>
      <vt:lpstr>VAS073_F_Nekilnojamojot142NuotekuValymas</vt:lpstr>
      <vt:lpstr>'Forma 4'!VAS073_F_Nekilnojamojot143NuotekuDumblo</vt:lpstr>
      <vt:lpstr>VAS073_F_Nekilnojamojot143NuotekuDumblo</vt:lpstr>
      <vt:lpstr>'Forma 4'!VAS073_F_Nekilnojamojot14IsViso</vt:lpstr>
      <vt:lpstr>VAS073_F_Nekilnojamojot14IsViso</vt:lpstr>
      <vt:lpstr>'Forma 4'!VAS073_F_Nekilnojamojot15PavirsiniuNuoteku</vt:lpstr>
      <vt:lpstr>VAS073_F_Nekilnojamojot15PavirsiniuNuoteku</vt:lpstr>
      <vt:lpstr>'Forma 4'!VAS073_F_Nekilnojamojot16KitosReguliuojamosios</vt:lpstr>
      <vt:lpstr>VAS073_F_Nekilnojamojot16KitosReguliuojamosios</vt:lpstr>
      <vt:lpstr>'Forma 4'!VAS073_F_Nekilnojamojot17KitosVeiklos</vt:lpstr>
      <vt:lpstr>VAS073_F_Nekilnojamojot17KitosVeiklos</vt:lpstr>
      <vt:lpstr>'Forma 4'!VAS073_F_Nekilnojamojot1Apskaitosveikla1</vt:lpstr>
      <vt:lpstr>VAS073_F_Nekilnojamojot1Apskaitosveikla1</vt:lpstr>
      <vt:lpstr>'Forma 4'!VAS073_F_Nekilnojamojot1Kitareguliuoja1</vt:lpstr>
      <vt:lpstr>VAS073_F_Nekilnojamojot1Kitareguliuoja1</vt:lpstr>
      <vt:lpstr>'Forma 4'!VAS073_F_Nekilnojamojot21IS</vt:lpstr>
      <vt:lpstr>VAS073_F_Nekilnojamojot21IS</vt:lpstr>
      <vt:lpstr>'Forma 4'!VAS073_F_Nekilnojamojot231GeriamojoVandens</vt:lpstr>
      <vt:lpstr>VAS073_F_Nekilnojamojot231GeriamojoVandens</vt:lpstr>
      <vt:lpstr>'Forma 4'!VAS073_F_Nekilnojamojot232GeriamojoVandens</vt:lpstr>
      <vt:lpstr>VAS073_F_Nekilnojamojot232GeriamojoVandens</vt:lpstr>
      <vt:lpstr>'Forma 4'!VAS073_F_Nekilnojamojot233GeriamojoVandens</vt:lpstr>
      <vt:lpstr>VAS073_F_Nekilnojamojot233GeriamojoVandens</vt:lpstr>
      <vt:lpstr>'Forma 4'!VAS073_F_Nekilnojamojot23IsViso</vt:lpstr>
      <vt:lpstr>VAS073_F_Nekilnojamojot23IsViso</vt:lpstr>
      <vt:lpstr>'Forma 4'!VAS073_F_Nekilnojamojot241NuotekuSurinkimas</vt:lpstr>
      <vt:lpstr>VAS073_F_Nekilnojamojot241NuotekuSurinkimas</vt:lpstr>
      <vt:lpstr>'Forma 4'!VAS073_F_Nekilnojamojot242NuotekuValymas</vt:lpstr>
      <vt:lpstr>VAS073_F_Nekilnojamojot242NuotekuValymas</vt:lpstr>
      <vt:lpstr>'Forma 4'!VAS073_F_Nekilnojamojot243NuotekuDumblo</vt:lpstr>
      <vt:lpstr>VAS073_F_Nekilnojamojot243NuotekuDumblo</vt:lpstr>
      <vt:lpstr>'Forma 4'!VAS073_F_Nekilnojamojot24IsViso</vt:lpstr>
      <vt:lpstr>VAS073_F_Nekilnojamojot24IsViso</vt:lpstr>
      <vt:lpstr>'Forma 4'!VAS073_F_Nekilnojamojot25PavirsiniuNuoteku</vt:lpstr>
      <vt:lpstr>VAS073_F_Nekilnojamojot25PavirsiniuNuoteku</vt:lpstr>
      <vt:lpstr>'Forma 4'!VAS073_F_Nekilnojamojot26KitosReguliuojamosios</vt:lpstr>
      <vt:lpstr>VAS073_F_Nekilnojamojot26KitosReguliuojamosios</vt:lpstr>
      <vt:lpstr>'Forma 4'!VAS073_F_Nekilnojamojot27KitosVeiklos</vt:lpstr>
      <vt:lpstr>VAS073_F_Nekilnojamojot27KitosVeiklos</vt:lpstr>
      <vt:lpstr>'Forma 4'!VAS073_F_Nekilnojamojot2Apskaitosveikla1</vt:lpstr>
      <vt:lpstr>VAS073_F_Nekilnojamojot2Apskaitosveikla1</vt:lpstr>
      <vt:lpstr>'Forma 4'!VAS073_F_Nekilnojamojot2Kitareguliuoja1</vt:lpstr>
      <vt:lpstr>VAS073_F_Nekilnojamojot2Kitareguliuoja1</vt:lpstr>
      <vt:lpstr>'Forma 4'!VAS073_F_Nekilnojamojot31IS</vt:lpstr>
      <vt:lpstr>VAS073_F_Nekilnojamojot31IS</vt:lpstr>
      <vt:lpstr>'Forma 4'!VAS073_F_Nekilnojamojot331GeriamojoVandens</vt:lpstr>
      <vt:lpstr>VAS073_F_Nekilnojamojot331GeriamojoVandens</vt:lpstr>
      <vt:lpstr>'Forma 4'!VAS073_F_Nekilnojamojot332GeriamojoVandens</vt:lpstr>
      <vt:lpstr>VAS073_F_Nekilnojamojot332GeriamojoVandens</vt:lpstr>
      <vt:lpstr>'Forma 4'!VAS073_F_Nekilnojamojot333GeriamojoVandens</vt:lpstr>
      <vt:lpstr>VAS073_F_Nekilnojamojot333GeriamojoVandens</vt:lpstr>
      <vt:lpstr>'Forma 4'!VAS073_F_Nekilnojamojot33IsViso</vt:lpstr>
      <vt:lpstr>VAS073_F_Nekilnojamojot33IsViso</vt:lpstr>
      <vt:lpstr>'Forma 4'!VAS073_F_Nekilnojamojot341NuotekuSurinkimas</vt:lpstr>
      <vt:lpstr>VAS073_F_Nekilnojamojot341NuotekuSurinkimas</vt:lpstr>
      <vt:lpstr>'Forma 4'!VAS073_F_Nekilnojamojot342NuotekuValymas</vt:lpstr>
      <vt:lpstr>VAS073_F_Nekilnojamojot342NuotekuValymas</vt:lpstr>
      <vt:lpstr>'Forma 4'!VAS073_F_Nekilnojamojot343NuotekuDumblo</vt:lpstr>
      <vt:lpstr>VAS073_F_Nekilnojamojot343NuotekuDumblo</vt:lpstr>
      <vt:lpstr>'Forma 4'!VAS073_F_Nekilnojamojot34IsViso</vt:lpstr>
      <vt:lpstr>VAS073_F_Nekilnojamojot34IsViso</vt:lpstr>
      <vt:lpstr>'Forma 4'!VAS073_F_Nekilnojamojot35PavirsiniuNuoteku</vt:lpstr>
      <vt:lpstr>VAS073_F_Nekilnojamojot35PavirsiniuNuoteku</vt:lpstr>
      <vt:lpstr>'Forma 4'!VAS073_F_Nekilnojamojot36KitosReguliuojamosios</vt:lpstr>
      <vt:lpstr>VAS073_F_Nekilnojamojot36KitosReguliuojamosios</vt:lpstr>
      <vt:lpstr>'Forma 4'!VAS073_F_Nekilnojamojot37KitosVeiklos</vt:lpstr>
      <vt:lpstr>VAS073_F_Nekilnojamojot37KitosVeiklos</vt:lpstr>
      <vt:lpstr>'Forma 4'!VAS073_F_Nekilnojamojot3Apskaitosveikla1</vt:lpstr>
      <vt:lpstr>VAS073_F_Nekilnojamojot3Apskaitosveikla1</vt:lpstr>
      <vt:lpstr>'Forma 4'!VAS073_F_Nekilnojamojot3Kitareguliuoja1</vt:lpstr>
      <vt:lpstr>VAS073_F_Nekilnojamojot3Kitareguliuoja1</vt:lpstr>
      <vt:lpstr>'Forma 4'!VAS073_F_Nekilnojamojot41IS</vt:lpstr>
      <vt:lpstr>VAS073_F_Nekilnojamojot41IS</vt:lpstr>
      <vt:lpstr>'Forma 4'!VAS073_F_Nekilnojamojot431GeriamojoVandens</vt:lpstr>
      <vt:lpstr>VAS073_F_Nekilnojamojot431GeriamojoVandens</vt:lpstr>
      <vt:lpstr>'Forma 4'!VAS073_F_Nekilnojamojot432GeriamojoVandens</vt:lpstr>
      <vt:lpstr>VAS073_F_Nekilnojamojot432GeriamojoVandens</vt:lpstr>
      <vt:lpstr>'Forma 4'!VAS073_F_Nekilnojamojot433GeriamojoVandens</vt:lpstr>
      <vt:lpstr>VAS073_F_Nekilnojamojot433GeriamojoVandens</vt:lpstr>
      <vt:lpstr>'Forma 4'!VAS073_F_Nekilnojamojot43IsViso</vt:lpstr>
      <vt:lpstr>VAS073_F_Nekilnojamojot43IsViso</vt:lpstr>
      <vt:lpstr>'Forma 4'!VAS073_F_Nekilnojamojot441NuotekuSurinkimas</vt:lpstr>
      <vt:lpstr>VAS073_F_Nekilnojamojot441NuotekuSurinkimas</vt:lpstr>
      <vt:lpstr>'Forma 4'!VAS073_F_Nekilnojamojot442NuotekuValymas</vt:lpstr>
      <vt:lpstr>VAS073_F_Nekilnojamojot442NuotekuValymas</vt:lpstr>
      <vt:lpstr>'Forma 4'!VAS073_F_Nekilnojamojot443NuotekuDumblo</vt:lpstr>
      <vt:lpstr>VAS073_F_Nekilnojamojot443NuotekuDumblo</vt:lpstr>
      <vt:lpstr>'Forma 4'!VAS073_F_Nekilnojamojot44IsViso</vt:lpstr>
      <vt:lpstr>VAS073_F_Nekilnojamojot44IsViso</vt:lpstr>
      <vt:lpstr>'Forma 4'!VAS073_F_Nekilnojamojot45PavirsiniuNuoteku</vt:lpstr>
      <vt:lpstr>VAS073_F_Nekilnojamojot45PavirsiniuNuoteku</vt:lpstr>
      <vt:lpstr>'Forma 4'!VAS073_F_Nekilnojamojot46KitosReguliuojamosios</vt:lpstr>
      <vt:lpstr>VAS073_F_Nekilnojamojot46KitosReguliuojamosios</vt:lpstr>
      <vt:lpstr>'Forma 4'!VAS073_F_Nekilnojamojot47KitosVeiklos</vt:lpstr>
      <vt:lpstr>VAS073_F_Nekilnojamojot47KitosVeiklos</vt:lpstr>
      <vt:lpstr>'Forma 4'!VAS073_F_Nekilnojamojot4Apskaitosveikla1</vt:lpstr>
      <vt:lpstr>VAS073_F_Nekilnojamojot4Apskaitosveikla1</vt:lpstr>
      <vt:lpstr>'Forma 4'!VAS073_F_Nekilnojamojot4Kitareguliuoja1</vt:lpstr>
      <vt:lpstr>VAS073_F_Nekilnojamojot4Kitareguliuoja1</vt:lpstr>
      <vt:lpstr>'Forma 4'!VAS073_F_Netiesioginesp11IS</vt:lpstr>
      <vt:lpstr>VAS073_F_Netiesioginesp11IS</vt:lpstr>
      <vt:lpstr>'Forma 4'!VAS073_F_Netiesioginesp131GeriamojoVandens</vt:lpstr>
      <vt:lpstr>VAS073_F_Netiesioginesp131GeriamojoVandens</vt:lpstr>
      <vt:lpstr>'Forma 4'!VAS073_F_Netiesioginesp132GeriamojoVandens</vt:lpstr>
      <vt:lpstr>VAS073_F_Netiesioginesp132GeriamojoVandens</vt:lpstr>
      <vt:lpstr>'Forma 4'!VAS073_F_Netiesioginesp133GeriamojoVandens</vt:lpstr>
      <vt:lpstr>VAS073_F_Netiesioginesp133GeriamojoVandens</vt:lpstr>
      <vt:lpstr>'Forma 4'!VAS073_F_Netiesioginesp13IsViso</vt:lpstr>
      <vt:lpstr>VAS073_F_Netiesioginesp13IsViso</vt:lpstr>
      <vt:lpstr>'Forma 4'!VAS073_F_Netiesioginesp141NuotekuSurinkimas</vt:lpstr>
      <vt:lpstr>VAS073_F_Netiesioginesp141NuotekuSurinkimas</vt:lpstr>
      <vt:lpstr>'Forma 4'!VAS073_F_Netiesioginesp142NuotekuValymas</vt:lpstr>
      <vt:lpstr>VAS073_F_Netiesioginesp142NuotekuValymas</vt:lpstr>
      <vt:lpstr>'Forma 4'!VAS073_F_Netiesioginesp143NuotekuDumblo</vt:lpstr>
      <vt:lpstr>VAS073_F_Netiesioginesp143NuotekuDumblo</vt:lpstr>
      <vt:lpstr>'Forma 4'!VAS073_F_Netiesioginesp14IsViso</vt:lpstr>
      <vt:lpstr>VAS073_F_Netiesioginesp14IsViso</vt:lpstr>
      <vt:lpstr>'Forma 4'!VAS073_F_Netiesioginesp15PavirsiniuNuoteku</vt:lpstr>
      <vt:lpstr>VAS073_F_Netiesioginesp15PavirsiniuNuoteku</vt:lpstr>
      <vt:lpstr>'Forma 4'!VAS073_F_Netiesioginesp16KitosReguliuojamosios</vt:lpstr>
      <vt:lpstr>VAS073_F_Netiesioginesp16KitosReguliuojamosios</vt:lpstr>
      <vt:lpstr>'Forma 4'!VAS073_F_Netiesioginesp17KitosVeiklos</vt:lpstr>
      <vt:lpstr>VAS073_F_Netiesioginesp17KitosVeiklos</vt:lpstr>
      <vt:lpstr>'Forma 4'!VAS073_F_Netiesioginesp1Apskaitosveikla1</vt:lpstr>
      <vt:lpstr>VAS073_F_Netiesioginesp1Apskaitosveikla1</vt:lpstr>
      <vt:lpstr>'Forma 4'!VAS073_F_Netiesioginesp1Kitareguliuoja1</vt:lpstr>
      <vt:lpstr>VAS073_F_Netiesioginesp1Kitareguliuoja1</vt:lpstr>
      <vt:lpstr>'Forma 4'!VAS073_F_Netiesioginess11IS</vt:lpstr>
      <vt:lpstr>VAS073_F_Netiesioginess11IS</vt:lpstr>
      <vt:lpstr>'Forma 4'!VAS073_F_Netiesioginess131GeriamojoVandens</vt:lpstr>
      <vt:lpstr>VAS073_F_Netiesioginess131GeriamojoVandens</vt:lpstr>
      <vt:lpstr>'Forma 4'!VAS073_F_Netiesioginess132GeriamojoVandens</vt:lpstr>
      <vt:lpstr>VAS073_F_Netiesioginess132GeriamojoVandens</vt:lpstr>
      <vt:lpstr>'Forma 4'!VAS073_F_Netiesioginess133GeriamojoVandens</vt:lpstr>
      <vt:lpstr>VAS073_F_Netiesioginess133GeriamojoVandens</vt:lpstr>
      <vt:lpstr>'Forma 4'!VAS073_F_Netiesioginess13IsViso</vt:lpstr>
      <vt:lpstr>VAS073_F_Netiesioginess13IsViso</vt:lpstr>
      <vt:lpstr>'Forma 4'!VAS073_F_Netiesioginess141NuotekuSurinkimas</vt:lpstr>
      <vt:lpstr>VAS073_F_Netiesioginess141NuotekuSurinkimas</vt:lpstr>
      <vt:lpstr>'Forma 4'!VAS073_F_Netiesioginess142NuotekuValymas</vt:lpstr>
      <vt:lpstr>VAS073_F_Netiesioginess142NuotekuValymas</vt:lpstr>
      <vt:lpstr>'Forma 4'!VAS073_F_Netiesioginess143NuotekuDumblo</vt:lpstr>
      <vt:lpstr>VAS073_F_Netiesioginess143NuotekuDumblo</vt:lpstr>
      <vt:lpstr>'Forma 4'!VAS073_F_Netiesioginess14IsViso</vt:lpstr>
      <vt:lpstr>VAS073_F_Netiesioginess14IsViso</vt:lpstr>
      <vt:lpstr>'Forma 4'!VAS073_F_Netiesioginess15PavirsiniuNuoteku</vt:lpstr>
      <vt:lpstr>VAS073_F_Netiesioginess15PavirsiniuNuoteku</vt:lpstr>
      <vt:lpstr>'Forma 4'!VAS073_F_Netiesioginess16KitosReguliuojamosios</vt:lpstr>
      <vt:lpstr>VAS073_F_Netiesioginess16KitosReguliuojamosios</vt:lpstr>
      <vt:lpstr>'Forma 4'!VAS073_F_Netiesioginess17KitosVeiklos</vt:lpstr>
      <vt:lpstr>VAS073_F_Netiesioginess17KitosVeiklos</vt:lpstr>
      <vt:lpstr>'Forma 4'!VAS073_F_Netiesioginess1Apskaitosveikla1</vt:lpstr>
      <vt:lpstr>VAS073_F_Netiesioginess1Apskaitosveikla1</vt:lpstr>
      <vt:lpstr>'Forma 4'!VAS073_F_Netiesioginess1Kitareguliuoja1</vt:lpstr>
      <vt:lpstr>VAS073_F_Netiesioginess1Kitareguliuoja1</vt:lpstr>
      <vt:lpstr>'Forma 4'!VAS073_F_Nuotekutvarkym51IS</vt:lpstr>
      <vt:lpstr>VAS073_F_Nuotekutvarkym51IS</vt:lpstr>
      <vt:lpstr>'Forma 4'!VAS073_F_Nuotekutvarkym531GeriamojoVandens</vt:lpstr>
      <vt:lpstr>VAS073_F_Nuotekutvarkym531GeriamojoVandens</vt:lpstr>
      <vt:lpstr>'Forma 4'!VAS073_F_Nuotekutvarkym532GeriamojoVandens</vt:lpstr>
      <vt:lpstr>VAS073_F_Nuotekutvarkym532GeriamojoVandens</vt:lpstr>
      <vt:lpstr>'Forma 4'!VAS073_F_Nuotekutvarkym533GeriamojoVandens</vt:lpstr>
      <vt:lpstr>VAS073_F_Nuotekutvarkym533GeriamojoVandens</vt:lpstr>
      <vt:lpstr>'Forma 4'!VAS073_F_Nuotekutvarkym53IsViso</vt:lpstr>
      <vt:lpstr>VAS073_F_Nuotekutvarkym53IsViso</vt:lpstr>
      <vt:lpstr>'Forma 4'!VAS073_F_Nuotekutvarkym541NuotekuSurinkimas</vt:lpstr>
      <vt:lpstr>VAS073_F_Nuotekutvarkym541NuotekuSurinkimas</vt:lpstr>
      <vt:lpstr>'Forma 4'!VAS073_F_Nuotekutvarkym542NuotekuValymas</vt:lpstr>
      <vt:lpstr>VAS073_F_Nuotekutvarkym542NuotekuValymas</vt:lpstr>
      <vt:lpstr>'Forma 4'!VAS073_F_Nuotekutvarkym543NuotekuDumblo</vt:lpstr>
      <vt:lpstr>VAS073_F_Nuotekutvarkym543NuotekuDumblo</vt:lpstr>
      <vt:lpstr>'Forma 4'!VAS073_F_Nuotekutvarkym54IsViso</vt:lpstr>
      <vt:lpstr>VAS073_F_Nuotekutvarkym54IsViso</vt:lpstr>
      <vt:lpstr>'Forma 4'!VAS073_F_Nuotekutvarkym55PavirsiniuNuoteku</vt:lpstr>
      <vt:lpstr>VAS073_F_Nuotekutvarkym55PavirsiniuNuoteku</vt:lpstr>
      <vt:lpstr>'Forma 4'!VAS073_F_Nuotekutvarkym56KitosReguliuojamosios</vt:lpstr>
      <vt:lpstr>VAS073_F_Nuotekutvarkym56KitosReguliuojamosios</vt:lpstr>
      <vt:lpstr>'Forma 4'!VAS073_F_Nuotekutvarkym57KitosVeiklos</vt:lpstr>
      <vt:lpstr>VAS073_F_Nuotekutvarkym57KitosVeiklos</vt:lpstr>
      <vt:lpstr>'Forma 4'!VAS073_F_Nuotekutvarkym5Apskaitosveikla1</vt:lpstr>
      <vt:lpstr>VAS073_F_Nuotekutvarkym5Apskaitosveikla1</vt:lpstr>
      <vt:lpstr>'Forma 4'!VAS073_F_Nuotekutvarkym5Kitareguliuoja1</vt:lpstr>
      <vt:lpstr>VAS073_F_Nuotekutvarkym5Kitareguliuoja1</vt:lpstr>
      <vt:lpstr>'Forma 4'!VAS073_F_Nuotekutvarkym61IS</vt:lpstr>
      <vt:lpstr>VAS073_F_Nuotekutvarkym61IS</vt:lpstr>
      <vt:lpstr>'Forma 4'!VAS073_F_Nuotekutvarkym631GeriamojoVandens</vt:lpstr>
      <vt:lpstr>VAS073_F_Nuotekutvarkym631GeriamojoVandens</vt:lpstr>
      <vt:lpstr>'Forma 4'!VAS073_F_Nuotekutvarkym632GeriamojoVandens</vt:lpstr>
      <vt:lpstr>VAS073_F_Nuotekutvarkym632GeriamojoVandens</vt:lpstr>
      <vt:lpstr>'Forma 4'!VAS073_F_Nuotekutvarkym633GeriamojoVandens</vt:lpstr>
      <vt:lpstr>VAS073_F_Nuotekutvarkym633GeriamojoVandens</vt:lpstr>
      <vt:lpstr>'Forma 4'!VAS073_F_Nuotekutvarkym63IsViso</vt:lpstr>
      <vt:lpstr>VAS073_F_Nuotekutvarkym63IsViso</vt:lpstr>
      <vt:lpstr>'Forma 4'!VAS073_F_Nuotekutvarkym641NuotekuSurinkimas</vt:lpstr>
      <vt:lpstr>VAS073_F_Nuotekutvarkym641NuotekuSurinkimas</vt:lpstr>
      <vt:lpstr>'Forma 4'!VAS073_F_Nuotekutvarkym642NuotekuValymas</vt:lpstr>
      <vt:lpstr>VAS073_F_Nuotekutvarkym642NuotekuValymas</vt:lpstr>
      <vt:lpstr>'Forma 4'!VAS073_F_Nuotekutvarkym643NuotekuDumblo</vt:lpstr>
      <vt:lpstr>VAS073_F_Nuotekutvarkym643NuotekuDumblo</vt:lpstr>
      <vt:lpstr>'Forma 4'!VAS073_F_Nuotekutvarkym64IsViso</vt:lpstr>
      <vt:lpstr>VAS073_F_Nuotekutvarkym64IsViso</vt:lpstr>
      <vt:lpstr>'Forma 4'!VAS073_F_Nuotekutvarkym65PavirsiniuNuoteku</vt:lpstr>
      <vt:lpstr>VAS073_F_Nuotekutvarkym65PavirsiniuNuoteku</vt:lpstr>
      <vt:lpstr>'Forma 4'!VAS073_F_Nuotekutvarkym66KitosReguliuojamosios</vt:lpstr>
      <vt:lpstr>VAS073_F_Nuotekutvarkym66KitosReguliuojamosios</vt:lpstr>
      <vt:lpstr>'Forma 4'!VAS073_F_Nuotekutvarkym67KitosVeiklos</vt:lpstr>
      <vt:lpstr>VAS073_F_Nuotekutvarkym67KitosVeiklos</vt:lpstr>
      <vt:lpstr>'Forma 4'!VAS073_F_Nuotekutvarkym6Apskaitosveikla1</vt:lpstr>
      <vt:lpstr>VAS073_F_Nuotekutvarkym6Apskaitosveikla1</vt:lpstr>
      <vt:lpstr>'Forma 4'!VAS073_F_Nuotekutvarkym6Kitareguliuoja1</vt:lpstr>
      <vt:lpstr>VAS073_F_Nuotekutvarkym6Kitareguliuoja1</vt:lpstr>
      <vt:lpstr>'Forma 4'!VAS073_F_Nuotekutvarkym71IS</vt:lpstr>
      <vt:lpstr>VAS073_F_Nuotekutvarkym71IS</vt:lpstr>
      <vt:lpstr>'Forma 4'!VAS073_F_Nuotekutvarkym731GeriamojoVandens</vt:lpstr>
      <vt:lpstr>VAS073_F_Nuotekutvarkym731GeriamojoVandens</vt:lpstr>
      <vt:lpstr>'Forma 4'!VAS073_F_Nuotekutvarkym732GeriamojoVandens</vt:lpstr>
      <vt:lpstr>VAS073_F_Nuotekutvarkym732GeriamojoVandens</vt:lpstr>
      <vt:lpstr>'Forma 4'!VAS073_F_Nuotekutvarkym733GeriamojoVandens</vt:lpstr>
      <vt:lpstr>VAS073_F_Nuotekutvarkym733GeriamojoVandens</vt:lpstr>
      <vt:lpstr>'Forma 4'!VAS073_F_Nuotekutvarkym73IsViso</vt:lpstr>
      <vt:lpstr>VAS073_F_Nuotekutvarkym73IsViso</vt:lpstr>
      <vt:lpstr>'Forma 4'!VAS073_F_Nuotekutvarkym741NuotekuSurinkimas</vt:lpstr>
      <vt:lpstr>VAS073_F_Nuotekutvarkym741NuotekuSurinkimas</vt:lpstr>
      <vt:lpstr>'Forma 4'!VAS073_F_Nuotekutvarkym742NuotekuValymas</vt:lpstr>
      <vt:lpstr>VAS073_F_Nuotekutvarkym742NuotekuValymas</vt:lpstr>
      <vt:lpstr>'Forma 4'!VAS073_F_Nuotekutvarkym743NuotekuDumblo</vt:lpstr>
      <vt:lpstr>VAS073_F_Nuotekutvarkym743NuotekuDumblo</vt:lpstr>
      <vt:lpstr>'Forma 4'!VAS073_F_Nuotekutvarkym74IsViso</vt:lpstr>
      <vt:lpstr>VAS073_F_Nuotekutvarkym74IsViso</vt:lpstr>
      <vt:lpstr>'Forma 4'!VAS073_F_Nuotekutvarkym75PavirsiniuNuoteku</vt:lpstr>
      <vt:lpstr>VAS073_F_Nuotekutvarkym75PavirsiniuNuoteku</vt:lpstr>
      <vt:lpstr>'Forma 4'!VAS073_F_Nuotekutvarkym76KitosReguliuojamosios</vt:lpstr>
      <vt:lpstr>VAS073_F_Nuotekutvarkym76KitosReguliuojamosios</vt:lpstr>
      <vt:lpstr>'Forma 4'!VAS073_F_Nuotekutvarkym77KitosVeiklos</vt:lpstr>
      <vt:lpstr>VAS073_F_Nuotekutvarkym77KitosVeiklos</vt:lpstr>
      <vt:lpstr>'Forma 4'!VAS073_F_Nuotekutvarkym7Apskaitosveikla1</vt:lpstr>
      <vt:lpstr>VAS073_F_Nuotekutvarkym7Apskaitosveikla1</vt:lpstr>
      <vt:lpstr>'Forma 4'!VAS073_F_Nuotekutvarkym7Kitareguliuoja1</vt:lpstr>
      <vt:lpstr>VAS073_F_Nuotekutvarkym7Kitareguliuoja1</vt:lpstr>
      <vt:lpstr>'Forma 4'!VAS073_F_Nusidevejimoam101IS</vt:lpstr>
      <vt:lpstr>VAS073_F_Nusidevejimoam101IS</vt:lpstr>
      <vt:lpstr>'Forma 4'!VAS073_F_Nusidevejimoam1031GeriamojoVandens</vt:lpstr>
      <vt:lpstr>VAS073_F_Nusidevejimoam1031GeriamojoVandens</vt:lpstr>
      <vt:lpstr>'Forma 4'!VAS073_F_Nusidevejimoam1032GeriamojoVandens</vt:lpstr>
      <vt:lpstr>VAS073_F_Nusidevejimoam1032GeriamojoVandens</vt:lpstr>
      <vt:lpstr>'Forma 4'!VAS073_F_Nusidevejimoam1033GeriamojoVandens</vt:lpstr>
      <vt:lpstr>VAS073_F_Nusidevejimoam1033GeriamojoVandens</vt:lpstr>
      <vt:lpstr>'Forma 4'!VAS073_F_Nusidevejimoam103IsViso</vt:lpstr>
      <vt:lpstr>VAS073_F_Nusidevejimoam103IsViso</vt:lpstr>
      <vt:lpstr>'Forma 4'!VAS073_F_Nusidevejimoam1041NuotekuSurinkimas</vt:lpstr>
      <vt:lpstr>VAS073_F_Nusidevejimoam1041NuotekuSurinkimas</vt:lpstr>
      <vt:lpstr>'Forma 4'!VAS073_F_Nusidevejimoam1042NuotekuValymas</vt:lpstr>
      <vt:lpstr>VAS073_F_Nusidevejimoam1042NuotekuValymas</vt:lpstr>
      <vt:lpstr>'Forma 4'!VAS073_F_Nusidevejimoam1043NuotekuDumblo</vt:lpstr>
      <vt:lpstr>VAS073_F_Nusidevejimoam1043NuotekuDumblo</vt:lpstr>
      <vt:lpstr>'Forma 4'!VAS073_F_Nusidevejimoam104IsViso</vt:lpstr>
      <vt:lpstr>VAS073_F_Nusidevejimoam104IsViso</vt:lpstr>
      <vt:lpstr>'Forma 4'!VAS073_F_Nusidevejimoam105PavirsiniuNuoteku</vt:lpstr>
      <vt:lpstr>VAS073_F_Nusidevejimoam105PavirsiniuNuoteku</vt:lpstr>
      <vt:lpstr>'Forma 4'!VAS073_F_Nusidevejimoam106KitosReguliuojamosios</vt:lpstr>
      <vt:lpstr>VAS073_F_Nusidevejimoam106KitosReguliuojamosios</vt:lpstr>
      <vt:lpstr>'Forma 4'!VAS073_F_Nusidevejimoam107KitosVeiklos</vt:lpstr>
      <vt:lpstr>VAS073_F_Nusidevejimoam107KitosVeiklos</vt:lpstr>
      <vt:lpstr>'Forma 4'!VAS073_F_Nusidevejimoam10Apskaitosveikla1</vt:lpstr>
      <vt:lpstr>VAS073_F_Nusidevejimoam10Apskaitosveikla1</vt:lpstr>
      <vt:lpstr>'Forma 4'!VAS073_F_Nusidevejimoam10Kitareguliuoja1</vt:lpstr>
      <vt:lpstr>VAS073_F_Nusidevejimoam10Kitareguliuoja1</vt:lpstr>
      <vt:lpstr>'Forma 4'!VAS073_F_Nusidevejimoam71IS</vt:lpstr>
      <vt:lpstr>VAS073_F_Nusidevejimoam71IS</vt:lpstr>
      <vt:lpstr>'Forma 4'!VAS073_F_Nusidevejimoam731GeriamojoVandens</vt:lpstr>
      <vt:lpstr>VAS073_F_Nusidevejimoam731GeriamojoVandens</vt:lpstr>
      <vt:lpstr>'Forma 4'!VAS073_F_Nusidevejimoam732GeriamojoVandens</vt:lpstr>
      <vt:lpstr>VAS073_F_Nusidevejimoam732GeriamojoVandens</vt:lpstr>
      <vt:lpstr>'Forma 4'!VAS073_F_Nusidevejimoam733GeriamojoVandens</vt:lpstr>
      <vt:lpstr>VAS073_F_Nusidevejimoam733GeriamojoVandens</vt:lpstr>
      <vt:lpstr>'Forma 4'!VAS073_F_Nusidevejimoam73IsViso</vt:lpstr>
      <vt:lpstr>VAS073_F_Nusidevejimoam73IsViso</vt:lpstr>
      <vt:lpstr>'Forma 4'!VAS073_F_Nusidevejimoam741NuotekuSurinkimas</vt:lpstr>
      <vt:lpstr>VAS073_F_Nusidevejimoam741NuotekuSurinkimas</vt:lpstr>
      <vt:lpstr>'Forma 4'!VAS073_F_Nusidevejimoam742NuotekuValymas</vt:lpstr>
      <vt:lpstr>VAS073_F_Nusidevejimoam742NuotekuValymas</vt:lpstr>
      <vt:lpstr>'Forma 4'!VAS073_F_Nusidevejimoam743NuotekuDumblo</vt:lpstr>
      <vt:lpstr>VAS073_F_Nusidevejimoam743NuotekuDumblo</vt:lpstr>
      <vt:lpstr>'Forma 4'!VAS073_F_Nusidevejimoam74IsViso</vt:lpstr>
      <vt:lpstr>VAS073_F_Nusidevejimoam74IsViso</vt:lpstr>
      <vt:lpstr>'Forma 4'!VAS073_F_Nusidevejimoam75PavirsiniuNuoteku</vt:lpstr>
      <vt:lpstr>VAS073_F_Nusidevejimoam75PavirsiniuNuoteku</vt:lpstr>
      <vt:lpstr>'Forma 4'!VAS073_F_Nusidevejimoam76KitosReguliuojamosios</vt:lpstr>
      <vt:lpstr>VAS073_F_Nusidevejimoam76KitosReguliuojamosios</vt:lpstr>
      <vt:lpstr>'Forma 4'!VAS073_F_Nusidevejimoam77KitosVeiklos</vt:lpstr>
      <vt:lpstr>VAS073_F_Nusidevejimoam77KitosVeiklos</vt:lpstr>
      <vt:lpstr>'Forma 4'!VAS073_F_Nusidevejimoam7Apskaitosveikla1</vt:lpstr>
      <vt:lpstr>VAS073_F_Nusidevejimoam7Apskaitosveikla1</vt:lpstr>
      <vt:lpstr>'Forma 4'!VAS073_F_Nusidevejimoam7Kitareguliuoja1</vt:lpstr>
      <vt:lpstr>VAS073_F_Nusidevejimoam7Kitareguliuoja1</vt:lpstr>
      <vt:lpstr>'Forma 4'!VAS073_F_Nusidevejimoam81IS</vt:lpstr>
      <vt:lpstr>VAS073_F_Nusidevejimoam81IS</vt:lpstr>
      <vt:lpstr>'Forma 4'!VAS073_F_Nusidevejimoam831GeriamojoVandens</vt:lpstr>
      <vt:lpstr>VAS073_F_Nusidevejimoam831GeriamojoVandens</vt:lpstr>
      <vt:lpstr>'Forma 4'!VAS073_F_Nusidevejimoam832GeriamojoVandens</vt:lpstr>
      <vt:lpstr>VAS073_F_Nusidevejimoam832GeriamojoVandens</vt:lpstr>
      <vt:lpstr>'Forma 4'!VAS073_F_Nusidevejimoam833GeriamojoVandens</vt:lpstr>
      <vt:lpstr>VAS073_F_Nusidevejimoam833GeriamojoVandens</vt:lpstr>
      <vt:lpstr>'Forma 4'!VAS073_F_Nusidevejimoam83IsViso</vt:lpstr>
      <vt:lpstr>VAS073_F_Nusidevejimoam83IsViso</vt:lpstr>
      <vt:lpstr>'Forma 4'!VAS073_F_Nusidevejimoam841NuotekuSurinkimas</vt:lpstr>
      <vt:lpstr>VAS073_F_Nusidevejimoam841NuotekuSurinkimas</vt:lpstr>
      <vt:lpstr>'Forma 4'!VAS073_F_Nusidevejimoam842NuotekuValymas</vt:lpstr>
      <vt:lpstr>VAS073_F_Nusidevejimoam842NuotekuValymas</vt:lpstr>
      <vt:lpstr>'Forma 4'!VAS073_F_Nusidevejimoam843NuotekuDumblo</vt:lpstr>
      <vt:lpstr>VAS073_F_Nusidevejimoam843NuotekuDumblo</vt:lpstr>
      <vt:lpstr>'Forma 4'!VAS073_F_Nusidevejimoam84IsViso</vt:lpstr>
      <vt:lpstr>VAS073_F_Nusidevejimoam84IsViso</vt:lpstr>
      <vt:lpstr>'Forma 4'!VAS073_F_Nusidevejimoam85PavirsiniuNuoteku</vt:lpstr>
      <vt:lpstr>VAS073_F_Nusidevejimoam85PavirsiniuNuoteku</vt:lpstr>
      <vt:lpstr>'Forma 4'!VAS073_F_Nusidevejimoam86KitosReguliuojamosios</vt:lpstr>
      <vt:lpstr>VAS073_F_Nusidevejimoam86KitosReguliuojamosios</vt:lpstr>
      <vt:lpstr>'Forma 4'!VAS073_F_Nusidevejimoam87KitosVeiklos</vt:lpstr>
      <vt:lpstr>VAS073_F_Nusidevejimoam87KitosVeiklos</vt:lpstr>
      <vt:lpstr>'Forma 4'!VAS073_F_Nusidevejimoam8Apskaitosveikla1</vt:lpstr>
      <vt:lpstr>VAS073_F_Nusidevejimoam8Apskaitosveikla1</vt:lpstr>
      <vt:lpstr>'Forma 4'!VAS073_F_Nusidevejimoam8Kitareguliuoja1</vt:lpstr>
      <vt:lpstr>VAS073_F_Nusidevejimoam8Kitareguliuoja1</vt:lpstr>
      <vt:lpstr>'Forma 4'!VAS073_F_Nusidevejimoam91IS</vt:lpstr>
      <vt:lpstr>VAS073_F_Nusidevejimoam91IS</vt:lpstr>
      <vt:lpstr>'Forma 4'!VAS073_F_Nusidevejimoam931GeriamojoVandens</vt:lpstr>
      <vt:lpstr>VAS073_F_Nusidevejimoam931GeriamojoVandens</vt:lpstr>
      <vt:lpstr>'Forma 4'!VAS073_F_Nusidevejimoam932GeriamojoVandens</vt:lpstr>
      <vt:lpstr>VAS073_F_Nusidevejimoam932GeriamojoVandens</vt:lpstr>
      <vt:lpstr>'Forma 4'!VAS073_F_Nusidevejimoam933GeriamojoVandens</vt:lpstr>
      <vt:lpstr>VAS073_F_Nusidevejimoam933GeriamojoVandens</vt:lpstr>
      <vt:lpstr>'Forma 4'!VAS073_F_Nusidevejimoam93IsViso</vt:lpstr>
      <vt:lpstr>VAS073_F_Nusidevejimoam93IsViso</vt:lpstr>
      <vt:lpstr>'Forma 4'!VAS073_F_Nusidevejimoam941NuotekuSurinkimas</vt:lpstr>
      <vt:lpstr>VAS073_F_Nusidevejimoam941NuotekuSurinkimas</vt:lpstr>
      <vt:lpstr>'Forma 4'!VAS073_F_Nusidevejimoam942NuotekuValymas</vt:lpstr>
      <vt:lpstr>VAS073_F_Nusidevejimoam942NuotekuValymas</vt:lpstr>
      <vt:lpstr>'Forma 4'!VAS073_F_Nusidevejimoam943NuotekuDumblo</vt:lpstr>
      <vt:lpstr>VAS073_F_Nusidevejimoam943NuotekuDumblo</vt:lpstr>
      <vt:lpstr>'Forma 4'!VAS073_F_Nusidevejimoam94IsViso</vt:lpstr>
      <vt:lpstr>VAS073_F_Nusidevejimoam94IsViso</vt:lpstr>
      <vt:lpstr>'Forma 4'!VAS073_F_Nusidevejimoam95PavirsiniuNuoteku</vt:lpstr>
      <vt:lpstr>VAS073_F_Nusidevejimoam95PavirsiniuNuoteku</vt:lpstr>
      <vt:lpstr>'Forma 4'!VAS073_F_Nusidevejimoam96KitosReguliuojamosios</vt:lpstr>
      <vt:lpstr>VAS073_F_Nusidevejimoam96KitosReguliuojamosios</vt:lpstr>
      <vt:lpstr>'Forma 4'!VAS073_F_Nusidevejimoam97KitosVeiklos</vt:lpstr>
      <vt:lpstr>VAS073_F_Nusidevejimoam97KitosVeiklos</vt:lpstr>
      <vt:lpstr>'Forma 4'!VAS073_F_Nusidevejimoam9Apskaitosveikla1</vt:lpstr>
      <vt:lpstr>VAS073_F_Nusidevejimoam9Apskaitosveikla1</vt:lpstr>
      <vt:lpstr>'Forma 4'!VAS073_F_Nusidevejimoam9Kitareguliuoja1</vt:lpstr>
      <vt:lpstr>VAS073_F_Nusidevejimoam9Kitareguliuoja1</vt:lpstr>
      <vt:lpstr>'Forma 4'!VAS073_F_Opexbeapskaito11IS</vt:lpstr>
      <vt:lpstr>VAS073_F_Opexbeapskaito11IS</vt:lpstr>
      <vt:lpstr>'Forma 4'!VAS073_F_Opexsuapskaito11IS</vt:lpstr>
      <vt:lpstr>VAS073_F_Opexsuapskaito11IS</vt:lpstr>
      <vt:lpstr>'Forma 4'!VAS073_F_Orginventoriau11IS</vt:lpstr>
      <vt:lpstr>VAS073_F_Orginventoriau11IS</vt:lpstr>
      <vt:lpstr>'Forma 4'!VAS073_F_Orginventoriau131GeriamojoVandens</vt:lpstr>
      <vt:lpstr>VAS073_F_Orginventoriau131GeriamojoVandens</vt:lpstr>
      <vt:lpstr>'Forma 4'!VAS073_F_Orginventoriau132GeriamojoVandens</vt:lpstr>
      <vt:lpstr>VAS073_F_Orginventoriau132GeriamojoVandens</vt:lpstr>
      <vt:lpstr>'Forma 4'!VAS073_F_Orginventoriau133GeriamojoVandens</vt:lpstr>
      <vt:lpstr>VAS073_F_Orginventoriau133GeriamojoVandens</vt:lpstr>
      <vt:lpstr>'Forma 4'!VAS073_F_Orginventoriau13IsViso</vt:lpstr>
      <vt:lpstr>VAS073_F_Orginventoriau13IsViso</vt:lpstr>
      <vt:lpstr>'Forma 4'!VAS073_F_Orginventoriau141NuotekuSurinkimas</vt:lpstr>
      <vt:lpstr>VAS073_F_Orginventoriau141NuotekuSurinkimas</vt:lpstr>
      <vt:lpstr>'Forma 4'!VAS073_F_Orginventoriau142NuotekuValymas</vt:lpstr>
      <vt:lpstr>VAS073_F_Orginventoriau142NuotekuValymas</vt:lpstr>
      <vt:lpstr>'Forma 4'!VAS073_F_Orginventoriau143NuotekuDumblo</vt:lpstr>
      <vt:lpstr>VAS073_F_Orginventoriau143NuotekuDumblo</vt:lpstr>
      <vt:lpstr>'Forma 4'!VAS073_F_Orginventoriau14IsViso</vt:lpstr>
      <vt:lpstr>VAS073_F_Orginventoriau14IsViso</vt:lpstr>
      <vt:lpstr>'Forma 4'!VAS073_F_Orginventoriau15PavirsiniuNuoteku</vt:lpstr>
      <vt:lpstr>VAS073_F_Orginventoriau15PavirsiniuNuoteku</vt:lpstr>
      <vt:lpstr>'Forma 4'!VAS073_F_Orginventoriau16KitosReguliuojamosios</vt:lpstr>
      <vt:lpstr>VAS073_F_Orginventoriau16KitosReguliuojamosios</vt:lpstr>
      <vt:lpstr>'Forma 4'!VAS073_F_Orginventoriau17KitosVeiklos</vt:lpstr>
      <vt:lpstr>VAS073_F_Orginventoriau17KitosVeiklos</vt:lpstr>
      <vt:lpstr>'Forma 4'!VAS073_F_Orginventoriau1Apskaitosveikla1</vt:lpstr>
      <vt:lpstr>VAS073_F_Orginventoriau1Apskaitosveikla1</vt:lpstr>
      <vt:lpstr>'Forma 4'!VAS073_F_Orginventoriau1Kitareguliuoja1</vt:lpstr>
      <vt:lpstr>VAS073_F_Orginventoriau1Kitareguliuoja1</vt:lpstr>
      <vt:lpstr>'Forma 4'!VAS073_F_Orginventoriau21IS</vt:lpstr>
      <vt:lpstr>VAS073_F_Orginventoriau21IS</vt:lpstr>
      <vt:lpstr>'Forma 4'!VAS073_F_Orginventoriau231GeriamojoVandens</vt:lpstr>
      <vt:lpstr>VAS073_F_Orginventoriau231GeriamojoVandens</vt:lpstr>
      <vt:lpstr>'Forma 4'!VAS073_F_Orginventoriau232GeriamojoVandens</vt:lpstr>
      <vt:lpstr>VAS073_F_Orginventoriau232GeriamojoVandens</vt:lpstr>
      <vt:lpstr>'Forma 4'!VAS073_F_Orginventoriau233GeriamojoVandens</vt:lpstr>
      <vt:lpstr>VAS073_F_Orginventoriau233GeriamojoVandens</vt:lpstr>
      <vt:lpstr>'Forma 4'!VAS073_F_Orginventoriau23IsViso</vt:lpstr>
      <vt:lpstr>VAS073_F_Orginventoriau23IsViso</vt:lpstr>
      <vt:lpstr>'Forma 4'!VAS073_F_Orginventoriau241NuotekuSurinkimas</vt:lpstr>
      <vt:lpstr>VAS073_F_Orginventoriau241NuotekuSurinkimas</vt:lpstr>
      <vt:lpstr>'Forma 4'!VAS073_F_Orginventoriau242NuotekuValymas</vt:lpstr>
      <vt:lpstr>VAS073_F_Orginventoriau242NuotekuValymas</vt:lpstr>
      <vt:lpstr>'Forma 4'!VAS073_F_Orginventoriau243NuotekuDumblo</vt:lpstr>
      <vt:lpstr>VAS073_F_Orginventoriau243NuotekuDumblo</vt:lpstr>
      <vt:lpstr>'Forma 4'!VAS073_F_Orginventoriau24IsViso</vt:lpstr>
      <vt:lpstr>VAS073_F_Orginventoriau24IsViso</vt:lpstr>
      <vt:lpstr>'Forma 4'!VAS073_F_Orginventoriau25PavirsiniuNuoteku</vt:lpstr>
      <vt:lpstr>VAS073_F_Orginventoriau25PavirsiniuNuoteku</vt:lpstr>
      <vt:lpstr>'Forma 4'!VAS073_F_Orginventoriau26KitosReguliuojamosios</vt:lpstr>
      <vt:lpstr>VAS073_F_Orginventoriau26KitosReguliuojamosios</vt:lpstr>
      <vt:lpstr>'Forma 4'!VAS073_F_Orginventoriau27KitosVeiklos</vt:lpstr>
      <vt:lpstr>VAS073_F_Orginventoriau27KitosVeiklos</vt:lpstr>
      <vt:lpstr>'Forma 4'!VAS073_F_Orginventoriau2Apskaitosveikla1</vt:lpstr>
      <vt:lpstr>VAS073_F_Orginventoriau2Apskaitosveikla1</vt:lpstr>
      <vt:lpstr>'Forma 4'!VAS073_F_Orginventoriau2Kitareguliuoja1</vt:lpstr>
      <vt:lpstr>VAS073_F_Orginventoriau2Kitareguliuoja1</vt:lpstr>
      <vt:lpstr>'Forma 4'!VAS073_F_Orginventoriau31IS</vt:lpstr>
      <vt:lpstr>VAS073_F_Orginventoriau31IS</vt:lpstr>
      <vt:lpstr>'Forma 4'!VAS073_F_Orginventoriau331GeriamojoVandens</vt:lpstr>
      <vt:lpstr>VAS073_F_Orginventoriau331GeriamojoVandens</vt:lpstr>
      <vt:lpstr>'Forma 4'!VAS073_F_Orginventoriau332GeriamojoVandens</vt:lpstr>
      <vt:lpstr>VAS073_F_Orginventoriau332GeriamojoVandens</vt:lpstr>
      <vt:lpstr>'Forma 4'!VAS073_F_Orginventoriau333GeriamojoVandens</vt:lpstr>
      <vt:lpstr>VAS073_F_Orginventoriau333GeriamojoVandens</vt:lpstr>
      <vt:lpstr>'Forma 4'!VAS073_F_Orginventoriau33IsViso</vt:lpstr>
      <vt:lpstr>VAS073_F_Orginventoriau33IsViso</vt:lpstr>
      <vt:lpstr>'Forma 4'!VAS073_F_Orginventoriau341NuotekuSurinkimas</vt:lpstr>
      <vt:lpstr>VAS073_F_Orginventoriau341NuotekuSurinkimas</vt:lpstr>
      <vt:lpstr>'Forma 4'!VAS073_F_Orginventoriau342NuotekuValymas</vt:lpstr>
      <vt:lpstr>VAS073_F_Orginventoriau342NuotekuValymas</vt:lpstr>
      <vt:lpstr>'Forma 4'!VAS073_F_Orginventoriau343NuotekuDumblo</vt:lpstr>
      <vt:lpstr>VAS073_F_Orginventoriau343NuotekuDumblo</vt:lpstr>
      <vt:lpstr>'Forma 4'!VAS073_F_Orginventoriau34IsViso</vt:lpstr>
      <vt:lpstr>VAS073_F_Orginventoriau34IsViso</vt:lpstr>
      <vt:lpstr>'Forma 4'!VAS073_F_Orginventoriau35PavirsiniuNuoteku</vt:lpstr>
      <vt:lpstr>VAS073_F_Orginventoriau35PavirsiniuNuoteku</vt:lpstr>
      <vt:lpstr>'Forma 4'!VAS073_F_Orginventoriau36KitosReguliuojamosios</vt:lpstr>
      <vt:lpstr>VAS073_F_Orginventoriau36KitosReguliuojamosios</vt:lpstr>
      <vt:lpstr>'Forma 4'!VAS073_F_Orginventoriau37KitosVeiklos</vt:lpstr>
      <vt:lpstr>VAS073_F_Orginventoriau37KitosVeiklos</vt:lpstr>
      <vt:lpstr>'Forma 4'!VAS073_F_Orginventoriau3Apskaitosveikla1</vt:lpstr>
      <vt:lpstr>VAS073_F_Orginventoriau3Apskaitosveikla1</vt:lpstr>
      <vt:lpstr>'Forma 4'!VAS073_F_Orginventoriau3Kitareguliuoja1</vt:lpstr>
      <vt:lpstr>VAS073_F_Orginventoriau3Kitareguliuoja1</vt:lpstr>
      <vt:lpstr>'Forma 4'!VAS073_F_Orginventoriau41IS</vt:lpstr>
      <vt:lpstr>VAS073_F_Orginventoriau41IS</vt:lpstr>
      <vt:lpstr>'Forma 4'!VAS073_F_Orginventoriau431GeriamojoVandens</vt:lpstr>
      <vt:lpstr>VAS073_F_Orginventoriau431GeriamojoVandens</vt:lpstr>
      <vt:lpstr>'Forma 4'!VAS073_F_Orginventoriau432GeriamojoVandens</vt:lpstr>
      <vt:lpstr>VAS073_F_Orginventoriau432GeriamojoVandens</vt:lpstr>
      <vt:lpstr>'Forma 4'!VAS073_F_Orginventoriau433GeriamojoVandens</vt:lpstr>
      <vt:lpstr>VAS073_F_Orginventoriau433GeriamojoVandens</vt:lpstr>
      <vt:lpstr>'Forma 4'!VAS073_F_Orginventoriau43IsViso</vt:lpstr>
      <vt:lpstr>VAS073_F_Orginventoriau43IsViso</vt:lpstr>
      <vt:lpstr>'Forma 4'!VAS073_F_Orginventoriau441NuotekuSurinkimas</vt:lpstr>
      <vt:lpstr>VAS073_F_Orginventoriau441NuotekuSurinkimas</vt:lpstr>
      <vt:lpstr>'Forma 4'!VAS073_F_Orginventoriau442NuotekuValymas</vt:lpstr>
      <vt:lpstr>VAS073_F_Orginventoriau442NuotekuValymas</vt:lpstr>
      <vt:lpstr>'Forma 4'!VAS073_F_Orginventoriau443NuotekuDumblo</vt:lpstr>
      <vt:lpstr>VAS073_F_Orginventoriau443NuotekuDumblo</vt:lpstr>
      <vt:lpstr>'Forma 4'!VAS073_F_Orginventoriau44IsViso</vt:lpstr>
      <vt:lpstr>VAS073_F_Orginventoriau44IsViso</vt:lpstr>
      <vt:lpstr>'Forma 4'!VAS073_F_Orginventoriau45PavirsiniuNuoteku</vt:lpstr>
      <vt:lpstr>VAS073_F_Orginventoriau45PavirsiniuNuoteku</vt:lpstr>
      <vt:lpstr>'Forma 4'!VAS073_F_Orginventoriau46KitosReguliuojamosios</vt:lpstr>
      <vt:lpstr>VAS073_F_Orginventoriau46KitosReguliuojamosios</vt:lpstr>
      <vt:lpstr>'Forma 4'!VAS073_F_Orginventoriau47KitosVeiklos</vt:lpstr>
      <vt:lpstr>VAS073_F_Orginventoriau47KitosVeiklos</vt:lpstr>
      <vt:lpstr>'Forma 4'!VAS073_F_Orginventoriau4Apskaitosveikla1</vt:lpstr>
      <vt:lpstr>VAS073_F_Orginventoriau4Apskaitosveikla1</vt:lpstr>
      <vt:lpstr>'Forma 4'!VAS073_F_Orginventoriau4Kitareguliuoja1</vt:lpstr>
      <vt:lpstr>VAS073_F_Orginventoriau4Kitareguliuoja1</vt:lpstr>
      <vt:lpstr>'Forma 4'!VAS073_F_Paskirstomosio21IS</vt:lpstr>
      <vt:lpstr>VAS073_F_Paskirstomosio21IS</vt:lpstr>
      <vt:lpstr>'Forma 4'!VAS073_F_Paskirstomosio231GeriamojoVandens</vt:lpstr>
      <vt:lpstr>VAS073_F_Paskirstomosio231GeriamojoVandens</vt:lpstr>
      <vt:lpstr>'Forma 4'!VAS073_F_Paskirstomosio232GeriamojoVandens</vt:lpstr>
      <vt:lpstr>VAS073_F_Paskirstomosio232GeriamojoVandens</vt:lpstr>
      <vt:lpstr>'Forma 4'!VAS073_F_Paskirstomosio233GeriamojoVandens</vt:lpstr>
      <vt:lpstr>VAS073_F_Paskirstomosio233GeriamojoVandens</vt:lpstr>
      <vt:lpstr>'Forma 4'!VAS073_F_Paskirstomosio23IsViso</vt:lpstr>
      <vt:lpstr>VAS073_F_Paskirstomosio23IsViso</vt:lpstr>
      <vt:lpstr>'Forma 4'!VAS073_F_Paskirstomosio241NuotekuSurinkimas</vt:lpstr>
      <vt:lpstr>VAS073_F_Paskirstomosio241NuotekuSurinkimas</vt:lpstr>
      <vt:lpstr>'Forma 4'!VAS073_F_Paskirstomosio242NuotekuValymas</vt:lpstr>
      <vt:lpstr>VAS073_F_Paskirstomosio242NuotekuValymas</vt:lpstr>
      <vt:lpstr>'Forma 4'!VAS073_F_Paskirstomosio243NuotekuDumblo</vt:lpstr>
      <vt:lpstr>VAS073_F_Paskirstomosio243NuotekuDumblo</vt:lpstr>
      <vt:lpstr>'Forma 4'!VAS073_F_Paskirstomosio24IsViso</vt:lpstr>
      <vt:lpstr>VAS073_F_Paskirstomosio24IsViso</vt:lpstr>
      <vt:lpstr>'Forma 4'!VAS073_F_Paskirstomosio25PavirsiniuNuoteku</vt:lpstr>
      <vt:lpstr>VAS073_F_Paskirstomosio25PavirsiniuNuoteku</vt:lpstr>
      <vt:lpstr>'Forma 4'!VAS073_F_Paskirstomosio26KitosReguliuojamosios</vt:lpstr>
      <vt:lpstr>VAS073_F_Paskirstomosio26KitosReguliuojamosios</vt:lpstr>
      <vt:lpstr>'Forma 4'!VAS073_F_Paskirstomosio27KitosVeiklos</vt:lpstr>
      <vt:lpstr>VAS073_F_Paskirstomosio27KitosVeiklos</vt:lpstr>
      <vt:lpstr>'Forma 4'!VAS073_F_Paskirstomosio2Apskaitosveikla1</vt:lpstr>
      <vt:lpstr>VAS073_F_Paskirstomosio2Apskaitosveikla1</vt:lpstr>
      <vt:lpstr>'Forma 4'!VAS073_F_Paskirstomosio2Kitareguliuoja1</vt:lpstr>
      <vt:lpstr>VAS073_F_Paskirstomosio2Kitareguliuoja1</vt:lpstr>
      <vt:lpstr>'Forma 4'!VAS073_F_Paskirstomujus11IS</vt:lpstr>
      <vt:lpstr>VAS073_F_Paskirstomujus11IS</vt:lpstr>
      <vt:lpstr>'Forma 4'!VAS073_F_Pastopasiuntin11IS</vt:lpstr>
      <vt:lpstr>VAS073_F_Pastopasiuntin11IS</vt:lpstr>
      <vt:lpstr>'Forma 4'!VAS073_F_Pastopasiuntin131GeriamojoVandens</vt:lpstr>
      <vt:lpstr>VAS073_F_Pastopasiuntin131GeriamojoVandens</vt:lpstr>
      <vt:lpstr>'Forma 4'!VAS073_F_Pastopasiuntin132GeriamojoVandens</vt:lpstr>
      <vt:lpstr>VAS073_F_Pastopasiuntin132GeriamojoVandens</vt:lpstr>
      <vt:lpstr>'Forma 4'!VAS073_F_Pastopasiuntin133GeriamojoVandens</vt:lpstr>
      <vt:lpstr>VAS073_F_Pastopasiuntin133GeriamojoVandens</vt:lpstr>
      <vt:lpstr>'Forma 4'!VAS073_F_Pastopasiuntin13IsViso</vt:lpstr>
      <vt:lpstr>VAS073_F_Pastopasiuntin13IsViso</vt:lpstr>
      <vt:lpstr>'Forma 4'!VAS073_F_Pastopasiuntin141NuotekuSurinkimas</vt:lpstr>
      <vt:lpstr>VAS073_F_Pastopasiuntin141NuotekuSurinkimas</vt:lpstr>
      <vt:lpstr>'Forma 4'!VAS073_F_Pastopasiuntin142NuotekuValymas</vt:lpstr>
      <vt:lpstr>VAS073_F_Pastopasiuntin142NuotekuValymas</vt:lpstr>
      <vt:lpstr>'Forma 4'!VAS073_F_Pastopasiuntin143NuotekuDumblo</vt:lpstr>
      <vt:lpstr>VAS073_F_Pastopasiuntin143NuotekuDumblo</vt:lpstr>
      <vt:lpstr>'Forma 4'!VAS073_F_Pastopasiuntin14IsViso</vt:lpstr>
      <vt:lpstr>VAS073_F_Pastopasiuntin14IsViso</vt:lpstr>
      <vt:lpstr>'Forma 4'!VAS073_F_Pastopasiuntin15PavirsiniuNuoteku</vt:lpstr>
      <vt:lpstr>VAS073_F_Pastopasiuntin15PavirsiniuNuoteku</vt:lpstr>
      <vt:lpstr>'Forma 4'!VAS073_F_Pastopasiuntin16KitosReguliuojamosios</vt:lpstr>
      <vt:lpstr>VAS073_F_Pastopasiuntin16KitosReguliuojamosios</vt:lpstr>
      <vt:lpstr>'Forma 4'!VAS073_F_Pastopasiuntin17KitosVeiklos</vt:lpstr>
      <vt:lpstr>VAS073_F_Pastopasiuntin17KitosVeiklos</vt:lpstr>
      <vt:lpstr>'Forma 4'!VAS073_F_Pastopasiuntin1Apskaitosveikla1</vt:lpstr>
      <vt:lpstr>VAS073_F_Pastopasiuntin1Apskaitosveikla1</vt:lpstr>
      <vt:lpstr>'Forma 4'!VAS073_F_Pastopasiuntin1Kitareguliuoja1</vt:lpstr>
      <vt:lpstr>VAS073_F_Pastopasiuntin1Kitareguliuoja1</vt:lpstr>
      <vt:lpstr>'Forma 4'!VAS073_F_Pastopasiuntin21IS</vt:lpstr>
      <vt:lpstr>VAS073_F_Pastopasiuntin21IS</vt:lpstr>
      <vt:lpstr>'Forma 4'!VAS073_F_Pastopasiuntin231GeriamojoVandens</vt:lpstr>
      <vt:lpstr>VAS073_F_Pastopasiuntin231GeriamojoVandens</vt:lpstr>
      <vt:lpstr>'Forma 4'!VAS073_F_Pastopasiuntin232GeriamojoVandens</vt:lpstr>
      <vt:lpstr>VAS073_F_Pastopasiuntin232GeriamojoVandens</vt:lpstr>
      <vt:lpstr>'Forma 4'!VAS073_F_Pastopasiuntin233GeriamojoVandens</vt:lpstr>
      <vt:lpstr>VAS073_F_Pastopasiuntin233GeriamojoVandens</vt:lpstr>
      <vt:lpstr>'Forma 4'!VAS073_F_Pastopasiuntin23IsViso</vt:lpstr>
      <vt:lpstr>VAS073_F_Pastopasiuntin23IsViso</vt:lpstr>
      <vt:lpstr>'Forma 4'!VAS073_F_Pastopasiuntin241NuotekuSurinkimas</vt:lpstr>
      <vt:lpstr>VAS073_F_Pastopasiuntin241NuotekuSurinkimas</vt:lpstr>
      <vt:lpstr>'Forma 4'!VAS073_F_Pastopasiuntin242NuotekuValymas</vt:lpstr>
      <vt:lpstr>VAS073_F_Pastopasiuntin242NuotekuValymas</vt:lpstr>
      <vt:lpstr>'Forma 4'!VAS073_F_Pastopasiuntin243NuotekuDumblo</vt:lpstr>
      <vt:lpstr>VAS073_F_Pastopasiuntin243NuotekuDumblo</vt:lpstr>
      <vt:lpstr>'Forma 4'!VAS073_F_Pastopasiuntin24IsViso</vt:lpstr>
      <vt:lpstr>VAS073_F_Pastopasiuntin24IsViso</vt:lpstr>
      <vt:lpstr>'Forma 4'!VAS073_F_Pastopasiuntin25PavirsiniuNuoteku</vt:lpstr>
      <vt:lpstr>VAS073_F_Pastopasiuntin25PavirsiniuNuoteku</vt:lpstr>
      <vt:lpstr>'Forma 4'!VAS073_F_Pastopasiuntin26KitosReguliuojamosios</vt:lpstr>
      <vt:lpstr>VAS073_F_Pastopasiuntin26KitosReguliuojamosios</vt:lpstr>
      <vt:lpstr>'Forma 4'!VAS073_F_Pastopasiuntin27KitosVeiklos</vt:lpstr>
      <vt:lpstr>VAS073_F_Pastopasiuntin27KitosVeiklos</vt:lpstr>
      <vt:lpstr>'Forma 4'!VAS073_F_Pastopasiuntin2Apskaitosveikla1</vt:lpstr>
      <vt:lpstr>VAS073_F_Pastopasiuntin2Apskaitosveikla1</vt:lpstr>
      <vt:lpstr>'Forma 4'!VAS073_F_Pastopasiuntin2Kitareguliuoja1</vt:lpstr>
      <vt:lpstr>VAS073_F_Pastopasiuntin2Kitareguliuoja1</vt:lpstr>
      <vt:lpstr>'Forma 4'!VAS073_F_Pastopasiuntin31IS</vt:lpstr>
      <vt:lpstr>VAS073_F_Pastopasiuntin31IS</vt:lpstr>
      <vt:lpstr>'Forma 4'!VAS073_F_Pastopasiuntin331GeriamojoVandens</vt:lpstr>
      <vt:lpstr>VAS073_F_Pastopasiuntin331GeriamojoVandens</vt:lpstr>
      <vt:lpstr>'Forma 4'!VAS073_F_Pastopasiuntin332GeriamojoVandens</vt:lpstr>
      <vt:lpstr>VAS073_F_Pastopasiuntin332GeriamojoVandens</vt:lpstr>
      <vt:lpstr>'Forma 4'!VAS073_F_Pastopasiuntin333GeriamojoVandens</vt:lpstr>
      <vt:lpstr>VAS073_F_Pastopasiuntin333GeriamojoVandens</vt:lpstr>
      <vt:lpstr>'Forma 4'!VAS073_F_Pastopasiuntin33IsViso</vt:lpstr>
      <vt:lpstr>VAS073_F_Pastopasiuntin33IsViso</vt:lpstr>
      <vt:lpstr>'Forma 4'!VAS073_F_Pastopasiuntin341NuotekuSurinkimas</vt:lpstr>
      <vt:lpstr>VAS073_F_Pastopasiuntin341NuotekuSurinkimas</vt:lpstr>
      <vt:lpstr>'Forma 4'!VAS073_F_Pastopasiuntin342NuotekuValymas</vt:lpstr>
      <vt:lpstr>VAS073_F_Pastopasiuntin342NuotekuValymas</vt:lpstr>
      <vt:lpstr>'Forma 4'!VAS073_F_Pastopasiuntin343NuotekuDumblo</vt:lpstr>
      <vt:lpstr>VAS073_F_Pastopasiuntin343NuotekuDumblo</vt:lpstr>
      <vt:lpstr>'Forma 4'!VAS073_F_Pastopasiuntin34IsViso</vt:lpstr>
      <vt:lpstr>VAS073_F_Pastopasiuntin34IsViso</vt:lpstr>
      <vt:lpstr>'Forma 4'!VAS073_F_Pastopasiuntin35PavirsiniuNuoteku</vt:lpstr>
      <vt:lpstr>VAS073_F_Pastopasiuntin35PavirsiniuNuoteku</vt:lpstr>
      <vt:lpstr>'Forma 4'!VAS073_F_Pastopasiuntin36KitosReguliuojamosios</vt:lpstr>
      <vt:lpstr>VAS073_F_Pastopasiuntin36KitosReguliuojamosios</vt:lpstr>
      <vt:lpstr>'Forma 4'!VAS073_F_Pastopasiuntin37KitosVeiklos</vt:lpstr>
      <vt:lpstr>VAS073_F_Pastopasiuntin37KitosVeiklos</vt:lpstr>
      <vt:lpstr>'Forma 4'!VAS073_F_Pastopasiuntin3Apskaitosveikla1</vt:lpstr>
      <vt:lpstr>VAS073_F_Pastopasiuntin3Apskaitosveikla1</vt:lpstr>
      <vt:lpstr>'Forma 4'!VAS073_F_Pastopasiuntin3Kitareguliuoja1</vt:lpstr>
      <vt:lpstr>VAS073_F_Pastopasiuntin3Kitareguliuoja1</vt:lpstr>
      <vt:lpstr>'Forma 4'!VAS073_F_Pastopasiuntin41IS</vt:lpstr>
      <vt:lpstr>VAS073_F_Pastopasiuntin41IS</vt:lpstr>
      <vt:lpstr>'Forma 4'!VAS073_F_Pastopasiuntin431GeriamojoVandens</vt:lpstr>
      <vt:lpstr>VAS073_F_Pastopasiuntin431GeriamojoVandens</vt:lpstr>
      <vt:lpstr>'Forma 4'!VAS073_F_Pastopasiuntin432GeriamojoVandens</vt:lpstr>
      <vt:lpstr>VAS073_F_Pastopasiuntin432GeriamojoVandens</vt:lpstr>
      <vt:lpstr>'Forma 4'!VAS073_F_Pastopasiuntin433GeriamojoVandens</vt:lpstr>
      <vt:lpstr>VAS073_F_Pastopasiuntin433GeriamojoVandens</vt:lpstr>
      <vt:lpstr>'Forma 4'!VAS073_F_Pastopasiuntin43IsViso</vt:lpstr>
      <vt:lpstr>VAS073_F_Pastopasiuntin43IsViso</vt:lpstr>
      <vt:lpstr>'Forma 4'!VAS073_F_Pastopasiuntin441NuotekuSurinkimas</vt:lpstr>
      <vt:lpstr>VAS073_F_Pastopasiuntin441NuotekuSurinkimas</vt:lpstr>
      <vt:lpstr>'Forma 4'!VAS073_F_Pastopasiuntin442NuotekuValymas</vt:lpstr>
      <vt:lpstr>VAS073_F_Pastopasiuntin442NuotekuValymas</vt:lpstr>
      <vt:lpstr>'Forma 4'!VAS073_F_Pastopasiuntin443NuotekuDumblo</vt:lpstr>
      <vt:lpstr>VAS073_F_Pastopasiuntin443NuotekuDumblo</vt:lpstr>
      <vt:lpstr>'Forma 4'!VAS073_F_Pastopasiuntin44IsViso</vt:lpstr>
      <vt:lpstr>VAS073_F_Pastopasiuntin44IsViso</vt:lpstr>
      <vt:lpstr>'Forma 4'!VAS073_F_Pastopasiuntin45PavirsiniuNuoteku</vt:lpstr>
      <vt:lpstr>VAS073_F_Pastopasiuntin45PavirsiniuNuoteku</vt:lpstr>
      <vt:lpstr>'Forma 4'!VAS073_F_Pastopasiuntin46KitosReguliuojamosios</vt:lpstr>
      <vt:lpstr>VAS073_F_Pastopasiuntin46KitosReguliuojamosios</vt:lpstr>
      <vt:lpstr>'Forma 4'!VAS073_F_Pastopasiuntin47KitosVeiklos</vt:lpstr>
      <vt:lpstr>VAS073_F_Pastopasiuntin47KitosVeiklos</vt:lpstr>
      <vt:lpstr>'Forma 4'!VAS073_F_Pastopasiuntin4Apskaitosveikla1</vt:lpstr>
      <vt:lpstr>VAS073_F_Pastopasiuntin4Apskaitosveikla1</vt:lpstr>
      <vt:lpstr>'Forma 4'!VAS073_F_Pastopasiuntin4Kitareguliuoja1</vt:lpstr>
      <vt:lpstr>VAS073_F_Pastopasiuntin4Kitareguliuoja1</vt:lpstr>
      <vt:lpstr>'Forma 4'!VAS073_F_Pastoviosiospa11IS</vt:lpstr>
      <vt:lpstr>VAS073_F_Pastoviosiospa11IS</vt:lpstr>
      <vt:lpstr>'Forma 4'!VAS073_F_Pastoviosiospa131GeriamojoVandens</vt:lpstr>
      <vt:lpstr>VAS073_F_Pastoviosiospa131GeriamojoVandens</vt:lpstr>
      <vt:lpstr>'Forma 4'!VAS073_F_Pastoviosiospa132GeriamojoVandens</vt:lpstr>
      <vt:lpstr>VAS073_F_Pastoviosiospa132GeriamojoVandens</vt:lpstr>
      <vt:lpstr>'Forma 4'!VAS073_F_Pastoviosiospa133GeriamojoVandens</vt:lpstr>
      <vt:lpstr>VAS073_F_Pastoviosiospa133GeriamojoVandens</vt:lpstr>
      <vt:lpstr>'Forma 4'!VAS073_F_Pastoviosiospa13IsViso</vt:lpstr>
      <vt:lpstr>VAS073_F_Pastoviosiospa13IsViso</vt:lpstr>
      <vt:lpstr>'Forma 4'!VAS073_F_Pastoviosiospa141NuotekuSurinkimas</vt:lpstr>
      <vt:lpstr>VAS073_F_Pastoviosiospa141NuotekuSurinkimas</vt:lpstr>
      <vt:lpstr>'Forma 4'!VAS073_F_Pastoviosiospa142NuotekuValymas</vt:lpstr>
      <vt:lpstr>VAS073_F_Pastoviosiospa142NuotekuValymas</vt:lpstr>
      <vt:lpstr>'Forma 4'!VAS073_F_Pastoviosiospa143NuotekuDumblo</vt:lpstr>
      <vt:lpstr>VAS073_F_Pastoviosiospa143NuotekuDumblo</vt:lpstr>
      <vt:lpstr>'Forma 4'!VAS073_F_Pastoviosiospa14IsViso</vt:lpstr>
      <vt:lpstr>VAS073_F_Pastoviosiospa14IsViso</vt:lpstr>
      <vt:lpstr>'Forma 4'!VAS073_F_Pastoviosiospa15PavirsiniuNuoteku</vt:lpstr>
      <vt:lpstr>VAS073_F_Pastoviosiospa15PavirsiniuNuoteku</vt:lpstr>
      <vt:lpstr>'Forma 4'!VAS073_F_Pastoviosiospa16KitosReguliuojamosios</vt:lpstr>
      <vt:lpstr>VAS073_F_Pastoviosiospa16KitosReguliuojamosios</vt:lpstr>
      <vt:lpstr>'Forma 4'!VAS073_F_Pastoviosiospa17KitosVeiklos</vt:lpstr>
      <vt:lpstr>VAS073_F_Pastoviosiospa17KitosVeiklos</vt:lpstr>
      <vt:lpstr>'Forma 4'!VAS073_F_Pastoviosiospa1Apskaitosveikla1</vt:lpstr>
      <vt:lpstr>VAS073_F_Pastoviosiospa1Apskaitosveikla1</vt:lpstr>
      <vt:lpstr>'Forma 4'!VAS073_F_Pastoviosiospa1Kitareguliuoja1</vt:lpstr>
      <vt:lpstr>VAS073_F_Pastoviosiospa1Kitareguliuoja1</vt:lpstr>
      <vt:lpstr>'Forma 4'!VAS073_F_Patalpuprieziu11IS</vt:lpstr>
      <vt:lpstr>VAS073_F_Patalpuprieziu11IS</vt:lpstr>
      <vt:lpstr>'Forma 4'!VAS073_F_Patalpuprieziu131GeriamojoVandens</vt:lpstr>
      <vt:lpstr>VAS073_F_Patalpuprieziu131GeriamojoVandens</vt:lpstr>
      <vt:lpstr>'Forma 4'!VAS073_F_Patalpuprieziu132GeriamojoVandens</vt:lpstr>
      <vt:lpstr>VAS073_F_Patalpuprieziu132GeriamojoVandens</vt:lpstr>
      <vt:lpstr>'Forma 4'!VAS073_F_Patalpuprieziu133GeriamojoVandens</vt:lpstr>
      <vt:lpstr>VAS073_F_Patalpuprieziu133GeriamojoVandens</vt:lpstr>
      <vt:lpstr>'Forma 4'!VAS073_F_Patalpuprieziu13IsViso</vt:lpstr>
      <vt:lpstr>VAS073_F_Patalpuprieziu13IsViso</vt:lpstr>
      <vt:lpstr>'Forma 4'!VAS073_F_Patalpuprieziu141NuotekuSurinkimas</vt:lpstr>
      <vt:lpstr>VAS073_F_Patalpuprieziu141NuotekuSurinkimas</vt:lpstr>
      <vt:lpstr>'Forma 4'!VAS073_F_Patalpuprieziu142NuotekuValymas</vt:lpstr>
      <vt:lpstr>VAS073_F_Patalpuprieziu142NuotekuValymas</vt:lpstr>
      <vt:lpstr>'Forma 4'!VAS073_F_Patalpuprieziu143NuotekuDumblo</vt:lpstr>
      <vt:lpstr>VAS073_F_Patalpuprieziu143NuotekuDumblo</vt:lpstr>
      <vt:lpstr>'Forma 4'!VAS073_F_Patalpuprieziu14IsViso</vt:lpstr>
      <vt:lpstr>VAS073_F_Patalpuprieziu14IsViso</vt:lpstr>
      <vt:lpstr>'Forma 4'!VAS073_F_Patalpuprieziu15PavirsiniuNuoteku</vt:lpstr>
      <vt:lpstr>VAS073_F_Patalpuprieziu15PavirsiniuNuoteku</vt:lpstr>
      <vt:lpstr>'Forma 4'!VAS073_F_Patalpuprieziu16KitosReguliuojamosios</vt:lpstr>
      <vt:lpstr>VAS073_F_Patalpuprieziu16KitosReguliuojamosios</vt:lpstr>
      <vt:lpstr>'Forma 4'!VAS073_F_Patalpuprieziu17KitosVeiklos</vt:lpstr>
      <vt:lpstr>VAS073_F_Patalpuprieziu17KitosVeiklos</vt:lpstr>
      <vt:lpstr>'Forma 4'!VAS073_F_Patalpuprieziu1Apskaitosveikla1</vt:lpstr>
      <vt:lpstr>VAS073_F_Patalpuprieziu1Apskaitosveikla1</vt:lpstr>
      <vt:lpstr>'Forma 4'!VAS073_F_Patalpuprieziu1Kitareguliuoja1</vt:lpstr>
      <vt:lpstr>VAS073_F_Patalpuprieziu1Kitareguliuoja1</vt:lpstr>
      <vt:lpstr>'Forma 4'!VAS073_F_Patalpuprieziu21IS</vt:lpstr>
      <vt:lpstr>VAS073_F_Patalpuprieziu21IS</vt:lpstr>
      <vt:lpstr>'Forma 4'!VAS073_F_Patalpuprieziu231GeriamojoVandens</vt:lpstr>
      <vt:lpstr>VAS073_F_Patalpuprieziu231GeriamojoVandens</vt:lpstr>
      <vt:lpstr>'Forma 4'!VAS073_F_Patalpuprieziu232GeriamojoVandens</vt:lpstr>
      <vt:lpstr>VAS073_F_Patalpuprieziu232GeriamojoVandens</vt:lpstr>
      <vt:lpstr>'Forma 4'!VAS073_F_Patalpuprieziu233GeriamojoVandens</vt:lpstr>
      <vt:lpstr>VAS073_F_Patalpuprieziu233GeriamojoVandens</vt:lpstr>
      <vt:lpstr>'Forma 4'!VAS073_F_Patalpuprieziu23IsViso</vt:lpstr>
      <vt:lpstr>VAS073_F_Patalpuprieziu23IsViso</vt:lpstr>
      <vt:lpstr>'Forma 4'!VAS073_F_Patalpuprieziu241NuotekuSurinkimas</vt:lpstr>
      <vt:lpstr>VAS073_F_Patalpuprieziu241NuotekuSurinkimas</vt:lpstr>
      <vt:lpstr>'Forma 4'!VAS073_F_Patalpuprieziu242NuotekuValymas</vt:lpstr>
      <vt:lpstr>VAS073_F_Patalpuprieziu242NuotekuValymas</vt:lpstr>
      <vt:lpstr>'Forma 4'!VAS073_F_Patalpuprieziu243NuotekuDumblo</vt:lpstr>
      <vt:lpstr>VAS073_F_Patalpuprieziu243NuotekuDumblo</vt:lpstr>
      <vt:lpstr>'Forma 4'!VAS073_F_Patalpuprieziu24IsViso</vt:lpstr>
      <vt:lpstr>VAS073_F_Patalpuprieziu24IsViso</vt:lpstr>
      <vt:lpstr>'Forma 4'!VAS073_F_Patalpuprieziu25PavirsiniuNuoteku</vt:lpstr>
      <vt:lpstr>VAS073_F_Patalpuprieziu25PavirsiniuNuoteku</vt:lpstr>
      <vt:lpstr>'Forma 4'!VAS073_F_Patalpuprieziu26KitosReguliuojamosios</vt:lpstr>
      <vt:lpstr>VAS073_F_Patalpuprieziu26KitosReguliuojamosios</vt:lpstr>
      <vt:lpstr>'Forma 4'!VAS073_F_Patalpuprieziu27KitosVeiklos</vt:lpstr>
      <vt:lpstr>VAS073_F_Patalpuprieziu27KitosVeiklos</vt:lpstr>
      <vt:lpstr>'Forma 4'!VAS073_F_Patalpuprieziu2Apskaitosveikla1</vt:lpstr>
      <vt:lpstr>VAS073_F_Patalpuprieziu2Apskaitosveikla1</vt:lpstr>
      <vt:lpstr>'Forma 4'!VAS073_F_Patalpuprieziu2Kitareguliuoja1</vt:lpstr>
      <vt:lpstr>VAS073_F_Patalpuprieziu2Kitareguliuoja1</vt:lpstr>
      <vt:lpstr>'Forma 4'!VAS073_F_Patalpuprieziu31IS</vt:lpstr>
      <vt:lpstr>VAS073_F_Patalpuprieziu31IS</vt:lpstr>
      <vt:lpstr>'Forma 4'!VAS073_F_Patalpuprieziu331GeriamojoVandens</vt:lpstr>
      <vt:lpstr>VAS073_F_Patalpuprieziu331GeriamojoVandens</vt:lpstr>
      <vt:lpstr>'Forma 4'!VAS073_F_Patalpuprieziu332GeriamojoVandens</vt:lpstr>
      <vt:lpstr>VAS073_F_Patalpuprieziu332GeriamojoVandens</vt:lpstr>
      <vt:lpstr>'Forma 4'!VAS073_F_Patalpuprieziu333GeriamojoVandens</vt:lpstr>
      <vt:lpstr>VAS073_F_Patalpuprieziu333GeriamojoVandens</vt:lpstr>
      <vt:lpstr>'Forma 4'!VAS073_F_Patalpuprieziu33IsViso</vt:lpstr>
      <vt:lpstr>VAS073_F_Patalpuprieziu33IsViso</vt:lpstr>
      <vt:lpstr>'Forma 4'!VAS073_F_Patalpuprieziu341NuotekuSurinkimas</vt:lpstr>
      <vt:lpstr>VAS073_F_Patalpuprieziu341NuotekuSurinkimas</vt:lpstr>
      <vt:lpstr>'Forma 4'!VAS073_F_Patalpuprieziu342NuotekuValymas</vt:lpstr>
      <vt:lpstr>VAS073_F_Patalpuprieziu342NuotekuValymas</vt:lpstr>
      <vt:lpstr>'Forma 4'!VAS073_F_Patalpuprieziu343NuotekuDumblo</vt:lpstr>
      <vt:lpstr>VAS073_F_Patalpuprieziu343NuotekuDumblo</vt:lpstr>
      <vt:lpstr>'Forma 4'!VAS073_F_Patalpuprieziu34IsViso</vt:lpstr>
      <vt:lpstr>VAS073_F_Patalpuprieziu34IsViso</vt:lpstr>
      <vt:lpstr>'Forma 4'!VAS073_F_Patalpuprieziu35PavirsiniuNuoteku</vt:lpstr>
      <vt:lpstr>VAS073_F_Patalpuprieziu35PavirsiniuNuoteku</vt:lpstr>
      <vt:lpstr>'Forma 4'!VAS073_F_Patalpuprieziu36KitosReguliuojamosios</vt:lpstr>
      <vt:lpstr>VAS073_F_Patalpuprieziu36KitosReguliuojamosios</vt:lpstr>
      <vt:lpstr>'Forma 4'!VAS073_F_Patalpuprieziu37KitosVeiklos</vt:lpstr>
      <vt:lpstr>VAS073_F_Patalpuprieziu37KitosVeiklos</vt:lpstr>
      <vt:lpstr>'Forma 4'!VAS073_F_Patalpuprieziu3Apskaitosveikla1</vt:lpstr>
      <vt:lpstr>VAS073_F_Patalpuprieziu3Apskaitosveikla1</vt:lpstr>
      <vt:lpstr>'Forma 4'!VAS073_F_Patalpuprieziu3Kitareguliuoja1</vt:lpstr>
      <vt:lpstr>VAS073_F_Patalpuprieziu3Kitareguliuoja1</vt:lpstr>
      <vt:lpstr>'Forma 4'!VAS073_F_Patalpuprieziu41IS</vt:lpstr>
      <vt:lpstr>VAS073_F_Patalpuprieziu41IS</vt:lpstr>
      <vt:lpstr>'Forma 4'!VAS073_F_Patalpuprieziu431GeriamojoVandens</vt:lpstr>
      <vt:lpstr>VAS073_F_Patalpuprieziu431GeriamojoVandens</vt:lpstr>
      <vt:lpstr>'Forma 4'!VAS073_F_Patalpuprieziu432GeriamojoVandens</vt:lpstr>
      <vt:lpstr>VAS073_F_Patalpuprieziu432GeriamojoVandens</vt:lpstr>
      <vt:lpstr>'Forma 4'!VAS073_F_Patalpuprieziu433GeriamojoVandens</vt:lpstr>
      <vt:lpstr>VAS073_F_Patalpuprieziu433GeriamojoVandens</vt:lpstr>
      <vt:lpstr>'Forma 4'!VAS073_F_Patalpuprieziu43IsViso</vt:lpstr>
      <vt:lpstr>VAS073_F_Patalpuprieziu43IsViso</vt:lpstr>
      <vt:lpstr>'Forma 4'!VAS073_F_Patalpuprieziu441NuotekuSurinkimas</vt:lpstr>
      <vt:lpstr>VAS073_F_Patalpuprieziu441NuotekuSurinkimas</vt:lpstr>
      <vt:lpstr>'Forma 4'!VAS073_F_Patalpuprieziu442NuotekuValymas</vt:lpstr>
      <vt:lpstr>VAS073_F_Patalpuprieziu442NuotekuValymas</vt:lpstr>
      <vt:lpstr>'Forma 4'!VAS073_F_Patalpuprieziu443NuotekuDumblo</vt:lpstr>
      <vt:lpstr>VAS073_F_Patalpuprieziu443NuotekuDumblo</vt:lpstr>
      <vt:lpstr>'Forma 4'!VAS073_F_Patalpuprieziu44IsViso</vt:lpstr>
      <vt:lpstr>VAS073_F_Patalpuprieziu44IsViso</vt:lpstr>
      <vt:lpstr>'Forma 4'!VAS073_F_Patalpuprieziu45PavirsiniuNuoteku</vt:lpstr>
      <vt:lpstr>VAS073_F_Patalpuprieziu45PavirsiniuNuoteku</vt:lpstr>
      <vt:lpstr>'Forma 4'!VAS073_F_Patalpuprieziu46KitosReguliuojamosios</vt:lpstr>
      <vt:lpstr>VAS073_F_Patalpuprieziu46KitosReguliuojamosios</vt:lpstr>
      <vt:lpstr>'Forma 4'!VAS073_F_Patalpuprieziu47KitosVeiklos</vt:lpstr>
      <vt:lpstr>VAS073_F_Patalpuprieziu47KitosVeiklos</vt:lpstr>
      <vt:lpstr>'Forma 4'!VAS073_F_Patalpuprieziu4Apskaitosveikla1</vt:lpstr>
      <vt:lpstr>VAS073_F_Patalpuprieziu4Apskaitosveikla1</vt:lpstr>
      <vt:lpstr>'Forma 4'!VAS073_F_Patalpuprieziu4Kitareguliuoja1</vt:lpstr>
      <vt:lpstr>VAS073_F_Patalpuprieziu4Kitareguliuoja1</vt:lpstr>
      <vt:lpstr>'Forma 4'!VAS073_F_Patalpusildymo11IS</vt:lpstr>
      <vt:lpstr>VAS073_F_Patalpusildymo11IS</vt:lpstr>
      <vt:lpstr>'Forma 4'!VAS073_F_Patalpusildymo131GeriamojoVandens</vt:lpstr>
      <vt:lpstr>VAS073_F_Patalpusildymo131GeriamojoVandens</vt:lpstr>
      <vt:lpstr>'Forma 4'!VAS073_F_Patalpusildymo132GeriamojoVandens</vt:lpstr>
      <vt:lpstr>VAS073_F_Patalpusildymo132GeriamojoVandens</vt:lpstr>
      <vt:lpstr>'Forma 4'!VAS073_F_Patalpusildymo133GeriamojoVandens</vt:lpstr>
      <vt:lpstr>VAS073_F_Patalpusildymo133GeriamojoVandens</vt:lpstr>
      <vt:lpstr>'Forma 4'!VAS073_F_Patalpusildymo13IsViso</vt:lpstr>
      <vt:lpstr>VAS073_F_Patalpusildymo13IsViso</vt:lpstr>
      <vt:lpstr>'Forma 4'!VAS073_F_Patalpusildymo141NuotekuSurinkimas</vt:lpstr>
      <vt:lpstr>VAS073_F_Patalpusildymo141NuotekuSurinkimas</vt:lpstr>
      <vt:lpstr>'Forma 4'!VAS073_F_Patalpusildymo142NuotekuValymas</vt:lpstr>
      <vt:lpstr>VAS073_F_Patalpusildymo142NuotekuValymas</vt:lpstr>
      <vt:lpstr>'Forma 4'!VAS073_F_Patalpusildymo143NuotekuDumblo</vt:lpstr>
      <vt:lpstr>VAS073_F_Patalpusildymo143NuotekuDumblo</vt:lpstr>
      <vt:lpstr>'Forma 4'!VAS073_F_Patalpusildymo14IsViso</vt:lpstr>
      <vt:lpstr>VAS073_F_Patalpusildymo14IsViso</vt:lpstr>
      <vt:lpstr>'Forma 4'!VAS073_F_Patalpusildymo15PavirsiniuNuoteku</vt:lpstr>
      <vt:lpstr>VAS073_F_Patalpusildymo15PavirsiniuNuoteku</vt:lpstr>
      <vt:lpstr>'Forma 4'!VAS073_F_Patalpusildymo16KitosReguliuojamosios</vt:lpstr>
      <vt:lpstr>VAS073_F_Patalpusildymo16KitosReguliuojamosios</vt:lpstr>
      <vt:lpstr>'Forma 4'!VAS073_F_Patalpusildymo17KitosVeiklos</vt:lpstr>
      <vt:lpstr>VAS073_F_Patalpusildymo17KitosVeiklos</vt:lpstr>
      <vt:lpstr>'Forma 4'!VAS073_F_Patalpusildymo1Apskaitosveikla1</vt:lpstr>
      <vt:lpstr>VAS073_F_Patalpusildymo1Apskaitosveikla1</vt:lpstr>
      <vt:lpstr>'Forma 4'!VAS073_F_Patalpusildymo1Kitareguliuoja1</vt:lpstr>
      <vt:lpstr>VAS073_F_Patalpusildymo1Kitareguliuoja1</vt:lpstr>
      <vt:lpstr>'Forma 4'!VAS073_F_Patalpusildymo21IS</vt:lpstr>
      <vt:lpstr>VAS073_F_Patalpusildymo21IS</vt:lpstr>
      <vt:lpstr>'Forma 4'!VAS073_F_Patalpusildymo231GeriamojoVandens</vt:lpstr>
      <vt:lpstr>VAS073_F_Patalpusildymo231GeriamojoVandens</vt:lpstr>
      <vt:lpstr>'Forma 4'!VAS073_F_Patalpusildymo232GeriamojoVandens</vt:lpstr>
      <vt:lpstr>VAS073_F_Patalpusildymo232GeriamojoVandens</vt:lpstr>
      <vt:lpstr>'Forma 4'!VAS073_F_Patalpusildymo233GeriamojoVandens</vt:lpstr>
      <vt:lpstr>VAS073_F_Patalpusildymo233GeriamojoVandens</vt:lpstr>
      <vt:lpstr>'Forma 4'!VAS073_F_Patalpusildymo23IsViso</vt:lpstr>
      <vt:lpstr>VAS073_F_Patalpusildymo23IsViso</vt:lpstr>
      <vt:lpstr>'Forma 4'!VAS073_F_Patalpusildymo241NuotekuSurinkimas</vt:lpstr>
      <vt:lpstr>VAS073_F_Patalpusildymo241NuotekuSurinkimas</vt:lpstr>
      <vt:lpstr>'Forma 4'!VAS073_F_Patalpusildymo242NuotekuValymas</vt:lpstr>
      <vt:lpstr>VAS073_F_Patalpusildymo242NuotekuValymas</vt:lpstr>
      <vt:lpstr>'Forma 4'!VAS073_F_Patalpusildymo243NuotekuDumblo</vt:lpstr>
      <vt:lpstr>VAS073_F_Patalpusildymo243NuotekuDumblo</vt:lpstr>
      <vt:lpstr>'Forma 4'!VAS073_F_Patalpusildymo24IsViso</vt:lpstr>
      <vt:lpstr>VAS073_F_Patalpusildymo24IsViso</vt:lpstr>
      <vt:lpstr>'Forma 4'!VAS073_F_Patalpusildymo25PavirsiniuNuoteku</vt:lpstr>
      <vt:lpstr>VAS073_F_Patalpusildymo25PavirsiniuNuoteku</vt:lpstr>
      <vt:lpstr>'Forma 4'!VAS073_F_Patalpusildymo26KitosReguliuojamosios</vt:lpstr>
      <vt:lpstr>VAS073_F_Patalpusildymo26KitosReguliuojamosios</vt:lpstr>
      <vt:lpstr>'Forma 4'!VAS073_F_Patalpusildymo27KitosVeiklos</vt:lpstr>
      <vt:lpstr>VAS073_F_Patalpusildymo27KitosVeiklos</vt:lpstr>
      <vt:lpstr>'Forma 4'!VAS073_F_Patalpusildymo2Apskaitosveikla1</vt:lpstr>
      <vt:lpstr>VAS073_F_Patalpusildymo2Apskaitosveikla1</vt:lpstr>
      <vt:lpstr>'Forma 4'!VAS073_F_Patalpusildymo2Kitareguliuoja1</vt:lpstr>
      <vt:lpstr>VAS073_F_Patalpusildymo2Kitareguliuoja1</vt:lpstr>
      <vt:lpstr>'Forma 4'!VAS073_F_Patalpusildymo31IS</vt:lpstr>
      <vt:lpstr>VAS073_F_Patalpusildymo31IS</vt:lpstr>
      <vt:lpstr>'Forma 4'!VAS073_F_Patalpusildymo331GeriamojoVandens</vt:lpstr>
      <vt:lpstr>VAS073_F_Patalpusildymo331GeriamojoVandens</vt:lpstr>
      <vt:lpstr>'Forma 4'!VAS073_F_Patalpusildymo332GeriamojoVandens</vt:lpstr>
      <vt:lpstr>VAS073_F_Patalpusildymo332GeriamojoVandens</vt:lpstr>
      <vt:lpstr>'Forma 4'!VAS073_F_Patalpusildymo333GeriamojoVandens</vt:lpstr>
      <vt:lpstr>VAS073_F_Patalpusildymo333GeriamojoVandens</vt:lpstr>
      <vt:lpstr>'Forma 4'!VAS073_F_Patalpusildymo33IsViso</vt:lpstr>
      <vt:lpstr>VAS073_F_Patalpusildymo33IsViso</vt:lpstr>
      <vt:lpstr>'Forma 4'!VAS073_F_Patalpusildymo341NuotekuSurinkimas</vt:lpstr>
      <vt:lpstr>VAS073_F_Patalpusildymo341NuotekuSurinkimas</vt:lpstr>
      <vt:lpstr>'Forma 4'!VAS073_F_Patalpusildymo342NuotekuValymas</vt:lpstr>
      <vt:lpstr>VAS073_F_Patalpusildymo342NuotekuValymas</vt:lpstr>
      <vt:lpstr>'Forma 4'!VAS073_F_Patalpusildymo343NuotekuDumblo</vt:lpstr>
      <vt:lpstr>VAS073_F_Patalpusildymo343NuotekuDumblo</vt:lpstr>
      <vt:lpstr>'Forma 4'!VAS073_F_Patalpusildymo34IsViso</vt:lpstr>
      <vt:lpstr>VAS073_F_Patalpusildymo34IsViso</vt:lpstr>
      <vt:lpstr>'Forma 4'!VAS073_F_Patalpusildymo35PavirsiniuNuoteku</vt:lpstr>
      <vt:lpstr>VAS073_F_Patalpusildymo35PavirsiniuNuoteku</vt:lpstr>
      <vt:lpstr>'Forma 4'!VAS073_F_Patalpusildymo36KitosReguliuojamosios</vt:lpstr>
      <vt:lpstr>VAS073_F_Patalpusildymo36KitosReguliuojamosios</vt:lpstr>
      <vt:lpstr>'Forma 4'!VAS073_F_Patalpusildymo37KitosVeiklos</vt:lpstr>
      <vt:lpstr>VAS073_F_Patalpusildymo37KitosVeiklos</vt:lpstr>
      <vt:lpstr>'Forma 4'!VAS073_F_Patalpusildymo3Apskaitosveikla1</vt:lpstr>
      <vt:lpstr>VAS073_F_Patalpusildymo3Apskaitosveikla1</vt:lpstr>
      <vt:lpstr>'Forma 4'!VAS073_F_Patalpusildymo3Kitareguliuoja1</vt:lpstr>
      <vt:lpstr>VAS073_F_Patalpusildymo3Kitareguliuoja1</vt:lpstr>
      <vt:lpstr>'Forma 4'!VAS073_F_Perkamupaslaug11IS</vt:lpstr>
      <vt:lpstr>VAS073_F_Perkamupaslaug11IS</vt:lpstr>
      <vt:lpstr>'Forma 4'!VAS073_F_Perkamupaslaug131GeriamojoVandens</vt:lpstr>
      <vt:lpstr>VAS073_F_Perkamupaslaug131GeriamojoVandens</vt:lpstr>
      <vt:lpstr>'Forma 4'!VAS073_F_Perkamupaslaug132GeriamojoVandens</vt:lpstr>
      <vt:lpstr>VAS073_F_Perkamupaslaug132GeriamojoVandens</vt:lpstr>
      <vt:lpstr>'Forma 4'!VAS073_F_Perkamupaslaug133GeriamojoVandens</vt:lpstr>
      <vt:lpstr>VAS073_F_Perkamupaslaug133GeriamojoVandens</vt:lpstr>
      <vt:lpstr>'Forma 4'!VAS073_F_Perkamupaslaug13IsViso</vt:lpstr>
      <vt:lpstr>VAS073_F_Perkamupaslaug13IsViso</vt:lpstr>
      <vt:lpstr>'Forma 4'!VAS073_F_Perkamupaslaug141NuotekuSurinkimas</vt:lpstr>
      <vt:lpstr>VAS073_F_Perkamupaslaug141NuotekuSurinkimas</vt:lpstr>
      <vt:lpstr>'Forma 4'!VAS073_F_Perkamupaslaug142NuotekuValymas</vt:lpstr>
      <vt:lpstr>VAS073_F_Perkamupaslaug142NuotekuValymas</vt:lpstr>
      <vt:lpstr>'Forma 4'!VAS073_F_Perkamupaslaug143NuotekuDumblo</vt:lpstr>
      <vt:lpstr>VAS073_F_Perkamupaslaug143NuotekuDumblo</vt:lpstr>
      <vt:lpstr>'Forma 4'!VAS073_F_Perkamupaslaug14IsViso</vt:lpstr>
      <vt:lpstr>VAS073_F_Perkamupaslaug14IsViso</vt:lpstr>
      <vt:lpstr>'Forma 4'!VAS073_F_Perkamupaslaug15PavirsiniuNuoteku</vt:lpstr>
      <vt:lpstr>VAS073_F_Perkamupaslaug15PavirsiniuNuoteku</vt:lpstr>
      <vt:lpstr>'Forma 4'!VAS073_F_Perkamupaslaug16KitosReguliuojamosios</vt:lpstr>
      <vt:lpstr>VAS073_F_Perkamupaslaug16KitosReguliuojamosios</vt:lpstr>
      <vt:lpstr>'Forma 4'!VAS073_F_Perkamupaslaug17KitosVeiklos</vt:lpstr>
      <vt:lpstr>VAS073_F_Perkamupaslaug17KitosVeiklos</vt:lpstr>
      <vt:lpstr>'Forma 4'!VAS073_F_Perkamupaslaug1Apskaitosveikla1</vt:lpstr>
      <vt:lpstr>VAS073_F_Perkamupaslaug1Apskaitosveikla1</vt:lpstr>
      <vt:lpstr>'Forma 4'!VAS073_F_Perkamupaslaug1Kitareguliuoja1</vt:lpstr>
      <vt:lpstr>VAS073_F_Perkamupaslaug1Kitareguliuoja1</vt:lpstr>
      <vt:lpstr>'Forma 4'!VAS073_F_Personalomokym11IS</vt:lpstr>
      <vt:lpstr>VAS073_F_Personalomokym11IS</vt:lpstr>
      <vt:lpstr>'Forma 4'!VAS073_F_Personalomokym131GeriamojoVandens</vt:lpstr>
      <vt:lpstr>VAS073_F_Personalomokym131GeriamojoVandens</vt:lpstr>
      <vt:lpstr>'Forma 4'!VAS073_F_Personalomokym132GeriamojoVandens</vt:lpstr>
      <vt:lpstr>VAS073_F_Personalomokym132GeriamojoVandens</vt:lpstr>
      <vt:lpstr>'Forma 4'!VAS073_F_Personalomokym133GeriamojoVandens</vt:lpstr>
      <vt:lpstr>VAS073_F_Personalomokym133GeriamojoVandens</vt:lpstr>
      <vt:lpstr>'Forma 4'!VAS073_F_Personalomokym13IsViso</vt:lpstr>
      <vt:lpstr>VAS073_F_Personalomokym13IsViso</vt:lpstr>
      <vt:lpstr>'Forma 4'!VAS073_F_Personalomokym141NuotekuSurinkimas</vt:lpstr>
      <vt:lpstr>VAS073_F_Personalomokym141NuotekuSurinkimas</vt:lpstr>
      <vt:lpstr>'Forma 4'!VAS073_F_Personalomokym142NuotekuValymas</vt:lpstr>
      <vt:lpstr>VAS073_F_Personalomokym142NuotekuValymas</vt:lpstr>
      <vt:lpstr>'Forma 4'!VAS073_F_Personalomokym143NuotekuDumblo</vt:lpstr>
      <vt:lpstr>VAS073_F_Personalomokym143NuotekuDumblo</vt:lpstr>
      <vt:lpstr>'Forma 4'!VAS073_F_Personalomokym14IsViso</vt:lpstr>
      <vt:lpstr>VAS073_F_Personalomokym14IsViso</vt:lpstr>
      <vt:lpstr>'Forma 4'!VAS073_F_Personalomokym15PavirsiniuNuoteku</vt:lpstr>
      <vt:lpstr>VAS073_F_Personalomokym15PavirsiniuNuoteku</vt:lpstr>
      <vt:lpstr>'Forma 4'!VAS073_F_Personalomokym16KitosReguliuojamosios</vt:lpstr>
      <vt:lpstr>VAS073_F_Personalomokym16KitosReguliuojamosios</vt:lpstr>
      <vt:lpstr>'Forma 4'!VAS073_F_Personalomokym17KitosVeiklos</vt:lpstr>
      <vt:lpstr>VAS073_F_Personalomokym17KitosVeiklos</vt:lpstr>
      <vt:lpstr>'Forma 4'!VAS073_F_Personalomokym1Apskaitosveikla1</vt:lpstr>
      <vt:lpstr>VAS073_F_Personalomokym1Apskaitosveikla1</vt:lpstr>
      <vt:lpstr>'Forma 4'!VAS073_F_Personalomokym1Kitareguliuoja1</vt:lpstr>
      <vt:lpstr>VAS073_F_Personalomokym1Kitareguliuoja1</vt:lpstr>
      <vt:lpstr>'Forma 4'!VAS073_F_Personalomokym21IS</vt:lpstr>
      <vt:lpstr>VAS073_F_Personalomokym21IS</vt:lpstr>
      <vt:lpstr>'Forma 4'!VAS073_F_Personalomokym231GeriamojoVandens</vt:lpstr>
      <vt:lpstr>VAS073_F_Personalomokym231GeriamojoVandens</vt:lpstr>
      <vt:lpstr>'Forma 4'!VAS073_F_Personalomokym232GeriamojoVandens</vt:lpstr>
      <vt:lpstr>VAS073_F_Personalomokym232GeriamojoVandens</vt:lpstr>
      <vt:lpstr>'Forma 4'!VAS073_F_Personalomokym233GeriamojoVandens</vt:lpstr>
      <vt:lpstr>VAS073_F_Personalomokym233GeriamojoVandens</vt:lpstr>
      <vt:lpstr>'Forma 4'!VAS073_F_Personalomokym23IsViso</vt:lpstr>
      <vt:lpstr>VAS073_F_Personalomokym23IsViso</vt:lpstr>
      <vt:lpstr>'Forma 4'!VAS073_F_Personalomokym241NuotekuSurinkimas</vt:lpstr>
      <vt:lpstr>VAS073_F_Personalomokym241NuotekuSurinkimas</vt:lpstr>
      <vt:lpstr>'Forma 4'!VAS073_F_Personalomokym242NuotekuValymas</vt:lpstr>
      <vt:lpstr>VAS073_F_Personalomokym242NuotekuValymas</vt:lpstr>
      <vt:lpstr>'Forma 4'!VAS073_F_Personalomokym243NuotekuDumblo</vt:lpstr>
      <vt:lpstr>VAS073_F_Personalomokym243NuotekuDumblo</vt:lpstr>
      <vt:lpstr>'Forma 4'!VAS073_F_Personalomokym24IsViso</vt:lpstr>
      <vt:lpstr>VAS073_F_Personalomokym24IsViso</vt:lpstr>
      <vt:lpstr>'Forma 4'!VAS073_F_Personalomokym25PavirsiniuNuoteku</vt:lpstr>
      <vt:lpstr>VAS073_F_Personalomokym25PavirsiniuNuoteku</vt:lpstr>
      <vt:lpstr>'Forma 4'!VAS073_F_Personalomokym26KitosReguliuojamosios</vt:lpstr>
      <vt:lpstr>VAS073_F_Personalomokym26KitosReguliuojamosios</vt:lpstr>
      <vt:lpstr>'Forma 4'!VAS073_F_Personalomokym27KitosVeiklos</vt:lpstr>
      <vt:lpstr>VAS073_F_Personalomokym27KitosVeiklos</vt:lpstr>
      <vt:lpstr>'Forma 4'!VAS073_F_Personalomokym2Apskaitosveikla1</vt:lpstr>
      <vt:lpstr>VAS073_F_Personalomokym2Apskaitosveikla1</vt:lpstr>
      <vt:lpstr>'Forma 4'!VAS073_F_Personalomokym2Kitareguliuoja1</vt:lpstr>
      <vt:lpstr>VAS073_F_Personalomokym2Kitareguliuoja1</vt:lpstr>
      <vt:lpstr>'Forma 4'!VAS073_F_Personalomokym31IS</vt:lpstr>
      <vt:lpstr>VAS073_F_Personalomokym31IS</vt:lpstr>
      <vt:lpstr>'Forma 4'!VAS073_F_Personalomokym331GeriamojoVandens</vt:lpstr>
      <vt:lpstr>VAS073_F_Personalomokym331GeriamojoVandens</vt:lpstr>
      <vt:lpstr>'Forma 4'!VAS073_F_Personalomokym332GeriamojoVandens</vt:lpstr>
      <vt:lpstr>VAS073_F_Personalomokym332GeriamojoVandens</vt:lpstr>
      <vt:lpstr>'Forma 4'!VAS073_F_Personalomokym333GeriamojoVandens</vt:lpstr>
      <vt:lpstr>VAS073_F_Personalomokym333GeriamojoVandens</vt:lpstr>
      <vt:lpstr>'Forma 4'!VAS073_F_Personalomokym33IsViso</vt:lpstr>
      <vt:lpstr>VAS073_F_Personalomokym33IsViso</vt:lpstr>
      <vt:lpstr>'Forma 4'!VAS073_F_Personalomokym341NuotekuSurinkimas</vt:lpstr>
      <vt:lpstr>VAS073_F_Personalomokym341NuotekuSurinkimas</vt:lpstr>
      <vt:lpstr>'Forma 4'!VAS073_F_Personalomokym342NuotekuValymas</vt:lpstr>
      <vt:lpstr>VAS073_F_Personalomokym342NuotekuValymas</vt:lpstr>
      <vt:lpstr>'Forma 4'!VAS073_F_Personalomokym343NuotekuDumblo</vt:lpstr>
      <vt:lpstr>VAS073_F_Personalomokym343NuotekuDumblo</vt:lpstr>
      <vt:lpstr>'Forma 4'!VAS073_F_Personalomokym34IsViso</vt:lpstr>
      <vt:lpstr>VAS073_F_Personalomokym34IsViso</vt:lpstr>
      <vt:lpstr>'Forma 4'!VAS073_F_Personalomokym35PavirsiniuNuoteku</vt:lpstr>
      <vt:lpstr>VAS073_F_Personalomokym35PavirsiniuNuoteku</vt:lpstr>
      <vt:lpstr>'Forma 4'!VAS073_F_Personalomokym36KitosReguliuojamosios</vt:lpstr>
      <vt:lpstr>VAS073_F_Personalomokym36KitosReguliuojamosios</vt:lpstr>
      <vt:lpstr>'Forma 4'!VAS073_F_Personalomokym37KitosVeiklos</vt:lpstr>
      <vt:lpstr>VAS073_F_Personalomokym37KitosVeiklos</vt:lpstr>
      <vt:lpstr>'Forma 4'!VAS073_F_Personalomokym3Apskaitosveikla1</vt:lpstr>
      <vt:lpstr>VAS073_F_Personalomokym3Apskaitosveikla1</vt:lpstr>
      <vt:lpstr>'Forma 4'!VAS073_F_Personalomokym3Kitareguliuoja1</vt:lpstr>
      <vt:lpstr>VAS073_F_Personalomokym3Kitareguliuoja1</vt:lpstr>
      <vt:lpstr>'Forma 4'!VAS073_F_PersonaloMokymuSanaudos1IS</vt:lpstr>
      <vt:lpstr>VAS073_F_PersonaloMokymuSanaudos1IS</vt:lpstr>
      <vt:lpstr>'Forma 4'!VAS073_F_PersonaloMokymuSanaudos31GeriamojoVandens</vt:lpstr>
      <vt:lpstr>VAS073_F_PersonaloMokymuSanaudos31GeriamojoVandens</vt:lpstr>
      <vt:lpstr>'Forma 4'!VAS073_F_PersonaloMokymuSanaudos32GeriamojoVandens</vt:lpstr>
      <vt:lpstr>VAS073_F_PersonaloMokymuSanaudos32GeriamojoVandens</vt:lpstr>
      <vt:lpstr>'Forma 4'!VAS073_F_PersonaloMokymuSanaudos33GeriamojoVandens</vt:lpstr>
      <vt:lpstr>VAS073_F_PersonaloMokymuSanaudos33GeriamojoVandens</vt:lpstr>
      <vt:lpstr>'Forma 4'!VAS073_F_PersonaloMokymuSanaudos3IsViso</vt:lpstr>
      <vt:lpstr>VAS073_F_PersonaloMokymuSanaudos3IsViso</vt:lpstr>
      <vt:lpstr>'Forma 4'!VAS073_F_PersonaloMokymuSanaudos41NuotekuSurinkimas</vt:lpstr>
      <vt:lpstr>VAS073_F_PersonaloMokymuSanaudos41NuotekuSurinkimas</vt:lpstr>
      <vt:lpstr>'Forma 4'!VAS073_F_PersonaloMokymuSanaudos42NuotekuValymas</vt:lpstr>
      <vt:lpstr>VAS073_F_PersonaloMokymuSanaudos42NuotekuValymas</vt:lpstr>
      <vt:lpstr>'Forma 4'!VAS073_F_PersonaloMokymuSanaudos43NuotekuDumblo</vt:lpstr>
      <vt:lpstr>VAS073_F_PersonaloMokymuSanaudos43NuotekuDumblo</vt:lpstr>
      <vt:lpstr>'Forma 4'!VAS073_F_PersonaloMokymuSanaudos4IsViso</vt:lpstr>
      <vt:lpstr>VAS073_F_PersonaloMokymuSanaudos4IsViso</vt:lpstr>
      <vt:lpstr>'Forma 4'!VAS073_F_PersonaloMokymuSanaudos5PavirsiniuNuoteku</vt:lpstr>
      <vt:lpstr>VAS073_F_PersonaloMokymuSanaudos5PavirsiniuNuoteku</vt:lpstr>
      <vt:lpstr>'Forma 4'!VAS073_F_PersonaloMokymuSanaudos6KitosReguliuojamosios</vt:lpstr>
      <vt:lpstr>VAS073_F_PersonaloMokymuSanaudos6KitosReguliuojamosios</vt:lpstr>
      <vt:lpstr>'Forma 4'!VAS073_F_PersonaloMokymuSanaudos7KitosVeiklos</vt:lpstr>
      <vt:lpstr>VAS073_F_PersonaloMokymuSanaudos7KitosVeiklos</vt:lpstr>
      <vt:lpstr>'Forma 4'!VAS073_F_PersonaloMokymuSanaudosApskaitosveikla1</vt:lpstr>
      <vt:lpstr>VAS073_F_PersonaloMokymuSanaudosApskaitosveikla1</vt:lpstr>
      <vt:lpstr>'Forma 4'!VAS073_F_PersonaloMokymuSanaudosKitareguliuoja1</vt:lpstr>
      <vt:lpstr>VAS073_F_PersonaloMokymuSanaudosKitareguliuoja1</vt:lpstr>
      <vt:lpstr>'Forma 4'!VAS073_F_Personalosanau11IS</vt:lpstr>
      <vt:lpstr>VAS073_F_Personalosanau11IS</vt:lpstr>
      <vt:lpstr>'Forma 4'!VAS073_F_Personalosanau131GeriamojoVandens</vt:lpstr>
      <vt:lpstr>VAS073_F_Personalosanau131GeriamojoVandens</vt:lpstr>
      <vt:lpstr>'Forma 4'!VAS073_F_Personalosanau132GeriamojoVandens</vt:lpstr>
      <vt:lpstr>VAS073_F_Personalosanau132GeriamojoVandens</vt:lpstr>
      <vt:lpstr>'Forma 4'!VAS073_F_Personalosanau133GeriamojoVandens</vt:lpstr>
      <vt:lpstr>VAS073_F_Personalosanau133GeriamojoVandens</vt:lpstr>
      <vt:lpstr>'Forma 4'!VAS073_F_Personalosanau13IsViso</vt:lpstr>
      <vt:lpstr>VAS073_F_Personalosanau13IsViso</vt:lpstr>
      <vt:lpstr>'Forma 4'!VAS073_F_Personalosanau141NuotekuSurinkimas</vt:lpstr>
      <vt:lpstr>VAS073_F_Personalosanau141NuotekuSurinkimas</vt:lpstr>
      <vt:lpstr>'Forma 4'!VAS073_F_Personalosanau142NuotekuValymas</vt:lpstr>
      <vt:lpstr>VAS073_F_Personalosanau142NuotekuValymas</vt:lpstr>
      <vt:lpstr>'Forma 4'!VAS073_F_Personalosanau143NuotekuDumblo</vt:lpstr>
      <vt:lpstr>VAS073_F_Personalosanau143NuotekuDumblo</vt:lpstr>
      <vt:lpstr>'Forma 4'!VAS073_F_Personalosanau14IsViso</vt:lpstr>
      <vt:lpstr>VAS073_F_Personalosanau14IsViso</vt:lpstr>
      <vt:lpstr>'Forma 4'!VAS073_F_Personalosanau15PavirsiniuNuoteku</vt:lpstr>
      <vt:lpstr>VAS073_F_Personalosanau15PavirsiniuNuoteku</vt:lpstr>
      <vt:lpstr>'Forma 4'!VAS073_F_Personalosanau16KitosReguliuojamosios</vt:lpstr>
      <vt:lpstr>VAS073_F_Personalosanau16KitosReguliuojamosios</vt:lpstr>
      <vt:lpstr>'Forma 4'!VAS073_F_Personalosanau17KitosVeiklos</vt:lpstr>
      <vt:lpstr>VAS073_F_Personalosanau17KitosVeiklos</vt:lpstr>
      <vt:lpstr>'Forma 4'!VAS073_F_Personalosanau1Apskaitosveikla1</vt:lpstr>
      <vt:lpstr>VAS073_F_Personalosanau1Apskaitosveikla1</vt:lpstr>
      <vt:lpstr>'Forma 4'!VAS073_F_Personalosanau1Kitareguliuoja1</vt:lpstr>
      <vt:lpstr>VAS073_F_Personalosanau1Kitareguliuoja1</vt:lpstr>
      <vt:lpstr>'Forma 4'!VAS073_F_Personalosanau21IS</vt:lpstr>
      <vt:lpstr>VAS073_F_Personalosanau21IS</vt:lpstr>
      <vt:lpstr>'Forma 4'!VAS073_F_Personalosanau231GeriamojoVandens</vt:lpstr>
      <vt:lpstr>VAS073_F_Personalosanau231GeriamojoVandens</vt:lpstr>
      <vt:lpstr>'Forma 4'!VAS073_F_Personalosanau232GeriamojoVandens</vt:lpstr>
      <vt:lpstr>VAS073_F_Personalosanau232GeriamojoVandens</vt:lpstr>
      <vt:lpstr>'Forma 4'!VAS073_F_Personalosanau233GeriamojoVandens</vt:lpstr>
      <vt:lpstr>VAS073_F_Personalosanau233GeriamojoVandens</vt:lpstr>
      <vt:lpstr>'Forma 4'!VAS073_F_Personalosanau23IsViso</vt:lpstr>
      <vt:lpstr>VAS073_F_Personalosanau23IsViso</vt:lpstr>
      <vt:lpstr>'Forma 4'!VAS073_F_Personalosanau241NuotekuSurinkimas</vt:lpstr>
      <vt:lpstr>VAS073_F_Personalosanau241NuotekuSurinkimas</vt:lpstr>
      <vt:lpstr>'Forma 4'!VAS073_F_Personalosanau242NuotekuValymas</vt:lpstr>
      <vt:lpstr>VAS073_F_Personalosanau242NuotekuValymas</vt:lpstr>
      <vt:lpstr>'Forma 4'!VAS073_F_Personalosanau243NuotekuDumblo</vt:lpstr>
      <vt:lpstr>VAS073_F_Personalosanau243NuotekuDumblo</vt:lpstr>
      <vt:lpstr>'Forma 4'!VAS073_F_Personalosanau24IsViso</vt:lpstr>
      <vt:lpstr>VAS073_F_Personalosanau24IsViso</vt:lpstr>
      <vt:lpstr>'Forma 4'!VAS073_F_Personalosanau25PavirsiniuNuoteku</vt:lpstr>
      <vt:lpstr>VAS073_F_Personalosanau25PavirsiniuNuoteku</vt:lpstr>
      <vt:lpstr>'Forma 4'!VAS073_F_Personalosanau26KitosReguliuojamosios</vt:lpstr>
      <vt:lpstr>VAS073_F_Personalosanau26KitosReguliuojamosios</vt:lpstr>
      <vt:lpstr>'Forma 4'!VAS073_F_Personalosanau27KitosVeiklos</vt:lpstr>
      <vt:lpstr>VAS073_F_Personalosanau27KitosVeiklos</vt:lpstr>
      <vt:lpstr>'Forma 4'!VAS073_F_Personalosanau2Apskaitosveikla1</vt:lpstr>
      <vt:lpstr>VAS073_F_Personalosanau2Apskaitosveikla1</vt:lpstr>
      <vt:lpstr>'Forma 4'!VAS073_F_Personalosanau2Kitareguliuoja1</vt:lpstr>
      <vt:lpstr>VAS073_F_Personalosanau2Kitareguliuoja1</vt:lpstr>
      <vt:lpstr>'Forma 4'!VAS073_F_Personalosanau31IS</vt:lpstr>
      <vt:lpstr>VAS073_F_Personalosanau31IS</vt:lpstr>
      <vt:lpstr>'Forma 4'!VAS073_F_Personalosanau331GeriamojoVandens</vt:lpstr>
      <vt:lpstr>VAS073_F_Personalosanau331GeriamojoVandens</vt:lpstr>
      <vt:lpstr>'Forma 4'!VAS073_F_Personalosanau332GeriamojoVandens</vt:lpstr>
      <vt:lpstr>VAS073_F_Personalosanau332GeriamojoVandens</vt:lpstr>
      <vt:lpstr>'Forma 4'!VAS073_F_Personalosanau333GeriamojoVandens</vt:lpstr>
      <vt:lpstr>VAS073_F_Personalosanau333GeriamojoVandens</vt:lpstr>
      <vt:lpstr>'Forma 4'!VAS073_F_Personalosanau33IsViso</vt:lpstr>
      <vt:lpstr>VAS073_F_Personalosanau33IsViso</vt:lpstr>
      <vt:lpstr>'Forma 4'!VAS073_F_Personalosanau341NuotekuSurinkimas</vt:lpstr>
      <vt:lpstr>VAS073_F_Personalosanau341NuotekuSurinkimas</vt:lpstr>
      <vt:lpstr>'Forma 4'!VAS073_F_Personalosanau342NuotekuValymas</vt:lpstr>
      <vt:lpstr>VAS073_F_Personalosanau342NuotekuValymas</vt:lpstr>
      <vt:lpstr>'Forma 4'!VAS073_F_Personalosanau343NuotekuDumblo</vt:lpstr>
      <vt:lpstr>VAS073_F_Personalosanau343NuotekuDumblo</vt:lpstr>
      <vt:lpstr>'Forma 4'!VAS073_F_Personalosanau34IsViso</vt:lpstr>
      <vt:lpstr>VAS073_F_Personalosanau34IsViso</vt:lpstr>
      <vt:lpstr>'Forma 4'!VAS073_F_Personalosanau35PavirsiniuNuoteku</vt:lpstr>
      <vt:lpstr>VAS073_F_Personalosanau35PavirsiniuNuoteku</vt:lpstr>
      <vt:lpstr>'Forma 4'!VAS073_F_Personalosanau36KitosReguliuojamosios</vt:lpstr>
      <vt:lpstr>VAS073_F_Personalosanau36KitosReguliuojamosios</vt:lpstr>
      <vt:lpstr>'Forma 4'!VAS073_F_Personalosanau37KitosVeiklos</vt:lpstr>
      <vt:lpstr>VAS073_F_Personalosanau37KitosVeiklos</vt:lpstr>
      <vt:lpstr>'Forma 4'!VAS073_F_Personalosanau3Apskaitosveikla1</vt:lpstr>
      <vt:lpstr>VAS073_F_Personalosanau3Apskaitosveikla1</vt:lpstr>
      <vt:lpstr>'Forma 4'!VAS073_F_Personalosanau3Kitareguliuoja1</vt:lpstr>
      <vt:lpstr>VAS073_F_Personalosanau3Kitareguliuoja1</vt:lpstr>
      <vt:lpstr>'Forma 4'!VAS073_F_Personalosanau41IS</vt:lpstr>
      <vt:lpstr>VAS073_F_Personalosanau41IS</vt:lpstr>
      <vt:lpstr>'Forma 4'!VAS073_F_Personalosanau431GeriamojoVandens</vt:lpstr>
      <vt:lpstr>VAS073_F_Personalosanau431GeriamojoVandens</vt:lpstr>
      <vt:lpstr>'Forma 4'!VAS073_F_Personalosanau432GeriamojoVandens</vt:lpstr>
      <vt:lpstr>VAS073_F_Personalosanau432GeriamojoVandens</vt:lpstr>
      <vt:lpstr>'Forma 4'!VAS073_F_Personalosanau433GeriamojoVandens</vt:lpstr>
      <vt:lpstr>VAS073_F_Personalosanau433GeriamojoVandens</vt:lpstr>
      <vt:lpstr>'Forma 4'!VAS073_F_Personalosanau43IsViso</vt:lpstr>
      <vt:lpstr>VAS073_F_Personalosanau43IsViso</vt:lpstr>
      <vt:lpstr>'Forma 4'!VAS073_F_Personalosanau441NuotekuSurinkimas</vt:lpstr>
      <vt:lpstr>VAS073_F_Personalosanau441NuotekuSurinkimas</vt:lpstr>
      <vt:lpstr>'Forma 4'!VAS073_F_Personalosanau442NuotekuValymas</vt:lpstr>
      <vt:lpstr>VAS073_F_Personalosanau442NuotekuValymas</vt:lpstr>
      <vt:lpstr>'Forma 4'!VAS073_F_Personalosanau443NuotekuDumblo</vt:lpstr>
      <vt:lpstr>VAS073_F_Personalosanau443NuotekuDumblo</vt:lpstr>
      <vt:lpstr>'Forma 4'!VAS073_F_Personalosanau44IsViso</vt:lpstr>
      <vt:lpstr>VAS073_F_Personalosanau44IsViso</vt:lpstr>
      <vt:lpstr>'Forma 4'!VAS073_F_Personalosanau45PavirsiniuNuoteku</vt:lpstr>
      <vt:lpstr>VAS073_F_Personalosanau45PavirsiniuNuoteku</vt:lpstr>
      <vt:lpstr>'Forma 4'!VAS073_F_Personalosanau46KitosReguliuojamosios</vt:lpstr>
      <vt:lpstr>VAS073_F_Personalosanau46KitosReguliuojamosios</vt:lpstr>
      <vt:lpstr>'Forma 4'!VAS073_F_Personalosanau47KitosVeiklos</vt:lpstr>
      <vt:lpstr>VAS073_F_Personalosanau47KitosVeiklos</vt:lpstr>
      <vt:lpstr>'Forma 4'!VAS073_F_Personalosanau4Apskaitosveikla1</vt:lpstr>
      <vt:lpstr>VAS073_F_Personalosanau4Apskaitosveikla1</vt:lpstr>
      <vt:lpstr>'Forma 4'!VAS073_F_Personalosanau4Kitareguliuoja1</vt:lpstr>
      <vt:lpstr>VAS073_F_Personalosanau4Kitareguliuoja1</vt:lpstr>
      <vt:lpstr>'Forma 4'!VAS073_F_Profesineslite11IS</vt:lpstr>
      <vt:lpstr>VAS073_F_Profesineslite11IS</vt:lpstr>
      <vt:lpstr>'Forma 4'!VAS073_F_Profesineslite131GeriamojoVandens</vt:lpstr>
      <vt:lpstr>VAS073_F_Profesineslite131GeriamojoVandens</vt:lpstr>
      <vt:lpstr>'Forma 4'!VAS073_F_Profesineslite132GeriamojoVandens</vt:lpstr>
      <vt:lpstr>VAS073_F_Profesineslite132GeriamojoVandens</vt:lpstr>
      <vt:lpstr>'Forma 4'!VAS073_F_Profesineslite133GeriamojoVandens</vt:lpstr>
      <vt:lpstr>VAS073_F_Profesineslite133GeriamojoVandens</vt:lpstr>
      <vt:lpstr>'Forma 4'!VAS073_F_Profesineslite13IsViso</vt:lpstr>
      <vt:lpstr>VAS073_F_Profesineslite13IsViso</vt:lpstr>
      <vt:lpstr>'Forma 4'!VAS073_F_Profesineslite141NuotekuSurinkimas</vt:lpstr>
      <vt:lpstr>VAS073_F_Profesineslite141NuotekuSurinkimas</vt:lpstr>
      <vt:lpstr>'Forma 4'!VAS073_F_Profesineslite142NuotekuValymas</vt:lpstr>
      <vt:lpstr>VAS073_F_Profesineslite142NuotekuValymas</vt:lpstr>
      <vt:lpstr>'Forma 4'!VAS073_F_Profesineslite143NuotekuDumblo</vt:lpstr>
      <vt:lpstr>VAS073_F_Profesineslite143NuotekuDumblo</vt:lpstr>
      <vt:lpstr>'Forma 4'!VAS073_F_Profesineslite14IsViso</vt:lpstr>
      <vt:lpstr>VAS073_F_Profesineslite14IsViso</vt:lpstr>
      <vt:lpstr>'Forma 4'!VAS073_F_Profesineslite15PavirsiniuNuoteku</vt:lpstr>
      <vt:lpstr>VAS073_F_Profesineslite15PavirsiniuNuoteku</vt:lpstr>
      <vt:lpstr>'Forma 4'!VAS073_F_Profesineslite16KitosReguliuojamosios</vt:lpstr>
      <vt:lpstr>VAS073_F_Profesineslite16KitosReguliuojamosios</vt:lpstr>
      <vt:lpstr>'Forma 4'!VAS073_F_Profesineslite17KitosVeiklos</vt:lpstr>
      <vt:lpstr>VAS073_F_Profesineslite17KitosVeiklos</vt:lpstr>
      <vt:lpstr>'Forma 4'!VAS073_F_Profesineslite1Apskaitosveikla1</vt:lpstr>
      <vt:lpstr>VAS073_F_Profesineslite1Apskaitosveikla1</vt:lpstr>
      <vt:lpstr>'Forma 4'!VAS073_F_Profesineslite1Kitareguliuoja1</vt:lpstr>
      <vt:lpstr>VAS073_F_Profesineslite1Kitareguliuoja1</vt:lpstr>
      <vt:lpstr>'Forma 4'!VAS073_F_Profesineslite21IS</vt:lpstr>
      <vt:lpstr>VAS073_F_Profesineslite21IS</vt:lpstr>
      <vt:lpstr>'Forma 4'!VAS073_F_Profesineslite231GeriamojoVandens</vt:lpstr>
      <vt:lpstr>VAS073_F_Profesineslite231GeriamojoVandens</vt:lpstr>
      <vt:lpstr>'Forma 4'!VAS073_F_Profesineslite232GeriamojoVandens</vt:lpstr>
      <vt:lpstr>VAS073_F_Profesineslite232GeriamojoVandens</vt:lpstr>
      <vt:lpstr>'Forma 4'!VAS073_F_Profesineslite233GeriamojoVandens</vt:lpstr>
      <vt:lpstr>VAS073_F_Profesineslite233GeriamojoVandens</vt:lpstr>
      <vt:lpstr>'Forma 4'!VAS073_F_Profesineslite23IsViso</vt:lpstr>
      <vt:lpstr>VAS073_F_Profesineslite23IsViso</vt:lpstr>
      <vt:lpstr>'Forma 4'!VAS073_F_Profesineslite241NuotekuSurinkimas</vt:lpstr>
      <vt:lpstr>VAS073_F_Profesineslite241NuotekuSurinkimas</vt:lpstr>
      <vt:lpstr>'Forma 4'!VAS073_F_Profesineslite242NuotekuValymas</vt:lpstr>
      <vt:lpstr>VAS073_F_Profesineslite242NuotekuValymas</vt:lpstr>
      <vt:lpstr>'Forma 4'!VAS073_F_Profesineslite243NuotekuDumblo</vt:lpstr>
      <vt:lpstr>VAS073_F_Profesineslite243NuotekuDumblo</vt:lpstr>
      <vt:lpstr>'Forma 4'!VAS073_F_Profesineslite24IsViso</vt:lpstr>
      <vt:lpstr>VAS073_F_Profesineslite24IsViso</vt:lpstr>
      <vt:lpstr>'Forma 4'!VAS073_F_Profesineslite25PavirsiniuNuoteku</vt:lpstr>
      <vt:lpstr>VAS073_F_Profesineslite25PavirsiniuNuoteku</vt:lpstr>
      <vt:lpstr>'Forma 4'!VAS073_F_Profesineslite26KitosReguliuojamosios</vt:lpstr>
      <vt:lpstr>VAS073_F_Profesineslite26KitosReguliuojamosios</vt:lpstr>
      <vt:lpstr>'Forma 4'!VAS073_F_Profesineslite27KitosVeiklos</vt:lpstr>
      <vt:lpstr>VAS073_F_Profesineslite27KitosVeiklos</vt:lpstr>
      <vt:lpstr>'Forma 4'!VAS073_F_Profesineslite2Apskaitosveikla1</vt:lpstr>
      <vt:lpstr>VAS073_F_Profesineslite2Apskaitosveikla1</vt:lpstr>
      <vt:lpstr>'Forma 4'!VAS073_F_Profesineslite2Kitareguliuoja1</vt:lpstr>
      <vt:lpstr>VAS073_F_Profesineslite2Kitareguliuoja1</vt:lpstr>
      <vt:lpstr>'Forma 4'!VAS073_F_Profesineslite31IS</vt:lpstr>
      <vt:lpstr>VAS073_F_Profesineslite31IS</vt:lpstr>
      <vt:lpstr>'Forma 4'!VAS073_F_Profesineslite331GeriamojoVandens</vt:lpstr>
      <vt:lpstr>VAS073_F_Profesineslite331GeriamojoVandens</vt:lpstr>
      <vt:lpstr>'Forma 4'!VAS073_F_Profesineslite332GeriamojoVandens</vt:lpstr>
      <vt:lpstr>VAS073_F_Profesineslite332GeriamojoVandens</vt:lpstr>
      <vt:lpstr>'Forma 4'!VAS073_F_Profesineslite333GeriamojoVandens</vt:lpstr>
      <vt:lpstr>VAS073_F_Profesineslite333GeriamojoVandens</vt:lpstr>
      <vt:lpstr>'Forma 4'!VAS073_F_Profesineslite33IsViso</vt:lpstr>
      <vt:lpstr>VAS073_F_Profesineslite33IsViso</vt:lpstr>
      <vt:lpstr>'Forma 4'!VAS073_F_Profesineslite341NuotekuSurinkimas</vt:lpstr>
      <vt:lpstr>VAS073_F_Profesineslite341NuotekuSurinkimas</vt:lpstr>
      <vt:lpstr>'Forma 4'!VAS073_F_Profesineslite342NuotekuValymas</vt:lpstr>
      <vt:lpstr>VAS073_F_Profesineslite342NuotekuValymas</vt:lpstr>
      <vt:lpstr>'Forma 4'!VAS073_F_Profesineslite343NuotekuDumblo</vt:lpstr>
      <vt:lpstr>VAS073_F_Profesineslite343NuotekuDumblo</vt:lpstr>
      <vt:lpstr>'Forma 4'!VAS073_F_Profesineslite34IsViso</vt:lpstr>
      <vt:lpstr>VAS073_F_Profesineslite34IsViso</vt:lpstr>
      <vt:lpstr>'Forma 4'!VAS073_F_Profesineslite35PavirsiniuNuoteku</vt:lpstr>
      <vt:lpstr>VAS073_F_Profesineslite35PavirsiniuNuoteku</vt:lpstr>
      <vt:lpstr>'Forma 4'!VAS073_F_Profesineslite36KitosReguliuojamosios</vt:lpstr>
      <vt:lpstr>VAS073_F_Profesineslite36KitosReguliuojamosios</vt:lpstr>
      <vt:lpstr>'Forma 4'!VAS073_F_Profesineslite37KitosVeiklos</vt:lpstr>
      <vt:lpstr>VAS073_F_Profesineslite37KitosVeiklos</vt:lpstr>
      <vt:lpstr>'Forma 4'!VAS073_F_Profesineslite3Apskaitosveikla1</vt:lpstr>
      <vt:lpstr>VAS073_F_Profesineslite3Apskaitosveikla1</vt:lpstr>
      <vt:lpstr>'Forma 4'!VAS073_F_Profesineslite3Kitareguliuoja1</vt:lpstr>
      <vt:lpstr>VAS073_F_Profesineslite3Kitareguliuoja1</vt:lpstr>
      <vt:lpstr>'Forma 4'!VAS073_F_Profesineslite41IS</vt:lpstr>
      <vt:lpstr>VAS073_F_Profesineslite41IS</vt:lpstr>
      <vt:lpstr>'Forma 4'!VAS073_F_Profesineslite431GeriamojoVandens</vt:lpstr>
      <vt:lpstr>VAS073_F_Profesineslite431GeriamojoVandens</vt:lpstr>
      <vt:lpstr>'Forma 4'!VAS073_F_Profesineslite432GeriamojoVandens</vt:lpstr>
      <vt:lpstr>VAS073_F_Profesineslite432GeriamojoVandens</vt:lpstr>
      <vt:lpstr>'Forma 4'!VAS073_F_Profesineslite433GeriamojoVandens</vt:lpstr>
      <vt:lpstr>VAS073_F_Profesineslite433GeriamojoVandens</vt:lpstr>
      <vt:lpstr>'Forma 4'!VAS073_F_Profesineslite43IsViso</vt:lpstr>
      <vt:lpstr>VAS073_F_Profesineslite43IsViso</vt:lpstr>
      <vt:lpstr>'Forma 4'!VAS073_F_Profesineslite441NuotekuSurinkimas</vt:lpstr>
      <vt:lpstr>VAS073_F_Profesineslite441NuotekuSurinkimas</vt:lpstr>
      <vt:lpstr>'Forma 4'!VAS073_F_Profesineslite442NuotekuValymas</vt:lpstr>
      <vt:lpstr>VAS073_F_Profesineslite442NuotekuValymas</vt:lpstr>
      <vt:lpstr>'Forma 4'!VAS073_F_Profesineslite443NuotekuDumblo</vt:lpstr>
      <vt:lpstr>VAS073_F_Profesineslite443NuotekuDumblo</vt:lpstr>
      <vt:lpstr>'Forma 4'!VAS073_F_Profesineslite44IsViso</vt:lpstr>
      <vt:lpstr>VAS073_F_Profesineslite44IsViso</vt:lpstr>
      <vt:lpstr>'Forma 4'!VAS073_F_Profesineslite45PavirsiniuNuoteku</vt:lpstr>
      <vt:lpstr>VAS073_F_Profesineslite45PavirsiniuNuoteku</vt:lpstr>
      <vt:lpstr>'Forma 4'!VAS073_F_Profesineslite46KitosReguliuojamosios</vt:lpstr>
      <vt:lpstr>VAS073_F_Profesineslite46KitosReguliuojamosios</vt:lpstr>
      <vt:lpstr>'Forma 4'!VAS073_F_Profesineslite47KitosVeiklos</vt:lpstr>
      <vt:lpstr>VAS073_F_Profesineslite47KitosVeiklos</vt:lpstr>
      <vt:lpstr>'Forma 4'!VAS073_F_Profesineslite4Apskaitosveikla1</vt:lpstr>
      <vt:lpstr>VAS073_F_Profesineslite4Apskaitosveikla1</vt:lpstr>
      <vt:lpstr>'Forma 4'!VAS073_F_Profesineslite4Kitareguliuoja1</vt:lpstr>
      <vt:lpstr>VAS073_F_Profesineslite4Kitareguliuoja1</vt:lpstr>
      <vt:lpstr>'Forma 4'!VAS073_F_Remontoiraptar11IS</vt:lpstr>
      <vt:lpstr>VAS073_F_Remontoiraptar11IS</vt:lpstr>
      <vt:lpstr>'Forma 4'!VAS073_F_Remontoiraptar131GeriamojoVandens</vt:lpstr>
      <vt:lpstr>VAS073_F_Remontoiraptar131GeriamojoVandens</vt:lpstr>
      <vt:lpstr>'Forma 4'!VAS073_F_Remontoiraptar132GeriamojoVandens</vt:lpstr>
      <vt:lpstr>VAS073_F_Remontoiraptar132GeriamojoVandens</vt:lpstr>
      <vt:lpstr>'Forma 4'!VAS073_F_Remontoiraptar133GeriamojoVandens</vt:lpstr>
      <vt:lpstr>VAS073_F_Remontoiraptar133GeriamojoVandens</vt:lpstr>
      <vt:lpstr>'Forma 4'!VAS073_F_Remontoiraptar13IsViso</vt:lpstr>
      <vt:lpstr>VAS073_F_Remontoiraptar13IsViso</vt:lpstr>
      <vt:lpstr>'Forma 4'!VAS073_F_Remontoiraptar141NuotekuSurinkimas</vt:lpstr>
      <vt:lpstr>VAS073_F_Remontoiraptar141NuotekuSurinkimas</vt:lpstr>
      <vt:lpstr>'Forma 4'!VAS073_F_Remontoiraptar142NuotekuValymas</vt:lpstr>
      <vt:lpstr>VAS073_F_Remontoiraptar142NuotekuValymas</vt:lpstr>
      <vt:lpstr>'Forma 4'!VAS073_F_Remontoiraptar143NuotekuDumblo</vt:lpstr>
      <vt:lpstr>VAS073_F_Remontoiraptar143NuotekuDumblo</vt:lpstr>
      <vt:lpstr>'Forma 4'!VAS073_F_Remontoiraptar14IsViso</vt:lpstr>
      <vt:lpstr>VAS073_F_Remontoiraptar14IsViso</vt:lpstr>
      <vt:lpstr>'Forma 4'!VAS073_F_Remontoiraptar15PavirsiniuNuoteku</vt:lpstr>
      <vt:lpstr>VAS073_F_Remontoiraptar15PavirsiniuNuoteku</vt:lpstr>
      <vt:lpstr>'Forma 4'!VAS073_F_Remontoiraptar16KitosReguliuojamosios</vt:lpstr>
      <vt:lpstr>VAS073_F_Remontoiraptar16KitosReguliuojamosios</vt:lpstr>
      <vt:lpstr>'Forma 4'!VAS073_F_Remontoiraptar17KitosVeiklos</vt:lpstr>
      <vt:lpstr>VAS073_F_Remontoiraptar17KitosVeiklos</vt:lpstr>
      <vt:lpstr>'Forma 4'!VAS073_F_Remontoiraptar1Apskaitosveikla1</vt:lpstr>
      <vt:lpstr>VAS073_F_Remontoiraptar1Apskaitosveikla1</vt:lpstr>
      <vt:lpstr>'Forma 4'!VAS073_F_Remontoiraptar1Kitareguliuoja1</vt:lpstr>
      <vt:lpstr>VAS073_F_Remontoiraptar1Kitareguliuoja1</vt:lpstr>
      <vt:lpstr>'Forma 4'!VAS073_F_Remontoiraptar21IS</vt:lpstr>
      <vt:lpstr>VAS073_F_Remontoiraptar21IS</vt:lpstr>
      <vt:lpstr>'Forma 4'!VAS073_F_Remontoiraptar231GeriamojoVandens</vt:lpstr>
      <vt:lpstr>VAS073_F_Remontoiraptar231GeriamojoVandens</vt:lpstr>
      <vt:lpstr>'Forma 4'!VAS073_F_Remontoiraptar232GeriamojoVandens</vt:lpstr>
      <vt:lpstr>VAS073_F_Remontoiraptar232GeriamojoVandens</vt:lpstr>
      <vt:lpstr>'Forma 4'!VAS073_F_Remontoiraptar233GeriamojoVandens</vt:lpstr>
      <vt:lpstr>VAS073_F_Remontoiraptar233GeriamojoVandens</vt:lpstr>
      <vt:lpstr>'Forma 4'!VAS073_F_Remontoiraptar23IsViso</vt:lpstr>
      <vt:lpstr>VAS073_F_Remontoiraptar23IsViso</vt:lpstr>
      <vt:lpstr>'Forma 4'!VAS073_F_Remontoiraptar241NuotekuSurinkimas</vt:lpstr>
      <vt:lpstr>VAS073_F_Remontoiraptar241NuotekuSurinkimas</vt:lpstr>
      <vt:lpstr>'Forma 4'!VAS073_F_Remontoiraptar242NuotekuValymas</vt:lpstr>
      <vt:lpstr>VAS073_F_Remontoiraptar242NuotekuValymas</vt:lpstr>
      <vt:lpstr>'Forma 4'!VAS073_F_Remontoiraptar243NuotekuDumblo</vt:lpstr>
      <vt:lpstr>VAS073_F_Remontoiraptar243NuotekuDumblo</vt:lpstr>
      <vt:lpstr>'Forma 4'!VAS073_F_Remontoiraptar24IsViso</vt:lpstr>
      <vt:lpstr>VAS073_F_Remontoiraptar24IsViso</vt:lpstr>
      <vt:lpstr>'Forma 4'!VAS073_F_Remontoiraptar25PavirsiniuNuoteku</vt:lpstr>
      <vt:lpstr>VAS073_F_Remontoiraptar25PavirsiniuNuoteku</vt:lpstr>
      <vt:lpstr>'Forma 4'!VAS073_F_Remontoiraptar26KitosReguliuojamosios</vt:lpstr>
      <vt:lpstr>VAS073_F_Remontoiraptar26KitosReguliuojamosios</vt:lpstr>
      <vt:lpstr>'Forma 4'!VAS073_F_Remontoiraptar27KitosVeiklos</vt:lpstr>
      <vt:lpstr>VAS073_F_Remontoiraptar27KitosVeiklos</vt:lpstr>
      <vt:lpstr>'Forma 4'!VAS073_F_Remontoiraptar2Apskaitosveikla1</vt:lpstr>
      <vt:lpstr>VAS073_F_Remontoiraptar2Apskaitosveikla1</vt:lpstr>
      <vt:lpstr>'Forma 4'!VAS073_F_Remontoiraptar2Kitareguliuoja1</vt:lpstr>
      <vt:lpstr>VAS073_F_Remontoiraptar2Kitareguliuoja1</vt:lpstr>
      <vt:lpstr>'Forma 4'!VAS073_F_Remontoiraptar31IS</vt:lpstr>
      <vt:lpstr>VAS073_F_Remontoiraptar31IS</vt:lpstr>
      <vt:lpstr>'Forma 4'!VAS073_F_Remontoiraptar331GeriamojoVandens</vt:lpstr>
      <vt:lpstr>VAS073_F_Remontoiraptar331GeriamojoVandens</vt:lpstr>
      <vt:lpstr>'Forma 4'!VAS073_F_Remontoiraptar332GeriamojoVandens</vt:lpstr>
      <vt:lpstr>VAS073_F_Remontoiraptar332GeriamojoVandens</vt:lpstr>
      <vt:lpstr>'Forma 4'!VAS073_F_Remontoiraptar333GeriamojoVandens</vt:lpstr>
      <vt:lpstr>VAS073_F_Remontoiraptar333GeriamojoVandens</vt:lpstr>
      <vt:lpstr>'Forma 4'!VAS073_F_Remontoiraptar33IsViso</vt:lpstr>
      <vt:lpstr>VAS073_F_Remontoiraptar33IsViso</vt:lpstr>
      <vt:lpstr>'Forma 4'!VAS073_F_Remontoiraptar341NuotekuSurinkimas</vt:lpstr>
      <vt:lpstr>VAS073_F_Remontoiraptar341NuotekuSurinkimas</vt:lpstr>
      <vt:lpstr>'Forma 4'!VAS073_F_Remontoiraptar342NuotekuValymas</vt:lpstr>
      <vt:lpstr>VAS073_F_Remontoiraptar342NuotekuValymas</vt:lpstr>
      <vt:lpstr>'Forma 4'!VAS073_F_Remontoiraptar343NuotekuDumblo</vt:lpstr>
      <vt:lpstr>VAS073_F_Remontoiraptar343NuotekuDumblo</vt:lpstr>
      <vt:lpstr>'Forma 4'!VAS073_F_Remontoiraptar34IsViso</vt:lpstr>
      <vt:lpstr>VAS073_F_Remontoiraptar34IsViso</vt:lpstr>
      <vt:lpstr>'Forma 4'!VAS073_F_Remontoiraptar35PavirsiniuNuoteku</vt:lpstr>
      <vt:lpstr>VAS073_F_Remontoiraptar35PavirsiniuNuoteku</vt:lpstr>
      <vt:lpstr>'Forma 4'!VAS073_F_Remontoiraptar36KitosReguliuojamosios</vt:lpstr>
      <vt:lpstr>VAS073_F_Remontoiraptar36KitosReguliuojamosios</vt:lpstr>
      <vt:lpstr>'Forma 4'!VAS073_F_Remontoiraptar37KitosVeiklos</vt:lpstr>
      <vt:lpstr>VAS073_F_Remontoiraptar37KitosVeiklos</vt:lpstr>
      <vt:lpstr>'Forma 4'!VAS073_F_Remontoiraptar3Apskaitosveikla1</vt:lpstr>
      <vt:lpstr>VAS073_F_Remontoiraptar3Apskaitosveikla1</vt:lpstr>
      <vt:lpstr>'Forma 4'!VAS073_F_Remontoiraptar3Kitareguliuoja1</vt:lpstr>
      <vt:lpstr>VAS073_F_Remontoiraptar3Kitareguliuoja1</vt:lpstr>
      <vt:lpstr>'Forma 4'!VAS073_F_Remontoiraptar41IS</vt:lpstr>
      <vt:lpstr>VAS073_F_Remontoiraptar41IS</vt:lpstr>
      <vt:lpstr>'Forma 4'!VAS073_F_Remontoiraptar431GeriamojoVandens</vt:lpstr>
      <vt:lpstr>VAS073_F_Remontoiraptar431GeriamojoVandens</vt:lpstr>
      <vt:lpstr>'Forma 4'!VAS073_F_Remontoiraptar432GeriamojoVandens</vt:lpstr>
      <vt:lpstr>VAS073_F_Remontoiraptar432GeriamojoVandens</vt:lpstr>
      <vt:lpstr>'Forma 4'!VAS073_F_Remontoiraptar433GeriamojoVandens</vt:lpstr>
      <vt:lpstr>VAS073_F_Remontoiraptar433GeriamojoVandens</vt:lpstr>
      <vt:lpstr>'Forma 4'!VAS073_F_Remontoiraptar43IsViso</vt:lpstr>
      <vt:lpstr>VAS073_F_Remontoiraptar43IsViso</vt:lpstr>
      <vt:lpstr>'Forma 4'!VAS073_F_Remontoiraptar441NuotekuSurinkimas</vt:lpstr>
      <vt:lpstr>VAS073_F_Remontoiraptar441NuotekuSurinkimas</vt:lpstr>
      <vt:lpstr>'Forma 4'!VAS073_F_Remontoiraptar442NuotekuValymas</vt:lpstr>
      <vt:lpstr>VAS073_F_Remontoiraptar442NuotekuValymas</vt:lpstr>
      <vt:lpstr>'Forma 4'!VAS073_F_Remontoiraptar443NuotekuDumblo</vt:lpstr>
      <vt:lpstr>VAS073_F_Remontoiraptar443NuotekuDumblo</vt:lpstr>
      <vt:lpstr>'Forma 4'!VAS073_F_Remontoiraptar44IsViso</vt:lpstr>
      <vt:lpstr>VAS073_F_Remontoiraptar44IsViso</vt:lpstr>
      <vt:lpstr>'Forma 4'!VAS073_F_Remontoiraptar45PavirsiniuNuoteku</vt:lpstr>
      <vt:lpstr>VAS073_F_Remontoiraptar45PavirsiniuNuoteku</vt:lpstr>
      <vt:lpstr>'Forma 4'!VAS073_F_Remontoiraptar46KitosReguliuojamosios</vt:lpstr>
      <vt:lpstr>VAS073_F_Remontoiraptar46KitosReguliuojamosios</vt:lpstr>
      <vt:lpstr>'Forma 4'!VAS073_F_Remontoiraptar47KitosVeiklos</vt:lpstr>
      <vt:lpstr>VAS073_F_Remontoiraptar47KitosVeiklos</vt:lpstr>
      <vt:lpstr>'Forma 4'!VAS073_F_Remontoiraptar4Apskaitosveikla1</vt:lpstr>
      <vt:lpstr>VAS073_F_Remontoiraptar4Apskaitosveikla1</vt:lpstr>
      <vt:lpstr>'Forma 4'!VAS073_F_Remontoiraptar4Kitareguliuoja1</vt:lpstr>
      <vt:lpstr>VAS073_F_Remontoiraptar4Kitareguliuoja1</vt:lpstr>
      <vt:lpstr>'Forma 4'!VAS073_F_Remontoiraptar51IS</vt:lpstr>
      <vt:lpstr>VAS073_F_Remontoiraptar51IS</vt:lpstr>
      <vt:lpstr>'Forma 4'!VAS073_F_Remontoiraptar531GeriamojoVandens</vt:lpstr>
      <vt:lpstr>VAS073_F_Remontoiraptar531GeriamojoVandens</vt:lpstr>
      <vt:lpstr>'Forma 4'!VAS073_F_Remontoiraptar532GeriamojoVandens</vt:lpstr>
      <vt:lpstr>VAS073_F_Remontoiraptar532GeriamojoVandens</vt:lpstr>
      <vt:lpstr>'Forma 4'!VAS073_F_Remontoiraptar533GeriamojoVandens</vt:lpstr>
      <vt:lpstr>VAS073_F_Remontoiraptar533GeriamojoVandens</vt:lpstr>
      <vt:lpstr>'Forma 4'!VAS073_F_Remontoiraptar53IsViso</vt:lpstr>
      <vt:lpstr>VAS073_F_Remontoiraptar53IsViso</vt:lpstr>
      <vt:lpstr>'Forma 4'!VAS073_F_Remontoiraptar541NuotekuSurinkimas</vt:lpstr>
      <vt:lpstr>VAS073_F_Remontoiraptar541NuotekuSurinkimas</vt:lpstr>
      <vt:lpstr>'Forma 4'!VAS073_F_Remontoiraptar542NuotekuValymas</vt:lpstr>
      <vt:lpstr>VAS073_F_Remontoiraptar542NuotekuValymas</vt:lpstr>
      <vt:lpstr>'Forma 4'!VAS073_F_Remontoiraptar543NuotekuDumblo</vt:lpstr>
      <vt:lpstr>VAS073_F_Remontoiraptar543NuotekuDumblo</vt:lpstr>
      <vt:lpstr>'Forma 4'!VAS073_F_Remontoiraptar54IsViso</vt:lpstr>
      <vt:lpstr>VAS073_F_Remontoiraptar54IsViso</vt:lpstr>
      <vt:lpstr>'Forma 4'!VAS073_F_Remontoiraptar55PavirsiniuNuoteku</vt:lpstr>
      <vt:lpstr>VAS073_F_Remontoiraptar55PavirsiniuNuoteku</vt:lpstr>
      <vt:lpstr>'Forma 4'!VAS073_F_Remontoiraptar56KitosReguliuojamosios</vt:lpstr>
      <vt:lpstr>VAS073_F_Remontoiraptar56KitosReguliuojamosios</vt:lpstr>
      <vt:lpstr>'Forma 4'!VAS073_F_Remontoiraptar57KitosVeiklos</vt:lpstr>
      <vt:lpstr>VAS073_F_Remontoiraptar57KitosVeiklos</vt:lpstr>
      <vt:lpstr>'Forma 4'!VAS073_F_Remontoiraptar5Apskaitosveikla1</vt:lpstr>
      <vt:lpstr>VAS073_F_Remontoiraptar5Apskaitosveikla1</vt:lpstr>
      <vt:lpstr>'Forma 4'!VAS073_F_Remontoiraptar5Kitareguliuoja1</vt:lpstr>
      <vt:lpstr>VAS073_F_Remontoiraptar5Kitareguliuoja1</vt:lpstr>
      <vt:lpstr>'Forma 4'!VAS073_F_Remontomedziag11IS</vt:lpstr>
      <vt:lpstr>VAS073_F_Remontomedziag11IS</vt:lpstr>
      <vt:lpstr>'Forma 4'!VAS073_F_Remontomedziag131GeriamojoVandens</vt:lpstr>
      <vt:lpstr>VAS073_F_Remontomedziag131GeriamojoVandens</vt:lpstr>
      <vt:lpstr>'Forma 4'!VAS073_F_Remontomedziag132GeriamojoVandens</vt:lpstr>
      <vt:lpstr>VAS073_F_Remontomedziag132GeriamojoVandens</vt:lpstr>
      <vt:lpstr>'Forma 4'!VAS073_F_Remontomedziag133GeriamojoVandens</vt:lpstr>
      <vt:lpstr>VAS073_F_Remontomedziag133GeriamojoVandens</vt:lpstr>
      <vt:lpstr>'Forma 4'!VAS073_F_Remontomedziag13IsViso</vt:lpstr>
      <vt:lpstr>VAS073_F_Remontomedziag13IsViso</vt:lpstr>
      <vt:lpstr>'Forma 4'!VAS073_F_Remontomedziag141NuotekuSurinkimas</vt:lpstr>
      <vt:lpstr>VAS073_F_Remontomedziag141NuotekuSurinkimas</vt:lpstr>
      <vt:lpstr>'Forma 4'!VAS073_F_Remontomedziag142NuotekuValymas</vt:lpstr>
      <vt:lpstr>VAS073_F_Remontomedziag142NuotekuValymas</vt:lpstr>
      <vt:lpstr>'Forma 4'!VAS073_F_Remontomedziag143NuotekuDumblo</vt:lpstr>
      <vt:lpstr>VAS073_F_Remontomedziag143NuotekuDumblo</vt:lpstr>
      <vt:lpstr>'Forma 4'!VAS073_F_Remontomedziag14IsViso</vt:lpstr>
      <vt:lpstr>VAS073_F_Remontomedziag14IsViso</vt:lpstr>
      <vt:lpstr>'Forma 4'!VAS073_F_Remontomedziag15PavirsiniuNuoteku</vt:lpstr>
      <vt:lpstr>VAS073_F_Remontomedziag15PavirsiniuNuoteku</vt:lpstr>
      <vt:lpstr>'Forma 4'!VAS073_F_Remontomedziag16KitosReguliuojamosios</vt:lpstr>
      <vt:lpstr>VAS073_F_Remontomedziag16KitosReguliuojamosios</vt:lpstr>
      <vt:lpstr>'Forma 4'!VAS073_F_Remontomedziag17KitosVeiklos</vt:lpstr>
      <vt:lpstr>VAS073_F_Remontomedziag17KitosVeiklos</vt:lpstr>
      <vt:lpstr>'Forma 4'!VAS073_F_Remontomedziag1Apskaitosveikla1</vt:lpstr>
      <vt:lpstr>VAS073_F_Remontomedziag1Apskaitosveikla1</vt:lpstr>
      <vt:lpstr>'Forma 4'!VAS073_F_Remontomedziag1Kitareguliuoja1</vt:lpstr>
      <vt:lpstr>VAS073_F_Remontomedziag1Kitareguliuoja1</vt:lpstr>
      <vt:lpstr>'Forma 4'!VAS073_F_Remontomedziag21IS</vt:lpstr>
      <vt:lpstr>VAS073_F_Remontomedziag21IS</vt:lpstr>
      <vt:lpstr>'Forma 4'!VAS073_F_Remontomedziag231GeriamojoVandens</vt:lpstr>
      <vt:lpstr>VAS073_F_Remontomedziag231GeriamojoVandens</vt:lpstr>
      <vt:lpstr>'Forma 4'!VAS073_F_Remontomedziag232GeriamojoVandens</vt:lpstr>
      <vt:lpstr>VAS073_F_Remontomedziag232GeriamojoVandens</vt:lpstr>
      <vt:lpstr>'Forma 4'!VAS073_F_Remontomedziag233GeriamojoVandens</vt:lpstr>
      <vt:lpstr>VAS073_F_Remontomedziag233GeriamojoVandens</vt:lpstr>
      <vt:lpstr>'Forma 4'!VAS073_F_Remontomedziag23IsViso</vt:lpstr>
      <vt:lpstr>VAS073_F_Remontomedziag23IsViso</vt:lpstr>
      <vt:lpstr>'Forma 4'!VAS073_F_Remontomedziag241NuotekuSurinkimas</vt:lpstr>
      <vt:lpstr>VAS073_F_Remontomedziag241NuotekuSurinkimas</vt:lpstr>
      <vt:lpstr>'Forma 4'!VAS073_F_Remontomedziag242NuotekuValymas</vt:lpstr>
      <vt:lpstr>VAS073_F_Remontomedziag242NuotekuValymas</vt:lpstr>
      <vt:lpstr>'Forma 4'!VAS073_F_Remontomedziag243NuotekuDumblo</vt:lpstr>
      <vt:lpstr>VAS073_F_Remontomedziag243NuotekuDumblo</vt:lpstr>
      <vt:lpstr>'Forma 4'!VAS073_F_Remontomedziag24IsViso</vt:lpstr>
      <vt:lpstr>VAS073_F_Remontomedziag24IsViso</vt:lpstr>
      <vt:lpstr>'Forma 4'!VAS073_F_Remontomedziag25PavirsiniuNuoteku</vt:lpstr>
      <vt:lpstr>VAS073_F_Remontomedziag25PavirsiniuNuoteku</vt:lpstr>
      <vt:lpstr>'Forma 4'!VAS073_F_Remontomedziag26KitosReguliuojamosios</vt:lpstr>
      <vt:lpstr>VAS073_F_Remontomedziag26KitosReguliuojamosios</vt:lpstr>
      <vt:lpstr>'Forma 4'!VAS073_F_Remontomedziag27KitosVeiklos</vt:lpstr>
      <vt:lpstr>VAS073_F_Remontomedziag27KitosVeiklos</vt:lpstr>
      <vt:lpstr>'Forma 4'!VAS073_F_Remontomedziag2Apskaitosveikla1</vt:lpstr>
      <vt:lpstr>VAS073_F_Remontomedziag2Apskaitosveikla1</vt:lpstr>
      <vt:lpstr>'Forma 4'!VAS073_F_Remontomedziag2Kitareguliuoja1</vt:lpstr>
      <vt:lpstr>VAS073_F_Remontomedziag2Kitareguliuoja1</vt:lpstr>
      <vt:lpstr>'Forma 4'!VAS073_F_Remontomedziag31IS</vt:lpstr>
      <vt:lpstr>VAS073_F_Remontomedziag31IS</vt:lpstr>
      <vt:lpstr>'Forma 4'!VAS073_F_Remontomedziag331GeriamojoVandens</vt:lpstr>
      <vt:lpstr>VAS073_F_Remontomedziag331GeriamojoVandens</vt:lpstr>
      <vt:lpstr>'Forma 4'!VAS073_F_Remontomedziag332GeriamojoVandens</vt:lpstr>
      <vt:lpstr>VAS073_F_Remontomedziag332GeriamojoVandens</vt:lpstr>
      <vt:lpstr>'Forma 4'!VAS073_F_Remontomedziag333GeriamojoVandens</vt:lpstr>
      <vt:lpstr>VAS073_F_Remontomedziag333GeriamojoVandens</vt:lpstr>
      <vt:lpstr>'Forma 4'!VAS073_F_Remontomedziag33IsViso</vt:lpstr>
      <vt:lpstr>VAS073_F_Remontomedziag33IsViso</vt:lpstr>
      <vt:lpstr>'Forma 4'!VAS073_F_Remontomedziag341NuotekuSurinkimas</vt:lpstr>
      <vt:lpstr>VAS073_F_Remontomedziag341NuotekuSurinkimas</vt:lpstr>
      <vt:lpstr>'Forma 4'!VAS073_F_Remontomedziag342NuotekuValymas</vt:lpstr>
      <vt:lpstr>VAS073_F_Remontomedziag342NuotekuValymas</vt:lpstr>
      <vt:lpstr>'Forma 4'!VAS073_F_Remontomedziag343NuotekuDumblo</vt:lpstr>
      <vt:lpstr>VAS073_F_Remontomedziag343NuotekuDumblo</vt:lpstr>
      <vt:lpstr>'Forma 4'!VAS073_F_Remontomedziag34IsViso</vt:lpstr>
      <vt:lpstr>VAS073_F_Remontomedziag34IsViso</vt:lpstr>
      <vt:lpstr>'Forma 4'!VAS073_F_Remontomedziag35PavirsiniuNuoteku</vt:lpstr>
      <vt:lpstr>VAS073_F_Remontomedziag35PavirsiniuNuoteku</vt:lpstr>
      <vt:lpstr>'Forma 4'!VAS073_F_Remontomedziag36KitosReguliuojamosios</vt:lpstr>
      <vt:lpstr>VAS073_F_Remontomedziag36KitosReguliuojamosios</vt:lpstr>
      <vt:lpstr>'Forma 4'!VAS073_F_Remontomedziag37KitosVeiklos</vt:lpstr>
      <vt:lpstr>VAS073_F_Remontomedziag37KitosVeiklos</vt:lpstr>
      <vt:lpstr>'Forma 4'!VAS073_F_Remontomedziag3Apskaitosveikla1</vt:lpstr>
      <vt:lpstr>VAS073_F_Remontomedziag3Apskaitosveikla1</vt:lpstr>
      <vt:lpstr>'Forma 4'!VAS073_F_Remontomedziag3Kitareguliuoja1</vt:lpstr>
      <vt:lpstr>VAS073_F_Remontomedziag3Kitareguliuoja1</vt:lpstr>
      <vt:lpstr>'Forma 4'!VAS073_F_Remontomedziag41IS</vt:lpstr>
      <vt:lpstr>VAS073_F_Remontomedziag41IS</vt:lpstr>
      <vt:lpstr>'Forma 4'!VAS073_F_Remontomedziag431GeriamojoVandens</vt:lpstr>
      <vt:lpstr>VAS073_F_Remontomedziag431GeriamojoVandens</vt:lpstr>
      <vt:lpstr>'Forma 4'!VAS073_F_Remontomedziag432GeriamojoVandens</vt:lpstr>
      <vt:lpstr>VAS073_F_Remontomedziag432GeriamojoVandens</vt:lpstr>
      <vt:lpstr>'Forma 4'!VAS073_F_Remontomedziag433GeriamojoVandens</vt:lpstr>
      <vt:lpstr>VAS073_F_Remontomedziag433GeriamojoVandens</vt:lpstr>
      <vt:lpstr>'Forma 4'!VAS073_F_Remontomedziag43IsViso</vt:lpstr>
      <vt:lpstr>VAS073_F_Remontomedziag43IsViso</vt:lpstr>
      <vt:lpstr>'Forma 4'!VAS073_F_Remontomedziag441NuotekuSurinkimas</vt:lpstr>
      <vt:lpstr>VAS073_F_Remontomedziag441NuotekuSurinkimas</vt:lpstr>
      <vt:lpstr>'Forma 4'!VAS073_F_Remontomedziag442NuotekuValymas</vt:lpstr>
      <vt:lpstr>VAS073_F_Remontomedziag442NuotekuValymas</vt:lpstr>
      <vt:lpstr>'Forma 4'!VAS073_F_Remontomedziag443NuotekuDumblo</vt:lpstr>
      <vt:lpstr>VAS073_F_Remontomedziag443NuotekuDumblo</vt:lpstr>
      <vt:lpstr>'Forma 4'!VAS073_F_Remontomedziag44IsViso</vt:lpstr>
      <vt:lpstr>VAS073_F_Remontomedziag44IsViso</vt:lpstr>
      <vt:lpstr>'Forma 4'!VAS073_F_Remontomedziag45PavirsiniuNuoteku</vt:lpstr>
      <vt:lpstr>VAS073_F_Remontomedziag45PavirsiniuNuoteku</vt:lpstr>
      <vt:lpstr>'Forma 4'!VAS073_F_Remontomedziag46KitosReguliuojamosios</vt:lpstr>
      <vt:lpstr>VAS073_F_Remontomedziag46KitosReguliuojamosios</vt:lpstr>
      <vt:lpstr>'Forma 4'!VAS073_F_Remontomedziag47KitosVeiklos</vt:lpstr>
      <vt:lpstr>VAS073_F_Remontomedziag47KitosVeiklos</vt:lpstr>
      <vt:lpstr>'Forma 4'!VAS073_F_Remontomedziag4Apskaitosveikla1</vt:lpstr>
      <vt:lpstr>VAS073_F_Remontomedziag4Apskaitosveikla1</vt:lpstr>
      <vt:lpstr>'Forma 4'!VAS073_F_Remontomedziag4Kitareguliuoja1</vt:lpstr>
      <vt:lpstr>VAS073_F_Remontomedziag4Kitareguliuoja1</vt:lpstr>
      <vt:lpstr>'Forma 4'!VAS073_F_Remontomedziag51IS</vt:lpstr>
      <vt:lpstr>VAS073_F_Remontomedziag51IS</vt:lpstr>
      <vt:lpstr>'Forma 4'!VAS073_F_Remontomedziag531GeriamojoVandens</vt:lpstr>
      <vt:lpstr>VAS073_F_Remontomedziag531GeriamojoVandens</vt:lpstr>
      <vt:lpstr>'Forma 4'!VAS073_F_Remontomedziag532GeriamojoVandens</vt:lpstr>
      <vt:lpstr>VAS073_F_Remontomedziag532GeriamojoVandens</vt:lpstr>
      <vt:lpstr>'Forma 4'!VAS073_F_Remontomedziag533GeriamojoVandens</vt:lpstr>
      <vt:lpstr>VAS073_F_Remontomedziag533GeriamojoVandens</vt:lpstr>
      <vt:lpstr>'Forma 4'!VAS073_F_Remontomedziag53IsViso</vt:lpstr>
      <vt:lpstr>VAS073_F_Remontomedziag53IsViso</vt:lpstr>
      <vt:lpstr>'Forma 4'!VAS073_F_Remontomedziag541NuotekuSurinkimas</vt:lpstr>
      <vt:lpstr>VAS073_F_Remontomedziag541NuotekuSurinkimas</vt:lpstr>
      <vt:lpstr>'Forma 4'!VAS073_F_Remontomedziag542NuotekuValymas</vt:lpstr>
      <vt:lpstr>VAS073_F_Remontomedziag542NuotekuValymas</vt:lpstr>
      <vt:lpstr>'Forma 4'!VAS073_F_Remontomedziag543NuotekuDumblo</vt:lpstr>
      <vt:lpstr>VAS073_F_Remontomedziag543NuotekuDumblo</vt:lpstr>
      <vt:lpstr>'Forma 4'!VAS073_F_Remontomedziag54IsViso</vt:lpstr>
      <vt:lpstr>VAS073_F_Remontomedziag54IsViso</vt:lpstr>
      <vt:lpstr>'Forma 4'!VAS073_F_Remontomedziag55PavirsiniuNuoteku</vt:lpstr>
      <vt:lpstr>VAS073_F_Remontomedziag55PavirsiniuNuoteku</vt:lpstr>
      <vt:lpstr>'Forma 4'!VAS073_F_Remontomedziag56KitosReguliuojamosios</vt:lpstr>
      <vt:lpstr>VAS073_F_Remontomedziag56KitosReguliuojamosios</vt:lpstr>
      <vt:lpstr>'Forma 4'!VAS073_F_Remontomedziag57KitosVeiklos</vt:lpstr>
      <vt:lpstr>VAS073_F_Remontomedziag57KitosVeiklos</vt:lpstr>
      <vt:lpstr>'Forma 4'!VAS073_F_Remontomedziag5Apskaitosveikla1</vt:lpstr>
      <vt:lpstr>VAS073_F_Remontomedziag5Apskaitosveikla1</vt:lpstr>
      <vt:lpstr>'Forma 4'!VAS073_F_Remontomedziag5Kitareguliuoja1</vt:lpstr>
      <vt:lpstr>VAS073_F_Remontomedziag5Kitareguliuoja1</vt:lpstr>
      <vt:lpstr>'Forma 4'!VAS073_F_Rinkodarosirpa11IS</vt:lpstr>
      <vt:lpstr>VAS073_F_Rinkodarosirpa11IS</vt:lpstr>
      <vt:lpstr>'Forma 4'!VAS073_F_Rinkodarosirpa131GeriamojoVandens</vt:lpstr>
      <vt:lpstr>VAS073_F_Rinkodarosirpa131GeriamojoVandens</vt:lpstr>
      <vt:lpstr>'Forma 4'!VAS073_F_Rinkodarosirpa132GeriamojoVandens</vt:lpstr>
      <vt:lpstr>VAS073_F_Rinkodarosirpa132GeriamojoVandens</vt:lpstr>
      <vt:lpstr>'Forma 4'!VAS073_F_Rinkodarosirpa133GeriamojoVandens</vt:lpstr>
      <vt:lpstr>VAS073_F_Rinkodarosirpa133GeriamojoVandens</vt:lpstr>
      <vt:lpstr>'Forma 4'!VAS073_F_Rinkodarosirpa13IsViso</vt:lpstr>
      <vt:lpstr>VAS073_F_Rinkodarosirpa13IsViso</vt:lpstr>
      <vt:lpstr>'Forma 4'!VAS073_F_Rinkodarosirpa141NuotekuSurinkimas</vt:lpstr>
      <vt:lpstr>VAS073_F_Rinkodarosirpa141NuotekuSurinkimas</vt:lpstr>
      <vt:lpstr>'Forma 4'!VAS073_F_Rinkodarosirpa142NuotekuValymas</vt:lpstr>
      <vt:lpstr>VAS073_F_Rinkodarosirpa142NuotekuValymas</vt:lpstr>
      <vt:lpstr>'Forma 4'!VAS073_F_Rinkodarosirpa143NuotekuDumblo</vt:lpstr>
      <vt:lpstr>VAS073_F_Rinkodarosirpa143NuotekuDumblo</vt:lpstr>
      <vt:lpstr>'Forma 4'!VAS073_F_Rinkodarosirpa14IsViso</vt:lpstr>
      <vt:lpstr>VAS073_F_Rinkodarosirpa14IsViso</vt:lpstr>
      <vt:lpstr>'Forma 4'!VAS073_F_Rinkodarosirpa15PavirsiniuNuoteku</vt:lpstr>
      <vt:lpstr>VAS073_F_Rinkodarosirpa15PavirsiniuNuoteku</vt:lpstr>
      <vt:lpstr>'Forma 4'!VAS073_F_Rinkodarosirpa16KitosReguliuojamosios</vt:lpstr>
      <vt:lpstr>VAS073_F_Rinkodarosirpa16KitosReguliuojamosios</vt:lpstr>
      <vt:lpstr>'Forma 4'!VAS073_F_Rinkodarosirpa17KitosVeiklos</vt:lpstr>
      <vt:lpstr>VAS073_F_Rinkodarosirpa17KitosVeiklos</vt:lpstr>
      <vt:lpstr>'Forma 4'!VAS073_F_Rinkodarosirpa1Apskaitosveikla1</vt:lpstr>
      <vt:lpstr>VAS073_F_Rinkodarosirpa1Apskaitosveikla1</vt:lpstr>
      <vt:lpstr>'Forma 4'!VAS073_F_Rinkodarosirpa1Kitareguliuoja1</vt:lpstr>
      <vt:lpstr>VAS073_F_Rinkodarosirpa1Kitareguliuoja1</vt:lpstr>
      <vt:lpstr>'Forma 4'!VAS073_F_Rinkodarosirpa21IS</vt:lpstr>
      <vt:lpstr>VAS073_F_Rinkodarosirpa21IS</vt:lpstr>
      <vt:lpstr>'Forma 4'!VAS073_F_Rinkodarosirpa231GeriamojoVandens</vt:lpstr>
      <vt:lpstr>VAS073_F_Rinkodarosirpa231GeriamojoVandens</vt:lpstr>
      <vt:lpstr>'Forma 4'!VAS073_F_Rinkodarosirpa232GeriamojoVandens</vt:lpstr>
      <vt:lpstr>VAS073_F_Rinkodarosirpa232GeriamojoVandens</vt:lpstr>
      <vt:lpstr>'Forma 4'!VAS073_F_Rinkodarosirpa233GeriamojoVandens</vt:lpstr>
      <vt:lpstr>VAS073_F_Rinkodarosirpa233GeriamojoVandens</vt:lpstr>
      <vt:lpstr>'Forma 4'!VAS073_F_Rinkodarosirpa23IsViso</vt:lpstr>
      <vt:lpstr>VAS073_F_Rinkodarosirpa23IsViso</vt:lpstr>
      <vt:lpstr>'Forma 4'!VAS073_F_Rinkodarosirpa241NuotekuSurinkimas</vt:lpstr>
      <vt:lpstr>VAS073_F_Rinkodarosirpa241NuotekuSurinkimas</vt:lpstr>
      <vt:lpstr>'Forma 4'!VAS073_F_Rinkodarosirpa242NuotekuValymas</vt:lpstr>
      <vt:lpstr>VAS073_F_Rinkodarosirpa242NuotekuValymas</vt:lpstr>
      <vt:lpstr>'Forma 4'!VAS073_F_Rinkodarosirpa243NuotekuDumblo</vt:lpstr>
      <vt:lpstr>VAS073_F_Rinkodarosirpa243NuotekuDumblo</vt:lpstr>
      <vt:lpstr>'Forma 4'!VAS073_F_Rinkodarosirpa24IsViso</vt:lpstr>
      <vt:lpstr>VAS073_F_Rinkodarosirpa24IsViso</vt:lpstr>
      <vt:lpstr>'Forma 4'!VAS073_F_Rinkodarosirpa25PavirsiniuNuoteku</vt:lpstr>
      <vt:lpstr>VAS073_F_Rinkodarosirpa25PavirsiniuNuoteku</vt:lpstr>
      <vt:lpstr>'Forma 4'!VAS073_F_Rinkodarosirpa26KitosReguliuojamosios</vt:lpstr>
      <vt:lpstr>VAS073_F_Rinkodarosirpa26KitosReguliuojamosios</vt:lpstr>
      <vt:lpstr>'Forma 4'!VAS073_F_Rinkodarosirpa27KitosVeiklos</vt:lpstr>
      <vt:lpstr>VAS073_F_Rinkodarosirpa27KitosVeiklos</vt:lpstr>
      <vt:lpstr>'Forma 4'!VAS073_F_Rinkodarosirpa2Apskaitosveikla1</vt:lpstr>
      <vt:lpstr>VAS073_F_Rinkodarosirpa2Apskaitosveikla1</vt:lpstr>
      <vt:lpstr>'Forma 4'!VAS073_F_Rinkodarosirpa2Kitareguliuoja1</vt:lpstr>
      <vt:lpstr>VAS073_F_Rinkodarosirpa2Kitareguliuoja1</vt:lpstr>
      <vt:lpstr>'Forma 4'!VAS073_F_Rinkodarosirpa31IS</vt:lpstr>
      <vt:lpstr>VAS073_F_Rinkodarosirpa31IS</vt:lpstr>
      <vt:lpstr>'Forma 4'!VAS073_F_Rinkodarosirpa331GeriamojoVandens</vt:lpstr>
      <vt:lpstr>VAS073_F_Rinkodarosirpa331GeriamojoVandens</vt:lpstr>
      <vt:lpstr>'Forma 4'!VAS073_F_Rinkodarosirpa332GeriamojoVandens</vt:lpstr>
      <vt:lpstr>VAS073_F_Rinkodarosirpa332GeriamojoVandens</vt:lpstr>
      <vt:lpstr>'Forma 4'!VAS073_F_Rinkodarosirpa333GeriamojoVandens</vt:lpstr>
      <vt:lpstr>VAS073_F_Rinkodarosirpa333GeriamojoVandens</vt:lpstr>
      <vt:lpstr>'Forma 4'!VAS073_F_Rinkodarosirpa33IsViso</vt:lpstr>
      <vt:lpstr>VAS073_F_Rinkodarosirpa33IsViso</vt:lpstr>
      <vt:lpstr>'Forma 4'!VAS073_F_Rinkodarosirpa341NuotekuSurinkimas</vt:lpstr>
      <vt:lpstr>VAS073_F_Rinkodarosirpa341NuotekuSurinkimas</vt:lpstr>
      <vt:lpstr>'Forma 4'!VAS073_F_Rinkodarosirpa342NuotekuValymas</vt:lpstr>
      <vt:lpstr>VAS073_F_Rinkodarosirpa342NuotekuValymas</vt:lpstr>
      <vt:lpstr>'Forma 4'!VAS073_F_Rinkodarosirpa343NuotekuDumblo</vt:lpstr>
      <vt:lpstr>VAS073_F_Rinkodarosirpa343NuotekuDumblo</vt:lpstr>
      <vt:lpstr>'Forma 4'!VAS073_F_Rinkodarosirpa34IsViso</vt:lpstr>
      <vt:lpstr>VAS073_F_Rinkodarosirpa34IsViso</vt:lpstr>
      <vt:lpstr>'Forma 4'!VAS073_F_Rinkodarosirpa35PavirsiniuNuoteku</vt:lpstr>
      <vt:lpstr>VAS073_F_Rinkodarosirpa35PavirsiniuNuoteku</vt:lpstr>
      <vt:lpstr>'Forma 4'!VAS073_F_Rinkodarosirpa36KitosReguliuojamosios</vt:lpstr>
      <vt:lpstr>VAS073_F_Rinkodarosirpa36KitosReguliuojamosios</vt:lpstr>
      <vt:lpstr>'Forma 4'!VAS073_F_Rinkodarosirpa37KitosVeiklos</vt:lpstr>
      <vt:lpstr>VAS073_F_Rinkodarosirpa37KitosVeiklos</vt:lpstr>
      <vt:lpstr>'Forma 4'!VAS073_F_Rinkodarosirpa3Apskaitosveikla1</vt:lpstr>
      <vt:lpstr>VAS073_F_Rinkodarosirpa3Apskaitosveikla1</vt:lpstr>
      <vt:lpstr>'Forma 4'!VAS073_F_Rinkodarosirpa3Kitareguliuoja1</vt:lpstr>
      <vt:lpstr>VAS073_F_Rinkodarosirpa3Kitareguliuoja1</vt:lpstr>
      <vt:lpstr>'Forma 4'!VAS073_F_Rinkodarosirpa41IS</vt:lpstr>
      <vt:lpstr>VAS073_F_Rinkodarosirpa41IS</vt:lpstr>
      <vt:lpstr>'Forma 4'!VAS073_F_Rinkodarosirpa431GeriamojoVandens</vt:lpstr>
      <vt:lpstr>VAS073_F_Rinkodarosirpa431GeriamojoVandens</vt:lpstr>
      <vt:lpstr>'Forma 4'!VAS073_F_Rinkodarosirpa432GeriamojoVandens</vt:lpstr>
      <vt:lpstr>VAS073_F_Rinkodarosirpa432GeriamojoVandens</vt:lpstr>
      <vt:lpstr>'Forma 4'!VAS073_F_Rinkodarosirpa433GeriamojoVandens</vt:lpstr>
      <vt:lpstr>VAS073_F_Rinkodarosirpa433GeriamojoVandens</vt:lpstr>
      <vt:lpstr>'Forma 4'!VAS073_F_Rinkodarosirpa43IsViso</vt:lpstr>
      <vt:lpstr>VAS073_F_Rinkodarosirpa43IsViso</vt:lpstr>
      <vt:lpstr>'Forma 4'!VAS073_F_Rinkodarosirpa441NuotekuSurinkimas</vt:lpstr>
      <vt:lpstr>VAS073_F_Rinkodarosirpa441NuotekuSurinkimas</vt:lpstr>
      <vt:lpstr>'Forma 4'!VAS073_F_Rinkodarosirpa442NuotekuValymas</vt:lpstr>
      <vt:lpstr>VAS073_F_Rinkodarosirpa442NuotekuValymas</vt:lpstr>
      <vt:lpstr>'Forma 4'!VAS073_F_Rinkodarosirpa443NuotekuDumblo</vt:lpstr>
      <vt:lpstr>VAS073_F_Rinkodarosirpa443NuotekuDumblo</vt:lpstr>
      <vt:lpstr>'Forma 4'!VAS073_F_Rinkodarosirpa44IsViso</vt:lpstr>
      <vt:lpstr>VAS073_F_Rinkodarosirpa44IsViso</vt:lpstr>
      <vt:lpstr>'Forma 4'!VAS073_F_Rinkodarosirpa45PavirsiniuNuoteku</vt:lpstr>
      <vt:lpstr>VAS073_F_Rinkodarosirpa45PavirsiniuNuoteku</vt:lpstr>
      <vt:lpstr>'Forma 4'!VAS073_F_Rinkodarosirpa46KitosReguliuojamosios</vt:lpstr>
      <vt:lpstr>VAS073_F_Rinkodarosirpa46KitosReguliuojamosios</vt:lpstr>
      <vt:lpstr>'Forma 4'!VAS073_F_Rinkodarosirpa47KitosVeiklos</vt:lpstr>
      <vt:lpstr>VAS073_F_Rinkodarosirpa47KitosVeiklos</vt:lpstr>
      <vt:lpstr>'Forma 4'!VAS073_F_Rinkodarosirpa4Apskaitosveikla1</vt:lpstr>
      <vt:lpstr>VAS073_F_Rinkodarosirpa4Apskaitosveikla1</vt:lpstr>
      <vt:lpstr>'Forma 4'!VAS073_F_Rinkodarosirpa4Kitareguliuoja1</vt:lpstr>
      <vt:lpstr>VAS073_F_Rinkodarosirpa4Kitareguliuoja1</vt:lpstr>
      <vt:lpstr>'Forma 4'!VAS073_F_Rysiupaslaugus11IS</vt:lpstr>
      <vt:lpstr>VAS073_F_Rysiupaslaugus11IS</vt:lpstr>
      <vt:lpstr>'Forma 4'!VAS073_F_Rysiupaslaugus131GeriamojoVandens</vt:lpstr>
      <vt:lpstr>VAS073_F_Rysiupaslaugus131GeriamojoVandens</vt:lpstr>
      <vt:lpstr>'Forma 4'!VAS073_F_Rysiupaslaugus132GeriamojoVandens</vt:lpstr>
      <vt:lpstr>VAS073_F_Rysiupaslaugus132GeriamojoVandens</vt:lpstr>
      <vt:lpstr>'Forma 4'!VAS073_F_Rysiupaslaugus133GeriamojoVandens</vt:lpstr>
      <vt:lpstr>VAS073_F_Rysiupaslaugus133GeriamojoVandens</vt:lpstr>
      <vt:lpstr>'Forma 4'!VAS073_F_Rysiupaslaugus13IsViso</vt:lpstr>
      <vt:lpstr>VAS073_F_Rysiupaslaugus13IsViso</vt:lpstr>
      <vt:lpstr>'Forma 4'!VAS073_F_Rysiupaslaugus141NuotekuSurinkimas</vt:lpstr>
      <vt:lpstr>VAS073_F_Rysiupaslaugus141NuotekuSurinkimas</vt:lpstr>
      <vt:lpstr>'Forma 4'!VAS073_F_Rysiupaslaugus142NuotekuValymas</vt:lpstr>
      <vt:lpstr>VAS073_F_Rysiupaslaugus142NuotekuValymas</vt:lpstr>
      <vt:lpstr>'Forma 4'!VAS073_F_Rysiupaslaugus143NuotekuDumblo</vt:lpstr>
      <vt:lpstr>VAS073_F_Rysiupaslaugus143NuotekuDumblo</vt:lpstr>
      <vt:lpstr>'Forma 4'!VAS073_F_Rysiupaslaugus14IsViso</vt:lpstr>
      <vt:lpstr>VAS073_F_Rysiupaslaugus14IsViso</vt:lpstr>
      <vt:lpstr>'Forma 4'!VAS073_F_Rysiupaslaugus15PavirsiniuNuoteku</vt:lpstr>
      <vt:lpstr>VAS073_F_Rysiupaslaugus15PavirsiniuNuoteku</vt:lpstr>
      <vt:lpstr>'Forma 4'!VAS073_F_Rysiupaslaugus16KitosReguliuojamosios</vt:lpstr>
      <vt:lpstr>VAS073_F_Rysiupaslaugus16KitosReguliuojamosios</vt:lpstr>
      <vt:lpstr>'Forma 4'!VAS073_F_Rysiupaslaugus17KitosVeiklos</vt:lpstr>
      <vt:lpstr>VAS073_F_Rysiupaslaugus17KitosVeiklos</vt:lpstr>
      <vt:lpstr>'Forma 4'!VAS073_F_Rysiupaslaugus1Apskaitosveikla1</vt:lpstr>
      <vt:lpstr>VAS073_F_Rysiupaslaugus1Apskaitosveikla1</vt:lpstr>
      <vt:lpstr>'Forma 4'!VAS073_F_Rysiupaslaugus1Kitareguliuoja1</vt:lpstr>
      <vt:lpstr>VAS073_F_Rysiupaslaugus1Kitareguliuoja1</vt:lpstr>
      <vt:lpstr>'Forma 4'!VAS073_F_Rysiupaslaugus21IS</vt:lpstr>
      <vt:lpstr>VAS073_F_Rysiupaslaugus21IS</vt:lpstr>
      <vt:lpstr>'Forma 4'!VAS073_F_Rysiupaslaugus231GeriamojoVandens</vt:lpstr>
      <vt:lpstr>VAS073_F_Rysiupaslaugus231GeriamojoVandens</vt:lpstr>
      <vt:lpstr>'Forma 4'!VAS073_F_Rysiupaslaugus232GeriamojoVandens</vt:lpstr>
      <vt:lpstr>VAS073_F_Rysiupaslaugus232GeriamojoVandens</vt:lpstr>
      <vt:lpstr>'Forma 4'!VAS073_F_Rysiupaslaugus233GeriamojoVandens</vt:lpstr>
      <vt:lpstr>VAS073_F_Rysiupaslaugus233GeriamojoVandens</vt:lpstr>
      <vt:lpstr>'Forma 4'!VAS073_F_Rysiupaslaugus23IsViso</vt:lpstr>
      <vt:lpstr>VAS073_F_Rysiupaslaugus23IsViso</vt:lpstr>
      <vt:lpstr>'Forma 4'!VAS073_F_Rysiupaslaugus241NuotekuSurinkimas</vt:lpstr>
      <vt:lpstr>VAS073_F_Rysiupaslaugus241NuotekuSurinkimas</vt:lpstr>
      <vt:lpstr>'Forma 4'!VAS073_F_Rysiupaslaugus242NuotekuValymas</vt:lpstr>
      <vt:lpstr>VAS073_F_Rysiupaslaugus242NuotekuValymas</vt:lpstr>
      <vt:lpstr>'Forma 4'!VAS073_F_Rysiupaslaugus243NuotekuDumblo</vt:lpstr>
      <vt:lpstr>VAS073_F_Rysiupaslaugus243NuotekuDumblo</vt:lpstr>
      <vt:lpstr>'Forma 4'!VAS073_F_Rysiupaslaugus24IsViso</vt:lpstr>
      <vt:lpstr>VAS073_F_Rysiupaslaugus24IsViso</vt:lpstr>
      <vt:lpstr>'Forma 4'!VAS073_F_Rysiupaslaugus25PavirsiniuNuoteku</vt:lpstr>
      <vt:lpstr>VAS073_F_Rysiupaslaugus25PavirsiniuNuoteku</vt:lpstr>
      <vt:lpstr>'Forma 4'!VAS073_F_Rysiupaslaugus26KitosReguliuojamosios</vt:lpstr>
      <vt:lpstr>VAS073_F_Rysiupaslaugus26KitosReguliuojamosios</vt:lpstr>
      <vt:lpstr>'Forma 4'!VAS073_F_Rysiupaslaugus27KitosVeiklos</vt:lpstr>
      <vt:lpstr>VAS073_F_Rysiupaslaugus27KitosVeiklos</vt:lpstr>
      <vt:lpstr>'Forma 4'!VAS073_F_Rysiupaslaugus2Apskaitosveikla1</vt:lpstr>
      <vt:lpstr>VAS073_F_Rysiupaslaugus2Apskaitosveikla1</vt:lpstr>
      <vt:lpstr>'Forma 4'!VAS073_F_Rysiupaslaugus2Kitareguliuoja1</vt:lpstr>
      <vt:lpstr>VAS073_F_Rysiupaslaugus2Kitareguliuoja1</vt:lpstr>
      <vt:lpstr>'Forma 4'!VAS073_F_Rysiupaslaugus31IS</vt:lpstr>
      <vt:lpstr>VAS073_F_Rysiupaslaugus31IS</vt:lpstr>
      <vt:lpstr>'Forma 4'!VAS073_F_Rysiupaslaugus331GeriamojoVandens</vt:lpstr>
      <vt:lpstr>VAS073_F_Rysiupaslaugus331GeriamojoVandens</vt:lpstr>
      <vt:lpstr>'Forma 4'!VAS073_F_Rysiupaslaugus332GeriamojoVandens</vt:lpstr>
      <vt:lpstr>VAS073_F_Rysiupaslaugus332GeriamojoVandens</vt:lpstr>
      <vt:lpstr>'Forma 4'!VAS073_F_Rysiupaslaugus333GeriamojoVandens</vt:lpstr>
      <vt:lpstr>VAS073_F_Rysiupaslaugus333GeriamojoVandens</vt:lpstr>
      <vt:lpstr>'Forma 4'!VAS073_F_Rysiupaslaugus33IsViso</vt:lpstr>
      <vt:lpstr>VAS073_F_Rysiupaslaugus33IsViso</vt:lpstr>
      <vt:lpstr>'Forma 4'!VAS073_F_Rysiupaslaugus341NuotekuSurinkimas</vt:lpstr>
      <vt:lpstr>VAS073_F_Rysiupaslaugus341NuotekuSurinkimas</vt:lpstr>
      <vt:lpstr>'Forma 4'!VAS073_F_Rysiupaslaugus342NuotekuValymas</vt:lpstr>
      <vt:lpstr>VAS073_F_Rysiupaslaugus342NuotekuValymas</vt:lpstr>
      <vt:lpstr>'Forma 4'!VAS073_F_Rysiupaslaugus343NuotekuDumblo</vt:lpstr>
      <vt:lpstr>VAS073_F_Rysiupaslaugus343NuotekuDumblo</vt:lpstr>
      <vt:lpstr>'Forma 4'!VAS073_F_Rysiupaslaugus34IsViso</vt:lpstr>
      <vt:lpstr>VAS073_F_Rysiupaslaugus34IsViso</vt:lpstr>
      <vt:lpstr>'Forma 4'!VAS073_F_Rysiupaslaugus35PavirsiniuNuoteku</vt:lpstr>
      <vt:lpstr>VAS073_F_Rysiupaslaugus35PavirsiniuNuoteku</vt:lpstr>
      <vt:lpstr>'Forma 4'!VAS073_F_Rysiupaslaugus36KitosReguliuojamosios</vt:lpstr>
      <vt:lpstr>VAS073_F_Rysiupaslaugus36KitosReguliuojamosios</vt:lpstr>
      <vt:lpstr>'Forma 4'!VAS073_F_Rysiupaslaugus37KitosVeiklos</vt:lpstr>
      <vt:lpstr>VAS073_F_Rysiupaslaugus37KitosVeiklos</vt:lpstr>
      <vt:lpstr>'Forma 4'!VAS073_F_Rysiupaslaugus3Apskaitosveikla1</vt:lpstr>
      <vt:lpstr>VAS073_F_Rysiupaslaugus3Apskaitosveikla1</vt:lpstr>
      <vt:lpstr>'Forma 4'!VAS073_F_Rysiupaslaugus3Kitareguliuoja1</vt:lpstr>
      <vt:lpstr>VAS073_F_Rysiupaslaugus3Kitareguliuoja1</vt:lpstr>
      <vt:lpstr>'Forma 4'!VAS073_F_Rysiupaslaugus41IS</vt:lpstr>
      <vt:lpstr>VAS073_F_Rysiupaslaugus41IS</vt:lpstr>
      <vt:lpstr>'Forma 4'!VAS073_F_Rysiupaslaugus431GeriamojoVandens</vt:lpstr>
      <vt:lpstr>VAS073_F_Rysiupaslaugus431GeriamojoVandens</vt:lpstr>
      <vt:lpstr>'Forma 4'!VAS073_F_Rysiupaslaugus432GeriamojoVandens</vt:lpstr>
      <vt:lpstr>VAS073_F_Rysiupaslaugus432GeriamojoVandens</vt:lpstr>
      <vt:lpstr>'Forma 4'!VAS073_F_Rysiupaslaugus433GeriamojoVandens</vt:lpstr>
      <vt:lpstr>VAS073_F_Rysiupaslaugus433GeriamojoVandens</vt:lpstr>
      <vt:lpstr>'Forma 4'!VAS073_F_Rysiupaslaugus43IsViso</vt:lpstr>
      <vt:lpstr>VAS073_F_Rysiupaslaugus43IsViso</vt:lpstr>
      <vt:lpstr>'Forma 4'!VAS073_F_Rysiupaslaugus441NuotekuSurinkimas</vt:lpstr>
      <vt:lpstr>VAS073_F_Rysiupaslaugus441NuotekuSurinkimas</vt:lpstr>
      <vt:lpstr>'Forma 4'!VAS073_F_Rysiupaslaugus442NuotekuValymas</vt:lpstr>
      <vt:lpstr>VAS073_F_Rysiupaslaugus442NuotekuValymas</vt:lpstr>
      <vt:lpstr>'Forma 4'!VAS073_F_Rysiupaslaugus443NuotekuDumblo</vt:lpstr>
      <vt:lpstr>VAS073_F_Rysiupaslaugus443NuotekuDumblo</vt:lpstr>
      <vt:lpstr>'Forma 4'!VAS073_F_Rysiupaslaugus44IsViso</vt:lpstr>
      <vt:lpstr>VAS073_F_Rysiupaslaugus44IsViso</vt:lpstr>
      <vt:lpstr>'Forma 4'!VAS073_F_Rysiupaslaugus45PavirsiniuNuoteku</vt:lpstr>
      <vt:lpstr>VAS073_F_Rysiupaslaugus45PavirsiniuNuoteku</vt:lpstr>
      <vt:lpstr>'Forma 4'!VAS073_F_Rysiupaslaugus46KitosReguliuojamosios</vt:lpstr>
      <vt:lpstr>VAS073_F_Rysiupaslaugus46KitosReguliuojamosios</vt:lpstr>
      <vt:lpstr>'Forma 4'!VAS073_F_Rysiupaslaugus47KitosVeiklos</vt:lpstr>
      <vt:lpstr>VAS073_F_Rysiupaslaugus47KitosVeiklos</vt:lpstr>
      <vt:lpstr>'Forma 4'!VAS073_F_Rysiupaslaugus4Apskaitosveikla1</vt:lpstr>
      <vt:lpstr>VAS073_F_Rysiupaslaugus4Apskaitosveikla1</vt:lpstr>
      <vt:lpstr>'Forma 4'!VAS073_F_Rysiupaslaugus4Kitareguliuoja1</vt:lpstr>
      <vt:lpstr>VAS073_F_Rysiupaslaugus4Kitareguliuoja1</vt:lpstr>
      <vt:lpstr>'Forma 4'!VAS073_F_Silumosenergij11IS</vt:lpstr>
      <vt:lpstr>VAS073_F_Silumosenergij11IS</vt:lpstr>
      <vt:lpstr>'Forma 4'!VAS073_F_Silumosenergij131GeriamojoVandens</vt:lpstr>
      <vt:lpstr>VAS073_F_Silumosenergij131GeriamojoVandens</vt:lpstr>
      <vt:lpstr>'Forma 4'!VAS073_F_Silumosenergij132GeriamojoVandens</vt:lpstr>
      <vt:lpstr>VAS073_F_Silumosenergij132GeriamojoVandens</vt:lpstr>
      <vt:lpstr>'Forma 4'!VAS073_F_Silumosenergij133GeriamojoVandens</vt:lpstr>
      <vt:lpstr>VAS073_F_Silumosenergij133GeriamojoVandens</vt:lpstr>
      <vt:lpstr>'Forma 4'!VAS073_F_Silumosenergij13IsViso</vt:lpstr>
      <vt:lpstr>VAS073_F_Silumosenergij13IsViso</vt:lpstr>
      <vt:lpstr>'Forma 4'!VAS073_F_Silumosenergij141NuotekuSurinkimas</vt:lpstr>
      <vt:lpstr>VAS073_F_Silumosenergij141NuotekuSurinkimas</vt:lpstr>
      <vt:lpstr>'Forma 4'!VAS073_F_Silumosenergij142NuotekuValymas</vt:lpstr>
      <vt:lpstr>VAS073_F_Silumosenergij142NuotekuValymas</vt:lpstr>
      <vt:lpstr>'Forma 4'!VAS073_F_Silumosenergij143NuotekuDumblo</vt:lpstr>
      <vt:lpstr>VAS073_F_Silumosenergij143NuotekuDumblo</vt:lpstr>
      <vt:lpstr>'Forma 4'!VAS073_F_Silumosenergij14IsViso</vt:lpstr>
      <vt:lpstr>VAS073_F_Silumosenergij14IsViso</vt:lpstr>
      <vt:lpstr>'Forma 4'!VAS073_F_Silumosenergij15PavirsiniuNuoteku</vt:lpstr>
      <vt:lpstr>VAS073_F_Silumosenergij15PavirsiniuNuoteku</vt:lpstr>
      <vt:lpstr>'Forma 4'!VAS073_F_Silumosenergij16KitosReguliuojamosios</vt:lpstr>
      <vt:lpstr>VAS073_F_Silumosenergij16KitosReguliuojamosios</vt:lpstr>
      <vt:lpstr>'Forma 4'!VAS073_F_Silumosenergij17KitosVeiklos</vt:lpstr>
      <vt:lpstr>VAS073_F_Silumosenergij17KitosVeiklos</vt:lpstr>
      <vt:lpstr>'Forma 4'!VAS073_F_Silumosenergij1Apskaitosveikla1</vt:lpstr>
      <vt:lpstr>VAS073_F_Silumosenergij1Apskaitosveikla1</vt:lpstr>
      <vt:lpstr>'Forma 4'!VAS073_F_Silumosenergij1Kitareguliuoja1</vt:lpstr>
      <vt:lpstr>VAS073_F_Silumosenergij1Kitareguliuoja1</vt:lpstr>
      <vt:lpstr>'Forma 4'!VAS073_F_Silumosenergij21IS</vt:lpstr>
      <vt:lpstr>VAS073_F_Silumosenergij21IS</vt:lpstr>
      <vt:lpstr>'Forma 4'!VAS073_F_Silumosenergij231GeriamojoVandens</vt:lpstr>
      <vt:lpstr>VAS073_F_Silumosenergij231GeriamojoVandens</vt:lpstr>
      <vt:lpstr>'Forma 4'!VAS073_F_Silumosenergij232GeriamojoVandens</vt:lpstr>
      <vt:lpstr>VAS073_F_Silumosenergij232GeriamojoVandens</vt:lpstr>
      <vt:lpstr>'Forma 4'!VAS073_F_Silumosenergij233GeriamojoVandens</vt:lpstr>
      <vt:lpstr>VAS073_F_Silumosenergij233GeriamojoVandens</vt:lpstr>
      <vt:lpstr>'Forma 4'!VAS073_F_Silumosenergij23IsViso</vt:lpstr>
      <vt:lpstr>VAS073_F_Silumosenergij23IsViso</vt:lpstr>
      <vt:lpstr>'Forma 4'!VAS073_F_Silumosenergij241NuotekuSurinkimas</vt:lpstr>
      <vt:lpstr>VAS073_F_Silumosenergij241NuotekuSurinkimas</vt:lpstr>
      <vt:lpstr>'Forma 4'!VAS073_F_Silumosenergij242NuotekuValymas</vt:lpstr>
      <vt:lpstr>VAS073_F_Silumosenergij242NuotekuValymas</vt:lpstr>
      <vt:lpstr>'Forma 4'!VAS073_F_Silumosenergij243NuotekuDumblo</vt:lpstr>
      <vt:lpstr>VAS073_F_Silumosenergij243NuotekuDumblo</vt:lpstr>
      <vt:lpstr>'Forma 4'!VAS073_F_Silumosenergij24IsViso</vt:lpstr>
      <vt:lpstr>VAS073_F_Silumosenergij24IsViso</vt:lpstr>
      <vt:lpstr>'Forma 4'!VAS073_F_Silumosenergij25PavirsiniuNuoteku</vt:lpstr>
      <vt:lpstr>VAS073_F_Silumosenergij25PavirsiniuNuoteku</vt:lpstr>
      <vt:lpstr>'Forma 4'!VAS073_F_Silumosenergij26KitosReguliuojamosios</vt:lpstr>
      <vt:lpstr>VAS073_F_Silumosenergij26KitosReguliuojamosios</vt:lpstr>
      <vt:lpstr>'Forma 4'!VAS073_F_Silumosenergij27KitosVeiklos</vt:lpstr>
      <vt:lpstr>VAS073_F_Silumosenergij27KitosVeiklos</vt:lpstr>
      <vt:lpstr>'Forma 4'!VAS073_F_Silumosenergij2Apskaitosveikla1</vt:lpstr>
      <vt:lpstr>VAS073_F_Silumosenergij2Apskaitosveikla1</vt:lpstr>
      <vt:lpstr>'Forma 4'!VAS073_F_Silumosenergij2Kitareguliuoja1</vt:lpstr>
      <vt:lpstr>VAS073_F_Silumosenergij2Kitareguliuoja1</vt:lpstr>
      <vt:lpstr>'Forma 4'!VAS073_F_Silumosenergij31IS</vt:lpstr>
      <vt:lpstr>VAS073_F_Silumosenergij31IS</vt:lpstr>
      <vt:lpstr>'Forma 4'!VAS073_F_Silumosenergij331GeriamojoVandens</vt:lpstr>
      <vt:lpstr>VAS073_F_Silumosenergij331GeriamojoVandens</vt:lpstr>
      <vt:lpstr>'Forma 4'!VAS073_F_Silumosenergij332GeriamojoVandens</vt:lpstr>
      <vt:lpstr>VAS073_F_Silumosenergij332GeriamojoVandens</vt:lpstr>
      <vt:lpstr>'Forma 4'!VAS073_F_Silumosenergij333GeriamojoVandens</vt:lpstr>
      <vt:lpstr>VAS073_F_Silumosenergij333GeriamojoVandens</vt:lpstr>
      <vt:lpstr>'Forma 4'!VAS073_F_Silumosenergij33IsViso</vt:lpstr>
      <vt:lpstr>VAS073_F_Silumosenergij33IsViso</vt:lpstr>
      <vt:lpstr>'Forma 4'!VAS073_F_Silumosenergij341NuotekuSurinkimas</vt:lpstr>
      <vt:lpstr>VAS073_F_Silumosenergij341NuotekuSurinkimas</vt:lpstr>
      <vt:lpstr>'Forma 4'!VAS073_F_Silumosenergij342NuotekuValymas</vt:lpstr>
      <vt:lpstr>VAS073_F_Silumosenergij342NuotekuValymas</vt:lpstr>
      <vt:lpstr>'Forma 4'!VAS073_F_Silumosenergij343NuotekuDumblo</vt:lpstr>
      <vt:lpstr>VAS073_F_Silumosenergij343NuotekuDumblo</vt:lpstr>
      <vt:lpstr>'Forma 4'!VAS073_F_Silumosenergij34IsViso</vt:lpstr>
      <vt:lpstr>VAS073_F_Silumosenergij34IsViso</vt:lpstr>
      <vt:lpstr>'Forma 4'!VAS073_F_Silumosenergij35PavirsiniuNuoteku</vt:lpstr>
      <vt:lpstr>VAS073_F_Silumosenergij35PavirsiniuNuoteku</vt:lpstr>
      <vt:lpstr>'Forma 4'!VAS073_F_Silumosenergij36KitosReguliuojamosios</vt:lpstr>
      <vt:lpstr>VAS073_F_Silumosenergij36KitosReguliuojamosios</vt:lpstr>
      <vt:lpstr>'Forma 4'!VAS073_F_Silumosenergij37KitosVeiklos</vt:lpstr>
      <vt:lpstr>VAS073_F_Silumosenergij37KitosVeiklos</vt:lpstr>
      <vt:lpstr>'Forma 4'!VAS073_F_Silumosenergij3Apskaitosveikla1</vt:lpstr>
      <vt:lpstr>VAS073_F_Silumosenergij3Apskaitosveikla1</vt:lpstr>
      <vt:lpstr>'Forma 4'!VAS073_F_Silumosenergij3Kitareguliuoja1</vt:lpstr>
      <vt:lpstr>VAS073_F_Silumosenergij3Kitareguliuoja1</vt:lpstr>
      <vt:lpstr>'Forma 4'!VAS073_F_Silumosenergij41IS</vt:lpstr>
      <vt:lpstr>VAS073_F_Silumosenergij41IS</vt:lpstr>
      <vt:lpstr>'Forma 4'!VAS073_F_Silumosenergij431GeriamojoVandens</vt:lpstr>
      <vt:lpstr>VAS073_F_Silumosenergij431GeriamojoVandens</vt:lpstr>
      <vt:lpstr>'Forma 4'!VAS073_F_Silumosenergij432GeriamojoVandens</vt:lpstr>
      <vt:lpstr>VAS073_F_Silumosenergij432GeriamojoVandens</vt:lpstr>
      <vt:lpstr>'Forma 4'!VAS073_F_Silumosenergij433GeriamojoVandens</vt:lpstr>
      <vt:lpstr>VAS073_F_Silumosenergij433GeriamojoVandens</vt:lpstr>
      <vt:lpstr>'Forma 4'!VAS073_F_Silumosenergij43IsViso</vt:lpstr>
      <vt:lpstr>VAS073_F_Silumosenergij43IsViso</vt:lpstr>
      <vt:lpstr>'Forma 4'!VAS073_F_Silumosenergij441NuotekuSurinkimas</vt:lpstr>
      <vt:lpstr>VAS073_F_Silumosenergij441NuotekuSurinkimas</vt:lpstr>
      <vt:lpstr>'Forma 4'!VAS073_F_Silumosenergij442NuotekuValymas</vt:lpstr>
      <vt:lpstr>VAS073_F_Silumosenergij442NuotekuValymas</vt:lpstr>
      <vt:lpstr>'Forma 4'!VAS073_F_Silumosenergij443NuotekuDumblo</vt:lpstr>
      <vt:lpstr>VAS073_F_Silumosenergij443NuotekuDumblo</vt:lpstr>
      <vt:lpstr>'Forma 4'!VAS073_F_Silumosenergij44IsViso</vt:lpstr>
      <vt:lpstr>VAS073_F_Silumosenergij44IsViso</vt:lpstr>
      <vt:lpstr>'Forma 4'!VAS073_F_Silumosenergij45PavirsiniuNuoteku</vt:lpstr>
      <vt:lpstr>VAS073_F_Silumosenergij45PavirsiniuNuoteku</vt:lpstr>
      <vt:lpstr>'Forma 4'!VAS073_F_Silumosenergij46KitosReguliuojamosios</vt:lpstr>
      <vt:lpstr>VAS073_F_Silumosenergij46KitosReguliuojamosios</vt:lpstr>
      <vt:lpstr>'Forma 4'!VAS073_F_Silumosenergij47KitosVeiklos</vt:lpstr>
      <vt:lpstr>VAS073_F_Silumosenergij47KitosVeiklos</vt:lpstr>
      <vt:lpstr>'Forma 4'!VAS073_F_Silumosenergij4Apskaitosveikla1</vt:lpstr>
      <vt:lpstr>VAS073_F_Silumosenergij4Apskaitosveikla1</vt:lpstr>
      <vt:lpstr>'Forma 4'!VAS073_F_Silumosenergij4Kitareguliuoja1</vt:lpstr>
      <vt:lpstr>VAS073_F_Silumosenergij4Kitareguliuoja1</vt:lpstr>
      <vt:lpstr>'Forma 4'!VAS073_F_Silumosenergij51IS</vt:lpstr>
      <vt:lpstr>VAS073_F_Silumosenergij51IS</vt:lpstr>
      <vt:lpstr>'Forma 4'!VAS073_F_Silumosenergij531GeriamojoVandens</vt:lpstr>
      <vt:lpstr>VAS073_F_Silumosenergij531GeriamojoVandens</vt:lpstr>
      <vt:lpstr>'Forma 4'!VAS073_F_Silumosenergij532GeriamojoVandens</vt:lpstr>
      <vt:lpstr>VAS073_F_Silumosenergij532GeriamojoVandens</vt:lpstr>
      <vt:lpstr>'Forma 4'!VAS073_F_Silumosenergij533GeriamojoVandens</vt:lpstr>
      <vt:lpstr>VAS073_F_Silumosenergij533GeriamojoVandens</vt:lpstr>
      <vt:lpstr>'Forma 4'!VAS073_F_Silumosenergij53IsViso</vt:lpstr>
      <vt:lpstr>VAS073_F_Silumosenergij53IsViso</vt:lpstr>
      <vt:lpstr>'Forma 4'!VAS073_F_Silumosenergij541NuotekuSurinkimas</vt:lpstr>
      <vt:lpstr>VAS073_F_Silumosenergij541NuotekuSurinkimas</vt:lpstr>
      <vt:lpstr>'Forma 4'!VAS073_F_Silumosenergij542NuotekuValymas</vt:lpstr>
      <vt:lpstr>VAS073_F_Silumosenergij542NuotekuValymas</vt:lpstr>
      <vt:lpstr>'Forma 4'!VAS073_F_Silumosenergij543NuotekuDumblo</vt:lpstr>
      <vt:lpstr>VAS073_F_Silumosenergij543NuotekuDumblo</vt:lpstr>
      <vt:lpstr>'Forma 4'!VAS073_F_Silumosenergij54IsViso</vt:lpstr>
      <vt:lpstr>VAS073_F_Silumosenergij54IsViso</vt:lpstr>
      <vt:lpstr>'Forma 4'!VAS073_F_Silumosenergij55PavirsiniuNuoteku</vt:lpstr>
      <vt:lpstr>VAS073_F_Silumosenergij55PavirsiniuNuoteku</vt:lpstr>
      <vt:lpstr>'Forma 4'!VAS073_F_Silumosenergij56KitosReguliuojamosios</vt:lpstr>
      <vt:lpstr>VAS073_F_Silumosenergij56KitosReguliuojamosios</vt:lpstr>
      <vt:lpstr>'Forma 4'!VAS073_F_Silumosenergij57KitosVeiklos</vt:lpstr>
      <vt:lpstr>VAS073_F_Silumosenergij57KitosVeiklos</vt:lpstr>
      <vt:lpstr>'Forma 4'!VAS073_F_Silumosenergij5Apskaitosveikla1</vt:lpstr>
      <vt:lpstr>VAS073_F_Silumosenergij5Apskaitosveikla1</vt:lpstr>
      <vt:lpstr>'Forma 4'!VAS073_F_Silumosenergij5Kitareguliuoja1</vt:lpstr>
      <vt:lpstr>VAS073_F_Silumosenergij5Kitareguliuoja1</vt:lpstr>
      <vt:lpstr>'Forma 4'!VAS073_F_Silumosenergij61IS</vt:lpstr>
      <vt:lpstr>VAS073_F_Silumosenergij61IS</vt:lpstr>
      <vt:lpstr>'Forma 4'!VAS073_F_Silumosenergij631GeriamojoVandens</vt:lpstr>
      <vt:lpstr>VAS073_F_Silumosenergij631GeriamojoVandens</vt:lpstr>
      <vt:lpstr>'Forma 4'!VAS073_F_Silumosenergij632GeriamojoVandens</vt:lpstr>
      <vt:lpstr>VAS073_F_Silumosenergij632GeriamojoVandens</vt:lpstr>
      <vt:lpstr>'Forma 4'!VAS073_F_Silumosenergij633GeriamojoVandens</vt:lpstr>
      <vt:lpstr>VAS073_F_Silumosenergij633GeriamojoVandens</vt:lpstr>
      <vt:lpstr>'Forma 4'!VAS073_F_Silumosenergij63IsViso</vt:lpstr>
      <vt:lpstr>VAS073_F_Silumosenergij63IsViso</vt:lpstr>
      <vt:lpstr>'Forma 4'!VAS073_F_Silumosenergij641NuotekuSurinkimas</vt:lpstr>
      <vt:lpstr>VAS073_F_Silumosenergij641NuotekuSurinkimas</vt:lpstr>
      <vt:lpstr>'Forma 4'!VAS073_F_Silumosenergij642NuotekuValymas</vt:lpstr>
      <vt:lpstr>VAS073_F_Silumosenergij642NuotekuValymas</vt:lpstr>
      <vt:lpstr>'Forma 4'!VAS073_F_Silumosenergij643NuotekuDumblo</vt:lpstr>
      <vt:lpstr>VAS073_F_Silumosenergij643NuotekuDumblo</vt:lpstr>
      <vt:lpstr>'Forma 4'!VAS073_F_Silumosenergij64IsViso</vt:lpstr>
      <vt:lpstr>VAS073_F_Silumosenergij64IsViso</vt:lpstr>
      <vt:lpstr>'Forma 4'!VAS073_F_Silumosenergij65PavirsiniuNuoteku</vt:lpstr>
      <vt:lpstr>VAS073_F_Silumosenergij65PavirsiniuNuoteku</vt:lpstr>
      <vt:lpstr>'Forma 4'!VAS073_F_Silumosenergij66KitosReguliuojamosios</vt:lpstr>
      <vt:lpstr>VAS073_F_Silumosenergij66KitosReguliuojamosios</vt:lpstr>
      <vt:lpstr>'Forma 4'!VAS073_F_Silumosenergij67KitosVeiklos</vt:lpstr>
      <vt:lpstr>VAS073_F_Silumosenergij67KitosVeiklos</vt:lpstr>
      <vt:lpstr>'Forma 4'!VAS073_F_Silumosenergij6Apskaitosveikla1</vt:lpstr>
      <vt:lpstr>VAS073_F_Silumosenergij6Apskaitosveikla1</vt:lpstr>
      <vt:lpstr>'Forma 4'!VAS073_F_Silumosenergij6Kitareguliuoja1</vt:lpstr>
      <vt:lpstr>VAS073_F_Silumosenergij6Kitareguliuoja1</vt:lpstr>
      <vt:lpstr>'Forma 4'!VAS073_F_Silumosenergij71IS</vt:lpstr>
      <vt:lpstr>VAS073_F_Silumosenergij71IS</vt:lpstr>
      <vt:lpstr>'Forma 4'!VAS073_F_Silumosenergij731GeriamojoVandens</vt:lpstr>
      <vt:lpstr>VAS073_F_Silumosenergij731GeriamojoVandens</vt:lpstr>
      <vt:lpstr>'Forma 4'!VAS073_F_Silumosenergij732GeriamojoVandens</vt:lpstr>
      <vt:lpstr>VAS073_F_Silumosenergij732GeriamojoVandens</vt:lpstr>
      <vt:lpstr>'Forma 4'!VAS073_F_Silumosenergij733GeriamojoVandens</vt:lpstr>
      <vt:lpstr>VAS073_F_Silumosenergij733GeriamojoVandens</vt:lpstr>
      <vt:lpstr>'Forma 4'!VAS073_F_Silumosenergij73IsViso</vt:lpstr>
      <vt:lpstr>VAS073_F_Silumosenergij73IsViso</vt:lpstr>
      <vt:lpstr>'Forma 4'!VAS073_F_Silumosenergij741NuotekuSurinkimas</vt:lpstr>
      <vt:lpstr>VAS073_F_Silumosenergij741NuotekuSurinkimas</vt:lpstr>
      <vt:lpstr>'Forma 4'!VAS073_F_Silumosenergij742NuotekuValymas</vt:lpstr>
      <vt:lpstr>VAS073_F_Silumosenergij742NuotekuValymas</vt:lpstr>
      <vt:lpstr>'Forma 4'!VAS073_F_Silumosenergij743NuotekuDumblo</vt:lpstr>
      <vt:lpstr>VAS073_F_Silumosenergij743NuotekuDumblo</vt:lpstr>
      <vt:lpstr>'Forma 4'!VAS073_F_Silumosenergij74IsViso</vt:lpstr>
      <vt:lpstr>VAS073_F_Silumosenergij74IsViso</vt:lpstr>
      <vt:lpstr>'Forma 4'!VAS073_F_Silumosenergij75PavirsiniuNuoteku</vt:lpstr>
      <vt:lpstr>VAS073_F_Silumosenergij75PavirsiniuNuoteku</vt:lpstr>
      <vt:lpstr>'Forma 4'!VAS073_F_Silumosenergij76KitosReguliuojamosios</vt:lpstr>
      <vt:lpstr>VAS073_F_Silumosenergij76KitosReguliuojamosios</vt:lpstr>
      <vt:lpstr>'Forma 4'!VAS073_F_Silumosenergij77KitosVeiklos</vt:lpstr>
      <vt:lpstr>VAS073_F_Silumosenergij77KitosVeiklos</vt:lpstr>
      <vt:lpstr>'Forma 4'!VAS073_F_Silumosenergij7Apskaitosveikla1</vt:lpstr>
      <vt:lpstr>VAS073_F_Silumosenergij7Apskaitosveikla1</vt:lpstr>
      <vt:lpstr>'Forma 4'!VAS073_F_Silumosenergij7Kitareguliuoja1</vt:lpstr>
      <vt:lpstr>VAS073_F_Silumosenergij7Kitareguliuoja1</vt:lpstr>
      <vt:lpstr>'Forma 4'!VAS073_F_Technologiniok11IS</vt:lpstr>
      <vt:lpstr>VAS073_F_Technologiniok11IS</vt:lpstr>
      <vt:lpstr>'Forma 4'!VAS073_F_Technologiniok131GeriamojoVandens</vt:lpstr>
      <vt:lpstr>VAS073_F_Technologiniok131GeriamojoVandens</vt:lpstr>
      <vt:lpstr>'Forma 4'!VAS073_F_Technologiniok132GeriamojoVandens</vt:lpstr>
      <vt:lpstr>VAS073_F_Technologiniok132GeriamojoVandens</vt:lpstr>
      <vt:lpstr>'Forma 4'!VAS073_F_Technologiniok133GeriamojoVandens</vt:lpstr>
      <vt:lpstr>VAS073_F_Technologiniok133GeriamojoVandens</vt:lpstr>
      <vt:lpstr>'Forma 4'!VAS073_F_Technologiniok13IsViso</vt:lpstr>
      <vt:lpstr>VAS073_F_Technologiniok13IsViso</vt:lpstr>
      <vt:lpstr>'Forma 4'!VAS073_F_Technologiniok141NuotekuSurinkimas</vt:lpstr>
      <vt:lpstr>VAS073_F_Technologiniok141NuotekuSurinkimas</vt:lpstr>
      <vt:lpstr>'Forma 4'!VAS073_F_Technologiniok142NuotekuValymas</vt:lpstr>
      <vt:lpstr>VAS073_F_Technologiniok142NuotekuValymas</vt:lpstr>
      <vt:lpstr>'Forma 4'!VAS073_F_Technologiniok143NuotekuDumblo</vt:lpstr>
      <vt:lpstr>VAS073_F_Technologiniok143NuotekuDumblo</vt:lpstr>
      <vt:lpstr>'Forma 4'!VAS073_F_Technologiniok14IsViso</vt:lpstr>
      <vt:lpstr>VAS073_F_Technologiniok14IsViso</vt:lpstr>
      <vt:lpstr>'Forma 4'!VAS073_F_Technologiniok15PavirsiniuNuoteku</vt:lpstr>
      <vt:lpstr>VAS073_F_Technologiniok15PavirsiniuNuoteku</vt:lpstr>
      <vt:lpstr>'Forma 4'!VAS073_F_Technologiniok16KitosReguliuojamosios</vt:lpstr>
      <vt:lpstr>VAS073_F_Technologiniok16KitosReguliuojamosios</vt:lpstr>
      <vt:lpstr>'Forma 4'!VAS073_F_Technologiniok17KitosVeiklos</vt:lpstr>
      <vt:lpstr>VAS073_F_Technologiniok17KitosVeiklos</vt:lpstr>
      <vt:lpstr>'Forma 4'!VAS073_F_Technologiniok1Apskaitosveikla1</vt:lpstr>
      <vt:lpstr>VAS073_F_Technologiniok1Apskaitosveikla1</vt:lpstr>
      <vt:lpstr>'Forma 4'!VAS073_F_Technologiniok1Kitareguliuoja1</vt:lpstr>
      <vt:lpstr>VAS073_F_Technologiniok1Kitareguliuoja1</vt:lpstr>
      <vt:lpstr>'Forma 4'!VAS073_F_Technologinium11IS</vt:lpstr>
      <vt:lpstr>VAS073_F_Technologinium11IS</vt:lpstr>
      <vt:lpstr>'Forma 4'!VAS073_F_Technologinium131GeriamojoVandens</vt:lpstr>
      <vt:lpstr>VAS073_F_Technologinium131GeriamojoVandens</vt:lpstr>
      <vt:lpstr>'Forma 4'!VAS073_F_Technologinium132GeriamojoVandens</vt:lpstr>
      <vt:lpstr>VAS073_F_Technologinium132GeriamojoVandens</vt:lpstr>
      <vt:lpstr>'Forma 4'!VAS073_F_Technologinium133GeriamojoVandens</vt:lpstr>
      <vt:lpstr>VAS073_F_Technologinium133GeriamojoVandens</vt:lpstr>
      <vt:lpstr>'Forma 4'!VAS073_F_Technologinium13IsViso</vt:lpstr>
      <vt:lpstr>VAS073_F_Technologinium13IsViso</vt:lpstr>
      <vt:lpstr>'Forma 4'!VAS073_F_Technologinium141NuotekuSurinkimas</vt:lpstr>
      <vt:lpstr>VAS073_F_Technologinium141NuotekuSurinkimas</vt:lpstr>
      <vt:lpstr>'Forma 4'!VAS073_F_Technologinium142NuotekuValymas</vt:lpstr>
      <vt:lpstr>VAS073_F_Technologinium142NuotekuValymas</vt:lpstr>
      <vt:lpstr>'Forma 4'!VAS073_F_Technologinium143NuotekuDumblo</vt:lpstr>
      <vt:lpstr>VAS073_F_Technologinium143NuotekuDumblo</vt:lpstr>
      <vt:lpstr>'Forma 4'!VAS073_F_Technologinium14IsViso</vt:lpstr>
      <vt:lpstr>VAS073_F_Technologinium14IsViso</vt:lpstr>
      <vt:lpstr>'Forma 4'!VAS073_F_Technologinium15PavirsiniuNuoteku</vt:lpstr>
      <vt:lpstr>VAS073_F_Technologinium15PavirsiniuNuoteku</vt:lpstr>
      <vt:lpstr>'Forma 4'!VAS073_F_Technologinium16KitosReguliuojamosios</vt:lpstr>
      <vt:lpstr>VAS073_F_Technologinium16KitosReguliuojamosios</vt:lpstr>
      <vt:lpstr>'Forma 4'!VAS073_F_Technologinium17KitosVeiklos</vt:lpstr>
      <vt:lpstr>VAS073_F_Technologinium17KitosVeiklos</vt:lpstr>
      <vt:lpstr>'Forma 4'!VAS073_F_Technologinium1Apskaitosveikla1</vt:lpstr>
      <vt:lpstr>VAS073_F_Technologinium1Apskaitosveikla1</vt:lpstr>
      <vt:lpstr>'Forma 4'!VAS073_F_Technologinium1Kitareguliuoja1</vt:lpstr>
      <vt:lpstr>VAS073_F_Technologinium1Kitareguliuoja1</vt:lpstr>
      <vt:lpstr>'Forma 4'!VAS073_F_Technologinium21IS</vt:lpstr>
      <vt:lpstr>VAS073_F_Technologinium21IS</vt:lpstr>
      <vt:lpstr>'Forma 4'!VAS073_F_Technologinium231GeriamojoVandens</vt:lpstr>
      <vt:lpstr>VAS073_F_Technologinium231GeriamojoVandens</vt:lpstr>
      <vt:lpstr>'Forma 4'!VAS073_F_Technologinium232GeriamojoVandens</vt:lpstr>
      <vt:lpstr>VAS073_F_Technologinium232GeriamojoVandens</vt:lpstr>
      <vt:lpstr>'Forma 4'!VAS073_F_Technologinium233GeriamojoVandens</vt:lpstr>
      <vt:lpstr>VAS073_F_Technologinium233GeriamojoVandens</vt:lpstr>
      <vt:lpstr>'Forma 4'!VAS073_F_Technologinium23IsViso</vt:lpstr>
      <vt:lpstr>VAS073_F_Technologinium23IsViso</vt:lpstr>
      <vt:lpstr>'Forma 4'!VAS073_F_Technologinium241NuotekuSurinkimas</vt:lpstr>
      <vt:lpstr>VAS073_F_Technologinium241NuotekuSurinkimas</vt:lpstr>
      <vt:lpstr>'Forma 4'!VAS073_F_Technologinium242NuotekuValymas</vt:lpstr>
      <vt:lpstr>VAS073_F_Technologinium242NuotekuValymas</vt:lpstr>
      <vt:lpstr>'Forma 4'!VAS073_F_Technologinium243NuotekuDumblo</vt:lpstr>
      <vt:lpstr>VAS073_F_Technologinium243NuotekuDumblo</vt:lpstr>
      <vt:lpstr>'Forma 4'!VAS073_F_Technologinium24IsViso</vt:lpstr>
      <vt:lpstr>VAS073_F_Technologinium24IsViso</vt:lpstr>
      <vt:lpstr>'Forma 4'!VAS073_F_Technologinium25PavirsiniuNuoteku</vt:lpstr>
      <vt:lpstr>VAS073_F_Technologinium25PavirsiniuNuoteku</vt:lpstr>
      <vt:lpstr>'Forma 4'!VAS073_F_Technologinium26KitosReguliuojamosios</vt:lpstr>
      <vt:lpstr>VAS073_F_Technologinium26KitosReguliuojamosios</vt:lpstr>
      <vt:lpstr>'Forma 4'!VAS073_F_Technologinium27KitosVeiklos</vt:lpstr>
      <vt:lpstr>VAS073_F_Technologinium27KitosVeiklos</vt:lpstr>
      <vt:lpstr>'Forma 4'!VAS073_F_Technologinium2Apskaitosveikla1</vt:lpstr>
      <vt:lpstr>VAS073_F_Technologinium2Apskaitosveikla1</vt:lpstr>
      <vt:lpstr>'Forma 4'!VAS073_F_Technologinium2Kitareguliuoja1</vt:lpstr>
      <vt:lpstr>VAS073_F_Technologinium2Kitareguliuoja1</vt:lpstr>
      <vt:lpstr>'Forma 4'!VAS073_F_Technologinium31IS</vt:lpstr>
      <vt:lpstr>VAS073_F_Technologinium31IS</vt:lpstr>
      <vt:lpstr>'Forma 4'!VAS073_F_Technologinium331GeriamojoVandens</vt:lpstr>
      <vt:lpstr>VAS073_F_Technologinium331GeriamojoVandens</vt:lpstr>
      <vt:lpstr>'Forma 4'!VAS073_F_Technologinium332GeriamojoVandens</vt:lpstr>
      <vt:lpstr>VAS073_F_Technologinium332GeriamojoVandens</vt:lpstr>
      <vt:lpstr>'Forma 4'!VAS073_F_Technologinium333GeriamojoVandens</vt:lpstr>
      <vt:lpstr>VAS073_F_Technologinium333GeriamojoVandens</vt:lpstr>
      <vt:lpstr>'Forma 4'!VAS073_F_Technologinium33IsViso</vt:lpstr>
      <vt:lpstr>VAS073_F_Technologinium33IsViso</vt:lpstr>
      <vt:lpstr>'Forma 4'!VAS073_F_Technologinium341NuotekuSurinkimas</vt:lpstr>
      <vt:lpstr>VAS073_F_Technologinium341NuotekuSurinkimas</vt:lpstr>
      <vt:lpstr>'Forma 4'!VAS073_F_Technologinium342NuotekuValymas</vt:lpstr>
      <vt:lpstr>VAS073_F_Technologinium342NuotekuValymas</vt:lpstr>
      <vt:lpstr>'Forma 4'!VAS073_F_Technologinium343NuotekuDumblo</vt:lpstr>
      <vt:lpstr>VAS073_F_Technologinium343NuotekuDumblo</vt:lpstr>
      <vt:lpstr>'Forma 4'!VAS073_F_Technologinium34IsViso</vt:lpstr>
      <vt:lpstr>VAS073_F_Technologinium34IsViso</vt:lpstr>
      <vt:lpstr>'Forma 4'!VAS073_F_Technologinium35PavirsiniuNuoteku</vt:lpstr>
      <vt:lpstr>VAS073_F_Technologinium35PavirsiniuNuoteku</vt:lpstr>
      <vt:lpstr>'Forma 4'!VAS073_F_Technologinium36KitosReguliuojamosios</vt:lpstr>
      <vt:lpstr>VAS073_F_Technologinium36KitosReguliuojamosios</vt:lpstr>
      <vt:lpstr>'Forma 4'!VAS073_F_Technologinium37KitosVeiklos</vt:lpstr>
      <vt:lpstr>VAS073_F_Technologinium37KitosVeiklos</vt:lpstr>
      <vt:lpstr>'Forma 4'!VAS073_F_Technologinium3Apskaitosveikla1</vt:lpstr>
      <vt:lpstr>VAS073_F_Technologinium3Apskaitosveikla1</vt:lpstr>
      <vt:lpstr>'Forma 4'!VAS073_F_Technologinium3Kitareguliuoja1</vt:lpstr>
      <vt:lpstr>VAS073_F_Technologinium3Kitareguliuoja1</vt:lpstr>
      <vt:lpstr>'Forma 4'!VAS073_F_Teisiniupaslau11IS</vt:lpstr>
      <vt:lpstr>VAS073_F_Teisiniupaslau11IS</vt:lpstr>
      <vt:lpstr>'Forma 4'!VAS073_F_Teisiniupaslau131GeriamojoVandens</vt:lpstr>
      <vt:lpstr>VAS073_F_Teisiniupaslau131GeriamojoVandens</vt:lpstr>
      <vt:lpstr>'Forma 4'!VAS073_F_Teisiniupaslau132GeriamojoVandens</vt:lpstr>
      <vt:lpstr>VAS073_F_Teisiniupaslau132GeriamojoVandens</vt:lpstr>
      <vt:lpstr>'Forma 4'!VAS073_F_Teisiniupaslau133GeriamojoVandens</vt:lpstr>
      <vt:lpstr>VAS073_F_Teisiniupaslau133GeriamojoVandens</vt:lpstr>
      <vt:lpstr>'Forma 4'!VAS073_F_Teisiniupaslau13IsViso</vt:lpstr>
      <vt:lpstr>VAS073_F_Teisiniupaslau13IsViso</vt:lpstr>
      <vt:lpstr>'Forma 4'!VAS073_F_Teisiniupaslau141NuotekuSurinkimas</vt:lpstr>
      <vt:lpstr>VAS073_F_Teisiniupaslau141NuotekuSurinkimas</vt:lpstr>
      <vt:lpstr>'Forma 4'!VAS073_F_Teisiniupaslau142NuotekuValymas</vt:lpstr>
      <vt:lpstr>VAS073_F_Teisiniupaslau142NuotekuValymas</vt:lpstr>
      <vt:lpstr>'Forma 4'!VAS073_F_Teisiniupaslau143NuotekuDumblo</vt:lpstr>
      <vt:lpstr>VAS073_F_Teisiniupaslau143NuotekuDumblo</vt:lpstr>
      <vt:lpstr>'Forma 4'!VAS073_F_Teisiniupaslau14IsViso</vt:lpstr>
      <vt:lpstr>VAS073_F_Teisiniupaslau14IsViso</vt:lpstr>
      <vt:lpstr>'Forma 4'!VAS073_F_Teisiniupaslau15PavirsiniuNuoteku</vt:lpstr>
      <vt:lpstr>VAS073_F_Teisiniupaslau15PavirsiniuNuoteku</vt:lpstr>
      <vt:lpstr>'Forma 4'!VAS073_F_Teisiniupaslau16KitosReguliuojamosios</vt:lpstr>
      <vt:lpstr>VAS073_F_Teisiniupaslau16KitosReguliuojamosios</vt:lpstr>
      <vt:lpstr>'Forma 4'!VAS073_F_Teisiniupaslau17KitosVeiklos</vt:lpstr>
      <vt:lpstr>VAS073_F_Teisiniupaslau17KitosVeiklos</vt:lpstr>
      <vt:lpstr>'Forma 4'!VAS073_F_Teisiniupaslau1Apskaitosveikla1</vt:lpstr>
      <vt:lpstr>VAS073_F_Teisiniupaslau1Apskaitosveikla1</vt:lpstr>
      <vt:lpstr>'Forma 4'!VAS073_F_Teisiniupaslau1Kitareguliuoja1</vt:lpstr>
      <vt:lpstr>VAS073_F_Teisiniupaslau1Kitareguliuoja1</vt:lpstr>
      <vt:lpstr>'Forma 4'!VAS073_F_Teisiniupaslau21IS</vt:lpstr>
      <vt:lpstr>VAS073_F_Teisiniupaslau21IS</vt:lpstr>
      <vt:lpstr>'Forma 4'!VAS073_F_Teisiniupaslau231GeriamojoVandens</vt:lpstr>
      <vt:lpstr>VAS073_F_Teisiniupaslau231GeriamojoVandens</vt:lpstr>
      <vt:lpstr>'Forma 4'!VAS073_F_Teisiniupaslau232GeriamojoVandens</vt:lpstr>
      <vt:lpstr>VAS073_F_Teisiniupaslau232GeriamojoVandens</vt:lpstr>
      <vt:lpstr>'Forma 4'!VAS073_F_Teisiniupaslau233GeriamojoVandens</vt:lpstr>
      <vt:lpstr>VAS073_F_Teisiniupaslau233GeriamojoVandens</vt:lpstr>
      <vt:lpstr>'Forma 4'!VAS073_F_Teisiniupaslau23IsViso</vt:lpstr>
      <vt:lpstr>VAS073_F_Teisiniupaslau23IsViso</vt:lpstr>
      <vt:lpstr>'Forma 4'!VAS073_F_Teisiniupaslau241NuotekuSurinkimas</vt:lpstr>
      <vt:lpstr>VAS073_F_Teisiniupaslau241NuotekuSurinkimas</vt:lpstr>
      <vt:lpstr>'Forma 4'!VAS073_F_Teisiniupaslau242NuotekuValymas</vt:lpstr>
      <vt:lpstr>VAS073_F_Teisiniupaslau242NuotekuValymas</vt:lpstr>
      <vt:lpstr>'Forma 4'!VAS073_F_Teisiniupaslau243NuotekuDumblo</vt:lpstr>
      <vt:lpstr>VAS073_F_Teisiniupaslau243NuotekuDumblo</vt:lpstr>
      <vt:lpstr>'Forma 4'!VAS073_F_Teisiniupaslau24IsViso</vt:lpstr>
      <vt:lpstr>VAS073_F_Teisiniupaslau24IsViso</vt:lpstr>
      <vt:lpstr>'Forma 4'!VAS073_F_Teisiniupaslau25PavirsiniuNuoteku</vt:lpstr>
      <vt:lpstr>VAS073_F_Teisiniupaslau25PavirsiniuNuoteku</vt:lpstr>
      <vt:lpstr>'Forma 4'!VAS073_F_Teisiniupaslau26KitosReguliuojamosios</vt:lpstr>
      <vt:lpstr>VAS073_F_Teisiniupaslau26KitosReguliuojamosios</vt:lpstr>
      <vt:lpstr>'Forma 4'!VAS073_F_Teisiniupaslau27KitosVeiklos</vt:lpstr>
      <vt:lpstr>VAS073_F_Teisiniupaslau27KitosVeiklos</vt:lpstr>
      <vt:lpstr>'Forma 4'!VAS073_F_Teisiniupaslau2Apskaitosveikla1</vt:lpstr>
      <vt:lpstr>VAS073_F_Teisiniupaslau2Apskaitosveikla1</vt:lpstr>
      <vt:lpstr>'Forma 4'!VAS073_F_Teisiniupaslau2Kitareguliuoja1</vt:lpstr>
      <vt:lpstr>VAS073_F_Teisiniupaslau2Kitareguliuoja1</vt:lpstr>
      <vt:lpstr>'Forma 4'!VAS073_F_Teisiniupaslau31IS</vt:lpstr>
      <vt:lpstr>VAS073_F_Teisiniupaslau31IS</vt:lpstr>
      <vt:lpstr>'Forma 4'!VAS073_F_Teisiniupaslau331GeriamojoVandens</vt:lpstr>
      <vt:lpstr>VAS073_F_Teisiniupaslau331GeriamojoVandens</vt:lpstr>
      <vt:lpstr>'Forma 4'!VAS073_F_Teisiniupaslau332GeriamojoVandens</vt:lpstr>
      <vt:lpstr>VAS073_F_Teisiniupaslau332GeriamojoVandens</vt:lpstr>
      <vt:lpstr>'Forma 4'!VAS073_F_Teisiniupaslau333GeriamojoVandens</vt:lpstr>
      <vt:lpstr>VAS073_F_Teisiniupaslau333GeriamojoVandens</vt:lpstr>
      <vt:lpstr>'Forma 4'!VAS073_F_Teisiniupaslau33IsViso</vt:lpstr>
      <vt:lpstr>VAS073_F_Teisiniupaslau33IsViso</vt:lpstr>
      <vt:lpstr>'Forma 4'!VAS073_F_Teisiniupaslau341NuotekuSurinkimas</vt:lpstr>
      <vt:lpstr>VAS073_F_Teisiniupaslau341NuotekuSurinkimas</vt:lpstr>
      <vt:lpstr>'Forma 4'!VAS073_F_Teisiniupaslau342NuotekuValymas</vt:lpstr>
      <vt:lpstr>VAS073_F_Teisiniupaslau342NuotekuValymas</vt:lpstr>
      <vt:lpstr>'Forma 4'!VAS073_F_Teisiniupaslau343NuotekuDumblo</vt:lpstr>
      <vt:lpstr>VAS073_F_Teisiniupaslau343NuotekuDumblo</vt:lpstr>
      <vt:lpstr>'Forma 4'!VAS073_F_Teisiniupaslau34IsViso</vt:lpstr>
      <vt:lpstr>VAS073_F_Teisiniupaslau34IsViso</vt:lpstr>
      <vt:lpstr>'Forma 4'!VAS073_F_Teisiniupaslau35PavirsiniuNuoteku</vt:lpstr>
      <vt:lpstr>VAS073_F_Teisiniupaslau35PavirsiniuNuoteku</vt:lpstr>
      <vt:lpstr>'Forma 4'!VAS073_F_Teisiniupaslau36KitosReguliuojamosios</vt:lpstr>
      <vt:lpstr>VAS073_F_Teisiniupaslau36KitosReguliuojamosios</vt:lpstr>
      <vt:lpstr>'Forma 4'!VAS073_F_Teisiniupaslau37KitosVeiklos</vt:lpstr>
      <vt:lpstr>VAS073_F_Teisiniupaslau37KitosVeiklos</vt:lpstr>
      <vt:lpstr>'Forma 4'!VAS073_F_Teisiniupaslau3Apskaitosveikla1</vt:lpstr>
      <vt:lpstr>VAS073_F_Teisiniupaslau3Apskaitosveikla1</vt:lpstr>
      <vt:lpstr>'Forma 4'!VAS073_F_Teisiniupaslau3Kitareguliuoja1</vt:lpstr>
      <vt:lpstr>VAS073_F_Teisiniupaslau3Kitareguliuoja1</vt:lpstr>
      <vt:lpstr>'Forma 4'!VAS073_F_Teisiniupaslau41IS</vt:lpstr>
      <vt:lpstr>VAS073_F_Teisiniupaslau41IS</vt:lpstr>
      <vt:lpstr>'Forma 4'!VAS073_F_Teisiniupaslau431GeriamojoVandens</vt:lpstr>
      <vt:lpstr>VAS073_F_Teisiniupaslau431GeriamojoVandens</vt:lpstr>
      <vt:lpstr>'Forma 4'!VAS073_F_Teisiniupaslau432GeriamojoVandens</vt:lpstr>
      <vt:lpstr>VAS073_F_Teisiniupaslau432GeriamojoVandens</vt:lpstr>
      <vt:lpstr>'Forma 4'!VAS073_F_Teisiniupaslau433GeriamojoVandens</vt:lpstr>
      <vt:lpstr>VAS073_F_Teisiniupaslau433GeriamojoVandens</vt:lpstr>
      <vt:lpstr>'Forma 4'!VAS073_F_Teisiniupaslau43IsViso</vt:lpstr>
      <vt:lpstr>VAS073_F_Teisiniupaslau43IsViso</vt:lpstr>
      <vt:lpstr>'Forma 4'!VAS073_F_Teisiniupaslau441NuotekuSurinkimas</vt:lpstr>
      <vt:lpstr>VAS073_F_Teisiniupaslau441NuotekuSurinkimas</vt:lpstr>
      <vt:lpstr>'Forma 4'!VAS073_F_Teisiniupaslau442NuotekuValymas</vt:lpstr>
      <vt:lpstr>VAS073_F_Teisiniupaslau442NuotekuValymas</vt:lpstr>
      <vt:lpstr>'Forma 4'!VAS073_F_Teisiniupaslau443NuotekuDumblo</vt:lpstr>
      <vt:lpstr>VAS073_F_Teisiniupaslau443NuotekuDumblo</vt:lpstr>
      <vt:lpstr>'Forma 4'!VAS073_F_Teisiniupaslau44IsViso</vt:lpstr>
      <vt:lpstr>VAS073_F_Teisiniupaslau44IsViso</vt:lpstr>
      <vt:lpstr>'Forma 4'!VAS073_F_Teisiniupaslau45PavirsiniuNuoteku</vt:lpstr>
      <vt:lpstr>VAS073_F_Teisiniupaslau45PavirsiniuNuoteku</vt:lpstr>
      <vt:lpstr>'Forma 4'!VAS073_F_Teisiniupaslau46KitosReguliuojamosios</vt:lpstr>
      <vt:lpstr>VAS073_F_Teisiniupaslau46KitosReguliuojamosios</vt:lpstr>
      <vt:lpstr>'Forma 4'!VAS073_F_Teisiniupaslau47KitosVeiklos</vt:lpstr>
      <vt:lpstr>VAS073_F_Teisiniupaslau47KitosVeiklos</vt:lpstr>
      <vt:lpstr>'Forma 4'!VAS073_F_Teisiniupaslau4Apskaitosveikla1</vt:lpstr>
      <vt:lpstr>VAS073_F_Teisiniupaslau4Apskaitosveikla1</vt:lpstr>
      <vt:lpstr>'Forma 4'!VAS073_F_Teisiniupaslau4Kitareguliuoja1</vt:lpstr>
      <vt:lpstr>VAS073_F_Teisiniupaslau4Kitareguliuoja1</vt:lpstr>
      <vt:lpstr>'Forma 4'!VAS073_F_Tiesioginespas11IS</vt:lpstr>
      <vt:lpstr>VAS073_F_Tiesioginespas11IS</vt:lpstr>
      <vt:lpstr>'Forma 4'!VAS073_F_Tiesioginespas131GeriamojoVandens</vt:lpstr>
      <vt:lpstr>VAS073_F_Tiesioginespas131GeriamojoVandens</vt:lpstr>
      <vt:lpstr>'Forma 4'!VAS073_F_Tiesioginespas132GeriamojoVandens</vt:lpstr>
      <vt:lpstr>VAS073_F_Tiesioginespas132GeriamojoVandens</vt:lpstr>
      <vt:lpstr>'Forma 4'!VAS073_F_Tiesioginespas133GeriamojoVandens</vt:lpstr>
      <vt:lpstr>VAS073_F_Tiesioginespas133GeriamojoVandens</vt:lpstr>
      <vt:lpstr>'Forma 4'!VAS073_F_Tiesioginespas13IsViso</vt:lpstr>
      <vt:lpstr>VAS073_F_Tiesioginespas13IsViso</vt:lpstr>
      <vt:lpstr>'Forma 4'!VAS073_F_Tiesioginespas141NuotekuSurinkimas</vt:lpstr>
      <vt:lpstr>VAS073_F_Tiesioginespas141NuotekuSurinkimas</vt:lpstr>
      <vt:lpstr>'Forma 4'!VAS073_F_Tiesioginespas142NuotekuValymas</vt:lpstr>
      <vt:lpstr>VAS073_F_Tiesioginespas142NuotekuValymas</vt:lpstr>
      <vt:lpstr>'Forma 4'!VAS073_F_Tiesioginespas143NuotekuDumblo</vt:lpstr>
      <vt:lpstr>VAS073_F_Tiesioginespas143NuotekuDumblo</vt:lpstr>
      <vt:lpstr>'Forma 4'!VAS073_F_Tiesioginespas14IsViso</vt:lpstr>
      <vt:lpstr>VAS073_F_Tiesioginespas14IsViso</vt:lpstr>
      <vt:lpstr>'Forma 4'!VAS073_F_Tiesioginespas15PavirsiniuNuoteku</vt:lpstr>
      <vt:lpstr>VAS073_F_Tiesioginespas15PavirsiniuNuoteku</vt:lpstr>
      <vt:lpstr>'Forma 4'!VAS073_F_Tiesioginespas16KitosReguliuojamosios</vt:lpstr>
      <vt:lpstr>VAS073_F_Tiesioginespas16KitosReguliuojamosios</vt:lpstr>
      <vt:lpstr>'Forma 4'!VAS073_F_Tiesioginespas17KitosVeiklos</vt:lpstr>
      <vt:lpstr>VAS073_F_Tiesioginespas17KitosVeiklos</vt:lpstr>
      <vt:lpstr>'Forma 4'!VAS073_F_Tiesioginespas1Apskaitosveikla1</vt:lpstr>
      <vt:lpstr>VAS073_F_Tiesioginespas1Apskaitosveikla1</vt:lpstr>
      <vt:lpstr>'Forma 4'!VAS073_F_Tiesioginespas1Kitareguliuoja1</vt:lpstr>
      <vt:lpstr>VAS073_F_Tiesioginespas1Kitareguliuoja1</vt:lpstr>
      <vt:lpstr>'Forma 4'!VAS073_F_Tiesioginessan11IS</vt:lpstr>
      <vt:lpstr>VAS073_F_Tiesioginessan11IS</vt:lpstr>
      <vt:lpstr>'Forma 4'!VAS073_F_Tiesioginessan131GeriamojoVandens</vt:lpstr>
      <vt:lpstr>VAS073_F_Tiesioginessan131GeriamojoVandens</vt:lpstr>
      <vt:lpstr>'Forma 4'!VAS073_F_Tiesioginessan132GeriamojoVandens</vt:lpstr>
      <vt:lpstr>VAS073_F_Tiesioginessan132GeriamojoVandens</vt:lpstr>
      <vt:lpstr>'Forma 4'!VAS073_F_Tiesioginessan133GeriamojoVandens</vt:lpstr>
      <vt:lpstr>VAS073_F_Tiesioginessan133GeriamojoVandens</vt:lpstr>
      <vt:lpstr>'Forma 4'!VAS073_F_Tiesioginessan13IsViso</vt:lpstr>
      <vt:lpstr>VAS073_F_Tiesioginessan13IsViso</vt:lpstr>
      <vt:lpstr>'Forma 4'!VAS073_F_Tiesioginessan141NuotekuSurinkimas</vt:lpstr>
      <vt:lpstr>VAS073_F_Tiesioginessan141NuotekuSurinkimas</vt:lpstr>
      <vt:lpstr>'Forma 4'!VAS073_F_Tiesioginessan142NuotekuValymas</vt:lpstr>
      <vt:lpstr>VAS073_F_Tiesioginessan142NuotekuValymas</vt:lpstr>
      <vt:lpstr>'Forma 4'!VAS073_F_Tiesioginessan143NuotekuDumblo</vt:lpstr>
      <vt:lpstr>VAS073_F_Tiesioginessan143NuotekuDumblo</vt:lpstr>
      <vt:lpstr>'Forma 4'!VAS073_F_Tiesioginessan14IsViso</vt:lpstr>
      <vt:lpstr>VAS073_F_Tiesioginessan14IsViso</vt:lpstr>
      <vt:lpstr>'Forma 4'!VAS073_F_Tiesioginessan15PavirsiniuNuoteku</vt:lpstr>
      <vt:lpstr>VAS073_F_Tiesioginessan15PavirsiniuNuoteku</vt:lpstr>
      <vt:lpstr>'Forma 4'!VAS073_F_Tiesioginessan16KitosReguliuojamosios</vt:lpstr>
      <vt:lpstr>VAS073_F_Tiesioginessan16KitosReguliuojamosios</vt:lpstr>
      <vt:lpstr>'Forma 4'!VAS073_F_Tiesioginessan17KitosVeiklos</vt:lpstr>
      <vt:lpstr>VAS073_F_Tiesioginessan17KitosVeiklos</vt:lpstr>
      <vt:lpstr>'Forma 4'!VAS073_F_Tiesioginessan1Apskaitosveikla1</vt:lpstr>
      <vt:lpstr>VAS073_F_Tiesioginessan1Apskaitosveikla1</vt:lpstr>
      <vt:lpstr>'Forma 4'!VAS073_F_Tiesioginessan1Kitareguliuoja1</vt:lpstr>
      <vt:lpstr>VAS073_F_Tiesioginessan1Kitareguliuoja1</vt:lpstr>
      <vt:lpstr>'Forma 4'!VAS073_F_Transportopasl11IS</vt:lpstr>
      <vt:lpstr>VAS073_F_Transportopasl11IS</vt:lpstr>
      <vt:lpstr>'Forma 4'!VAS073_F_Transportopasl131GeriamojoVandens</vt:lpstr>
      <vt:lpstr>VAS073_F_Transportopasl131GeriamojoVandens</vt:lpstr>
      <vt:lpstr>'Forma 4'!VAS073_F_Transportopasl132GeriamojoVandens</vt:lpstr>
      <vt:lpstr>VAS073_F_Transportopasl132GeriamojoVandens</vt:lpstr>
      <vt:lpstr>'Forma 4'!VAS073_F_Transportopasl133GeriamojoVandens</vt:lpstr>
      <vt:lpstr>VAS073_F_Transportopasl133GeriamojoVandens</vt:lpstr>
      <vt:lpstr>'Forma 4'!VAS073_F_Transportopasl13IsViso</vt:lpstr>
      <vt:lpstr>VAS073_F_Transportopasl13IsViso</vt:lpstr>
      <vt:lpstr>'Forma 4'!VAS073_F_Transportopasl141NuotekuSurinkimas</vt:lpstr>
      <vt:lpstr>VAS073_F_Transportopasl141NuotekuSurinkimas</vt:lpstr>
      <vt:lpstr>'Forma 4'!VAS073_F_Transportopasl142NuotekuValymas</vt:lpstr>
      <vt:lpstr>VAS073_F_Transportopasl142NuotekuValymas</vt:lpstr>
      <vt:lpstr>'Forma 4'!VAS073_F_Transportopasl143NuotekuDumblo</vt:lpstr>
      <vt:lpstr>VAS073_F_Transportopasl143NuotekuDumblo</vt:lpstr>
      <vt:lpstr>'Forma 4'!VAS073_F_Transportopasl14IsViso</vt:lpstr>
      <vt:lpstr>VAS073_F_Transportopasl14IsViso</vt:lpstr>
      <vt:lpstr>'Forma 4'!VAS073_F_Transportopasl15PavirsiniuNuoteku</vt:lpstr>
      <vt:lpstr>VAS073_F_Transportopasl15PavirsiniuNuoteku</vt:lpstr>
      <vt:lpstr>'Forma 4'!VAS073_F_Transportopasl16KitosReguliuojamosios</vt:lpstr>
      <vt:lpstr>VAS073_F_Transportopasl16KitosReguliuojamosios</vt:lpstr>
      <vt:lpstr>'Forma 4'!VAS073_F_Transportopasl17KitosVeiklos</vt:lpstr>
      <vt:lpstr>VAS073_F_Transportopasl17KitosVeiklos</vt:lpstr>
      <vt:lpstr>'Forma 4'!VAS073_F_Transportopasl1Apskaitosveikla1</vt:lpstr>
      <vt:lpstr>VAS073_F_Transportopasl1Apskaitosveikla1</vt:lpstr>
      <vt:lpstr>'Forma 4'!VAS073_F_Transportopasl1Kitareguliuoja1</vt:lpstr>
      <vt:lpstr>VAS073_F_Transportopasl1Kitareguliuoja1</vt:lpstr>
      <vt:lpstr>'Forma 4'!VAS073_F_Transportopasl21IS</vt:lpstr>
      <vt:lpstr>VAS073_F_Transportopasl21IS</vt:lpstr>
      <vt:lpstr>'Forma 4'!VAS073_F_Transportopasl231GeriamojoVandens</vt:lpstr>
      <vt:lpstr>VAS073_F_Transportopasl231GeriamojoVandens</vt:lpstr>
      <vt:lpstr>'Forma 4'!VAS073_F_Transportopasl232GeriamojoVandens</vt:lpstr>
      <vt:lpstr>VAS073_F_Transportopasl232GeriamojoVandens</vt:lpstr>
      <vt:lpstr>'Forma 4'!VAS073_F_Transportopasl233GeriamojoVandens</vt:lpstr>
      <vt:lpstr>VAS073_F_Transportopasl233GeriamojoVandens</vt:lpstr>
      <vt:lpstr>'Forma 4'!VAS073_F_Transportopasl23IsViso</vt:lpstr>
      <vt:lpstr>VAS073_F_Transportopasl23IsViso</vt:lpstr>
      <vt:lpstr>'Forma 4'!VAS073_F_Transportopasl241NuotekuSurinkimas</vt:lpstr>
      <vt:lpstr>VAS073_F_Transportopasl241NuotekuSurinkimas</vt:lpstr>
      <vt:lpstr>'Forma 4'!VAS073_F_Transportopasl242NuotekuValymas</vt:lpstr>
      <vt:lpstr>VAS073_F_Transportopasl242NuotekuValymas</vt:lpstr>
      <vt:lpstr>'Forma 4'!VAS073_F_Transportopasl243NuotekuDumblo</vt:lpstr>
      <vt:lpstr>VAS073_F_Transportopasl243NuotekuDumblo</vt:lpstr>
      <vt:lpstr>'Forma 4'!VAS073_F_Transportopasl24IsViso</vt:lpstr>
      <vt:lpstr>VAS073_F_Transportopasl24IsViso</vt:lpstr>
      <vt:lpstr>'Forma 4'!VAS073_F_Transportopasl25PavirsiniuNuoteku</vt:lpstr>
      <vt:lpstr>VAS073_F_Transportopasl25PavirsiniuNuoteku</vt:lpstr>
      <vt:lpstr>'Forma 4'!VAS073_F_Transportopasl26KitosReguliuojamosios</vt:lpstr>
      <vt:lpstr>VAS073_F_Transportopasl26KitosReguliuojamosios</vt:lpstr>
      <vt:lpstr>'Forma 4'!VAS073_F_Transportopasl27KitosVeiklos</vt:lpstr>
      <vt:lpstr>VAS073_F_Transportopasl27KitosVeiklos</vt:lpstr>
      <vt:lpstr>'Forma 4'!VAS073_F_Transportopasl2Apskaitosveikla1</vt:lpstr>
      <vt:lpstr>VAS073_F_Transportopasl2Apskaitosveikla1</vt:lpstr>
      <vt:lpstr>'Forma 4'!VAS073_F_Transportopasl2Kitareguliuoja1</vt:lpstr>
      <vt:lpstr>VAS073_F_Transportopasl2Kitareguliuoja1</vt:lpstr>
      <vt:lpstr>'Forma 4'!VAS073_F_Transportopasl31IS</vt:lpstr>
      <vt:lpstr>VAS073_F_Transportopasl31IS</vt:lpstr>
      <vt:lpstr>'Forma 4'!VAS073_F_Transportopasl331GeriamojoVandens</vt:lpstr>
      <vt:lpstr>VAS073_F_Transportopasl331GeriamojoVandens</vt:lpstr>
      <vt:lpstr>'Forma 4'!VAS073_F_Transportopasl332GeriamojoVandens</vt:lpstr>
      <vt:lpstr>VAS073_F_Transportopasl332GeriamojoVandens</vt:lpstr>
      <vt:lpstr>'Forma 4'!VAS073_F_Transportopasl333GeriamojoVandens</vt:lpstr>
      <vt:lpstr>VAS073_F_Transportopasl333GeriamojoVandens</vt:lpstr>
      <vt:lpstr>'Forma 4'!VAS073_F_Transportopasl33IsViso</vt:lpstr>
      <vt:lpstr>VAS073_F_Transportopasl33IsViso</vt:lpstr>
      <vt:lpstr>'Forma 4'!VAS073_F_Transportopasl341NuotekuSurinkimas</vt:lpstr>
      <vt:lpstr>VAS073_F_Transportopasl341NuotekuSurinkimas</vt:lpstr>
      <vt:lpstr>'Forma 4'!VAS073_F_Transportopasl342NuotekuValymas</vt:lpstr>
      <vt:lpstr>VAS073_F_Transportopasl342NuotekuValymas</vt:lpstr>
      <vt:lpstr>'Forma 4'!VAS073_F_Transportopasl343NuotekuDumblo</vt:lpstr>
      <vt:lpstr>VAS073_F_Transportopasl343NuotekuDumblo</vt:lpstr>
      <vt:lpstr>'Forma 4'!VAS073_F_Transportopasl34IsViso</vt:lpstr>
      <vt:lpstr>VAS073_F_Transportopasl34IsViso</vt:lpstr>
      <vt:lpstr>'Forma 4'!VAS073_F_Transportopasl35PavirsiniuNuoteku</vt:lpstr>
      <vt:lpstr>VAS073_F_Transportopasl35PavirsiniuNuoteku</vt:lpstr>
      <vt:lpstr>'Forma 4'!VAS073_F_Transportopasl36KitosReguliuojamosios</vt:lpstr>
      <vt:lpstr>VAS073_F_Transportopasl36KitosReguliuojamosios</vt:lpstr>
      <vt:lpstr>'Forma 4'!VAS073_F_Transportopasl37KitosVeiklos</vt:lpstr>
      <vt:lpstr>VAS073_F_Transportopasl37KitosVeiklos</vt:lpstr>
      <vt:lpstr>'Forma 4'!VAS073_F_Transportopasl3Apskaitosveikla1</vt:lpstr>
      <vt:lpstr>VAS073_F_Transportopasl3Apskaitosveikla1</vt:lpstr>
      <vt:lpstr>'Forma 4'!VAS073_F_Transportopasl3Kitareguliuoja1</vt:lpstr>
      <vt:lpstr>VAS073_F_Transportopasl3Kitareguliuoja1</vt:lpstr>
      <vt:lpstr>'Forma 4'!VAS073_F_Transportopasl41IS</vt:lpstr>
      <vt:lpstr>VAS073_F_Transportopasl41IS</vt:lpstr>
      <vt:lpstr>'Forma 4'!VAS073_F_Transportopasl431GeriamojoVandens</vt:lpstr>
      <vt:lpstr>VAS073_F_Transportopasl431GeriamojoVandens</vt:lpstr>
      <vt:lpstr>'Forma 4'!VAS073_F_Transportopasl432GeriamojoVandens</vt:lpstr>
      <vt:lpstr>VAS073_F_Transportopasl432GeriamojoVandens</vt:lpstr>
      <vt:lpstr>'Forma 4'!VAS073_F_Transportopasl433GeriamojoVandens</vt:lpstr>
      <vt:lpstr>VAS073_F_Transportopasl433GeriamojoVandens</vt:lpstr>
      <vt:lpstr>'Forma 4'!VAS073_F_Transportopasl43IsViso</vt:lpstr>
      <vt:lpstr>VAS073_F_Transportopasl43IsViso</vt:lpstr>
      <vt:lpstr>'Forma 4'!VAS073_F_Transportopasl441NuotekuSurinkimas</vt:lpstr>
      <vt:lpstr>VAS073_F_Transportopasl441NuotekuSurinkimas</vt:lpstr>
      <vt:lpstr>'Forma 4'!VAS073_F_Transportopasl442NuotekuValymas</vt:lpstr>
      <vt:lpstr>VAS073_F_Transportopasl442NuotekuValymas</vt:lpstr>
      <vt:lpstr>'Forma 4'!VAS073_F_Transportopasl443NuotekuDumblo</vt:lpstr>
      <vt:lpstr>VAS073_F_Transportopasl443NuotekuDumblo</vt:lpstr>
      <vt:lpstr>'Forma 4'!VAS073_F_Transportopasl44IsViso</vt:lpstr>
      <vt:lpstr>VAS073_F_Transportopasl44IsViso</vt:lpstr>
      <vt:lpstr>'Forma 4'!VAS073_F_Transportopasl45PavirsiniuNuoteku</vt:lpstr>
      <vt:lpstr>VAS073_F_Transportopasl45PavirsiniuNuoteku</vt:lpstr>
      <vt:lpstr>'Forma 4'!VAS073_F_Transportopasl46KitosReguliuojamosios</vt:lpstr>
      <vt:lpstr>VAS073_F_Transportopasl46KitosReguliuojamosios</vt:lpstr>
      <vt:lpstr>'Forma 4'!VAS073_F_Transportopasl47KitosVeiklos</vt:lpstr>
      <vt:lpstr>VAS073_F_Transportopasl47KitosVeiklos</vt:lpstr>
      <vt:lpstr>'Forma 4'!VAS073_F_Transportopasl4Apskaitosveikla1</vt:lpstr>
      <vt:lpstr>VAS073_F_Transportopasl4Apskaitosveikla1</vt:lpstr>
      <vt:lpstr>'Forma 4'!VAS073_F_Transportopasl4Kitareguliuoja1</vt:lpstr>
      <vt:lpstr>VAS073_F_Transportopasl4Kitareguliuoja1</vt:lpstr>
      <vt:lpstr>'Forma 4'!VAS073_F_Trumpalaikiotu11IS</vt:lpstr>
      <vt:lpstr>VAS073_F_Trumpalaikiotu11IS</vt:lpstr>
      <vt:lpstr>'Forma 4'!VAS073_F_Trumpalaikiotu131GeriamojoVandens</vt:lpstr>
      <vt:lpstr>VAS073_F_Trumpalaikiotu131GeriamojoVandens</vt:lpstr>
      <vt:lpstr>'Forma 4'!VAS073_F_Trumpalaikiotu132GeriamojoVandens</vt:lpstr>
      <vt:lpstr>VAS073_F_Trumpalaikiotu132GeriamojoVandens</vt:lpstr>
      <vt:lpstr>'Forma 4'!VAS073_F_Trumpalaikiotu133GeriamojoVandens</vt:lpstr>
      <vt:lpstr>VAS073_F_Trumpalaikiotu133GeriamojoVandens</vt:lpstr>
      <vt:lpstr>'Forma 4'!VAS073_F_Trumpalaikiotu13IsViso</vt:lpstr>
      <vt:lpstr>VAS073_F_Trumpalaikiotu13IsViso</vt:lpstr>
      <vt:lpstr>'Forma 4'!VAS073_F_Trumpalaikiotu141NuotekuSurinkimas</vt:lpstr>
      <vt:lpstr>VAS073_F_Trumpalaikiotu141NuotekuSurinkimas</vt:lpstr>
      <vt:lpstr>'Forma 4'!VAS073_F_Trumpalaikiotu142NuotekuValymas</vt:lpstr>
      <vt:lpstr>VAS073_F_Trumpalaikiotu142NuotekuValymas</vt:lpstr>
      <vt:lpstr>'Forma 4'!VAS073_F_Trumpalaikiotu143NuotekuDumblo</vt:lpstr>
      <vt:lpstr>VAS073_F_Trumpalaikiotu143NuotekuDumblo</vt:lpstr>
      <vt:lpstr>'Forma 4'!VAS073_F_Trumpalaikiotu14IsViso</vt:lpstr>
      <vt:lpstr>VAS073_F_Trumpalaikiotu14IsViso</vt:lpstr>
      <vt:lpstr>'Forma 4'!VAS073_F_Trumpalaikiotu15PavirsiniuNuoteku</vt:lpstr>
      <vt:lpstr>VAS073_F_Trumpalaikiotu15PavirsiniuNuoteku</vt:lpstr>
      <vt:lpstr>'Forma 4'!VAS073_F_Trumpalaikiotu16KitosReguliuojamosios</vt:lpstr>
      <vt:lpstr>VAS073_F_Trumpalaikiotu16KitosReguliuojamosios</vt:lpstr>
      <vt:lpstr>'Forma 4'!VAS073_F_Trumpalaikiotu17KitosVeiklos</vt:lpstr>
      <vt:lpstr>VAS073_F_Trumpalaikiotu17KitosVeiklos</vt:lpstr>
      <vt:lpstr>'Forma 4'!VAS073_F_Trumpalaikiotu1Apskaitosveikla1</vt:lpstr>
      <vt:lpstr>VAS073_F_Trumpalaikiotu1Apskaitosveikla1</vt:lpstr>
      <vt:lpstr>'Forma 4'!VAS073_F_Trumpalaikiotu1Kitareguliuoja1</vt:lpstr>
      <vt:lpstr>VAS073_F_Trumpalaikiotu1Kitareguliuoja1</vt:lpstr>
      <vt:lpstr>'Forma 4'!VAS073_F_Turtonuomossan11IS</vt:lpstr>
      <vt:lpstr>VAS073_F_Turtonuomossan11IS</vt:lpstr>
      <vt:lpstr>'Forma 4'!VAS073_F_Turtonuomossan131GeriamojoVandens</vt:lpstr>
      <vt:lpstr>VAS073_F_Turtonuomossan131GeriamojoVandens</vt:lpstr>
      <vt:lpstr>'Forma 4'!VAS073_F_Turtonuomossan132GeriamojoVandens</vt:lpstr>
      <vt:lpstr>VAS073_F_Turtonuomossan132GeriamojoVandens</vt:lpstr>
      <vt:lpstr>'Forma 4'!VAS073_F_Turtonuomossan133GeriamojoVandens</vt:lpstr>
      <vt:lpstr>VAS073_F_Turtonuomossan133GeriamojoVandens</vt:lpstr>
      <vt:lpstr>'Forma 4'!VAS073_F_Turtonuomossan13IsViso</vt:lpstr>
      <vt:lpstr>VAS073_F_Turtonuomossan13IsViso</vt:lpstr>
      <vt:lpstr>'Forma 4'!VAS073_F_Turtonuomossan141NuotekuSurinkimas</vt:lpstr>
      <vt:lpstr>VAS073_F_Turtonuomossan141NuotekuSurinkimas</vt:lpstr>
      <vt:lpstr>'Forma 4'!VAS073_F_Turtonuomossan142NuotekuValymas</vt:lpstr>
      <vt:lpstr>VAS073_F_Turtonuomossan142NuotekuValymas</vt:lpstr>
      <vt:lpstr>'Forma 4'!VAS073_F_Turtonuomossan143NuotekuDumblo</vt:lpstr>
      <vt:lpstr>VAS073_F_Turtonuomossan143NuotekuDumblo</vt:lpstr>
      <vt:lpstr>'Forma 4'!VAS073_F_Turtonuomossan14IsViso</vt:lpstr>
      <vt:lpstr>VAS073_F_Turtonuomossan14IsViso</vt:lpstr>
      <vt:lpstr>'Forma 4'!VAS073_F_Turtonuomossan15PavirsiniuNuoteku</vt:lpstr>
      <vt:lpstr>VAS073_F_Turtonuomossan15PavirsiniuNuoteku</vt:lpstr>
      <vt:lpstr>'Forma 4'!VAS073_F_Turtonuomossan16KitosReguliuojamosios</vt:lpstr>
      <vt:lpstr>VAS073_F_Turtonuomossan16KitosReguliuojamosios</vt:lpstr>
      <vt:lpstr>'Forma 4'!VAS073_F_Turtonuomossan17KitosVeiklos</vt:lpstr>
      <vt:lpstr>VAS073_F_Turtonuomossan17KitosVeiklos</vt:lpstr>
      <vt:lpstr>'Forma 4'!VAS073_F_Turtonuomossan1Apskaitosveikla1</vt:lpstr>
      <vt:lpstr>VAS073_F_Turtonuomossan1Apskaitosveikla1</vt:lpstr>
      <vt:lpstr>'Forma 4'!VAS073_F_Turtonuomossan1Kitareguliuoja1</vt:lpstr>
      <vt:lpstr>VAS073_F_Turtonuomossan1Kitareguliuoja1</vt:lpstr>
      <vt:lpstr>'Forma 4'!VAS073_F_Turtonuomossan21IS</vt:lpstr>
      <vt:lpstr>VAS073_F_Turtonuomossan21IS</vt:lpstr>
      <vt:lpstr>'Forma 4'!VAS073_F_Turtonuomossan231GeriamojoVandens</vt:lpstr>
      <vt:lpstr>VAS073_F_Turtonuomossan231GeriamojoVandens</vt:lpstr>
      <vt:lpstr>'Forma 4'!VAS073_F_Turtonuomossan232GeriamojoVandens</vt:lpstr>
      <vt:lpstr>VAS073_F_Turtonuomossan232GeriamojoVandens</vt:lpstr>
      <vt:lpstr>'Forma 4'!VAS073_F_Turtonuomossan233GeriamojoVandens</vt:lpstr>
      <vt:lpstr>VAS073_F_Turtonuomossan233GeriamojoVandens</vt:lpstr>
      <vt:lpstr>'Forma 4'!VAS073_F_Turtonuomossan23IsViso</vt:lpstr>
      <vt:lpstr>VAS073_F_Turtonuomossan23IsViso</vt:lpstr>
      <vt:lpstr>'Forma 4'!VAS073_F_Turtonuomossan241NuotekuSurinkimas</vt:lpstr>
      <vt:lpstr>VAS073_F_Turtonuomossan241NuotekuSurinkimas</vt:lpstr>
      <vt:lpstr>'Forma 4'!VAS073_F_Turtonuomossan242NuotekuValymas</vt:lpstr>
      <vt:lpstr>VAS073_F_Turtonuomossan242NuotekuValymas</vt:lpstr>
      <vt:lpstr>'Forma 4'!VAS073_F_Turtonuomossan243NuotekuDumblo</vt:lpstr>
      <vt:lpstr>VAS073_F_Turtonuomossan243NuotekuDumblo</vt:lpstr>
      <vt:lpstr>'Forma 4'!VAS073_F_Turtonuomossan24IsViso</vt:lpstr>
      <vt:lpstr>VAS073_F_Turtonuomossan24IsViso</vt:lpstr>
      <vt:lpstr>'Forma 4'!VAS073_F_Turtonuomossan25PavirsiniuNuoteku</vt:lpstr>
      <vt:lpstr>VAS073_F_Turtonuomossan25PavirsiniuNuoteku</vt:lpstr>
      <vt:lpstr>'Forma 4'!VAS073_F_Turtonuomossan26KitosReguliuojamosios</vt:lpstr>
      <vt:lpstr>VAS073_F_Turtonuomossan26KitosReguliuojamosios</vt:lpstr>
      <vt:lpstr>'Forma 4'!VAS073_F_Turtonuomossan27KitosVeiklos</vt:lpstr>
      <vt:lpstr>VAS073_F_Turtonuomossan27KitosVeiklos</vt:lpstr>
      <vt:lpstr>'Forma 4'!VAS073_F_Turtonuomossan2Apskaitosveikla1</vt:lpstr>
      <vt:lpstr>VAS073_F_Turtonuomossan2Apskaitosveikla1</vt:lpstr>
      <vt:lpstr>'Forma 4'!VAS073_F_Turtonuomossan2Kitareguliuoja1</vt:lpstr>
      <vt:lpstr>VAS073_F_Turtonuomossan2Kitareguliuoja1</vt:lpstr>
      <vt:lpstr>'Forma 4'!VAS073_F_Turtonuomossan31IS</vt:lpstr>
      <vt:lpstr>VAS073_F_Turtonuomossan31IS</vt:lpstr>
      <vt:lpstr>'Forma 4'!VAS073_F_Turtonuomossan331GeriamojoVandens</vt:lpstr>
      <vt:lpstr>VAS073_F_Turtonuomossan331GeriamojoVandens</vt:lpstr>
      <vt:lpstr>'Forma 4'!VAS073_F_Turtonuomossan332GeriamojoVandens</vt:lpstr>
      <vt:lpstr>VAS073_F_Turtonuomossan332GeriamojoVandens</vt:lpstr>
      <vt:lpstr>'Forma 4'!VAS073_F_Turtonuomossan333GeriamojoVandens</vt:lpstr>
      <vt:lpstr>VAS073_F_Turtonuomossan333GeriamojoVandens</vt:lpstr>
      <vt:lpstr>'Forma 4'!VAS073_F_Turtonuomossan33IsViso</vt:lpstr>
      <vt:lpstr>VAS073_F_Turtonuomossan33IsViso</vt:lpstr>
      <vt:lpstr>'Forma 4'!VAS073_F_Turtonuomossan341NuotekuSurinkimas</vt:lpstr>
      <vt:lpstr>VAS073_F_Turtonuomossan341NuotekuSurinkimas</vt:lpstr>
      <vt:lpstr>'Forma 4'!VAS073_F_Turtonuomossan342NuotekuValymas</vt:lpstr>
      <vt:lpstr>VAS073_F_Turtonuomossan342NuotekuValymas</vt:lpstr>
      <vt:lpstr>'Forma 4'!VAS073_F_Turtonuomossan343NuotekuDumblo</vt:lpstr>
      <vt:lpstr>VAS073_F_Turtonuomossan343NuotekuDumblo</vt:lpstr>
      <vt:lpstr>'Forma 4'!VAS073_F_Turtonuomossan34IsViso</vt:lpstr>
      <vt:lpstr>VAS073_F_Turtonuomossan34IsViso</vt:lpstr>
      <vt:lpstr>'Forma 4'!VAS073_F_Turtonuomossan35PavirsiniuNuoteku</vt:lpstr>
      <vt:lpstr>VAS073_F_Turtonuomossan35PavirsiniuNuoteku</vt:lpstr>
      <vt:lpstr>'Forma 4'!VAS073_F_Turtonuomossan36KitosReguliuojamosios</vt:lpstr>
      <vt:lpstr>VAS073_F_Turtonuomossan36KitosReguliuojamosios</vt:lpstr>
      <vt:lpstr>'Forma 4'!VAS073_F_Turtonuomossan37KitosVeiklos</vt:lpstr>
      <vt:lpstr>VAS073_F_Turtonuomossan37KitosVeiklos</vt:lpstr>
      <vt:lpstr>'Forma 4'!VAS073_F_Turtonuomossan3Apskaitosveikla1</vt:lpstr>
      <vt:lpstr>VAS073_F_Turtonuomossan3Apskaitosveikla1</vt:lpstr>
      <vt:lpstr>'Forma 4'!VAS073_F_Turtonuomossan3Kitareguliuoja1</vt:lpstr>
      <vt:lpstr>VAS073_F_Turtonuomossan3Kitareguliuoja1</vt:lpstr>
      <vt:lpstr>'Forma 4'!VAS073_F_Vartotojuinfor11IS</vt:lpstr>
      <vt:lpstr>VAS073_F_Vartotojuinfor11IS</vt:lpstr>
      <vt:lpstr>'Forma 4'!VAS073_F_Vartotojuinfor131GeriamojoVandens</vt:lpstr>
      <vt:lpstr>VAS073_F_Vartotojuinfor131GeriamojoVandens</vt:lpstr>
      <vt:lpstr>'Forma 4'!VAS073_F_Vartotojuinfor132GeriamojoVandens</vt:lpstr>
      <vt:lpstr>VAS073_F_Vartotojuinfor132GeriamojoVandens</vt:lpstr>
      <vt:lpstr>'Forma 4'!VAS073_F_Vartotojuinfor133GeriamojoVandens</vt:lpstr>
      <vt:lpstr>VAS073_F_Vartotojuinfor133GeriamojoVandens</vt:lpstr>
      <vt:lpstr>'Forma 4'!VAS073_F_Vartotojuinfor13IsViso</vt:lpstr>
      <vt:lpstr>VAS073_F_Vartotojuinfor13IsViso</vt:lpstr>
      <vt:lpstr>'Forma 4'!VAS073_F_Vartotojuinfor141NuotekuSurinkimas</vt:lpstr>
      <vt:lpstr>VAS073_F_Vartotojuinfor141NuotekuSurinkimas</vt:lpstr>
      <vt:lpstr>'Forma 4'!VAS073_F_Vartotojuinfor142NuotekuValymas</vt:lpstr>
      <vt:lpstr>VAS073_F_Vartotojuinfor142NuotekuValymas</vt:lpstr>
      <vt:lpstr>'Forma 4'!VAS073_F_Vartotojuinfor143NuotekuDumblo</vt:lpstr>
      <vt:lpstr>VAS073_F_Vartotojuinfor143NuotekuDumblo</vt:lpstr>
      <vt:lpstr>'Forma 4'!VAS073_F_Vartotojuinfor14IsViso</vt:lpstr>
      <vt:lpstr>VAS073_F_Vartotojuinfor14IsViso</vt:lpstr>
      <vt:lpstr>'Forma 4'!VAS073_F_Vartotojuinfor15PavirsiniuNuoteku</vt:lpstr>
      <vt:lpstr>VAS073_F_Vartotojuinfor15PavirsiniuNuoteku</vt:lpstr>
      <vt:lpstr>'Forma 4'!VAS073_F_Vartotojuinfor16KitosReguliuojamosios</vt:lpstr>
      <vt:lpstr>VAS073_F_Vartotojuinfor16KitosReguliuojamosios</vt:lpstr>
      <vt:lpstr>'Forma 4'!VAS073_F_Vartotojuinfor17KitosVeiklos</vt:lpstr>
      <vt:lpstr>VAS073_F_Vartotojuinfor17KitosVeiklos</vt:lpstr>
      <vt:lpstr>'Forma 4'!VAS073_F_Vartotojuinfor1Apskaitosveikla1</vt:lpstr>
      <vt:lpstr>VAS073_F_Vartotojuinfor1Apskaitosveikla1</vt:lpstr>
      <vt:lpstr>'Forma 4'!VAS073_F_Vartotojuinfor1Kitareguliuoja1</vt:lpstr>
      <vt:lpstr>VAS073_F_Vartotojuinfor1Kitareguliuoja1</vt:lpstr>
      <vt:lpstr>'Forma 4'!VAS073_F_Vartotojuinfor21IS</vt:lpstr>
      <vt:lpstr>VAS073_F_Vartotojuinfor21IS</vt:lpstr>
      <vt:lpstr>'Forma 4'!VAS073_F_Vartotojuinfor231GeriamojoVandens</vt:lpstr>
      <vt:lpstr>VAS073_F_Vartotojuinfor231GeriamojoVandens</vt:lpstr>
      <vt:lpstr>'Forma 4'!VAS073_F_Vartotojuinfor232GeriamojoVandens</vt:lpstr>
      <vt:lpstr>VAS073_F_Vartotojuinfor232GeriamojoVandens</vt:lpstr>
      <vt:lpstr>'Forma 4'!VAS073_F_Vartotojuinfor233GeriamojoVandens</vt:lpstr>
      <vt:lpstr>VAS073_F_Vartotojuinfor233GeriamojoVandens</vt:lpstr>
      <vt:lpstr>'Forma 4'!VAS073_F_Vartotojuinfor23IsViso</vt:lpstr>
      <vt:lpstr>VAS073_F_Vartotojuinfor23IsViso</vt:lpstr>
      <vt:lpstr>'Forma 4'!VAS073_F_Vartotojuinfor241NuotekuSurinkimas</vt:lpstr>
      <vt:lpstr>VAS073_F_Vartotojuinfor241NuotekuSurinkimas</vt:lpstr>
      <vt:lpstr>'Forma 4'!VAS073_F_Vartotojuinfor242NuotekuValymas</vt:lpstr>
      <vt:lpstr>VAS073_F_Vartotojuinfor242NuotekuValymas</vt:lpstr>
      <vt:lpstr>'Forma 4'!VAS073_F_Vartotojuinfor243NuotekuDumblo</vt:lpstr>
      <vt:lpstr>VAS073_F_Vartotojuinfor243NuotekuDumblo</vt:lpstr>
      <vt:lpstr>'Forma 4'!VAS073_F_Vartotojuinfor24IsViso</vt:lpstr>
      <vt:lpstr>VAS073_F_Vartotojuinfor24IsViso</vt:lpstr>
      <vt:lpstr>'Forma 4'!VAS073_F_Vartotojuinfor25PavirsiniuNuoteku</vt:lpstr>
      <vt:lpstr>VAS073_F_Vartotojuinfor25PavirsiniuNuoteku</vt:lpstr>
      <vt:lpstr>'Forma 4'!VAS073_F_Vartotojuinfor26KitosReguliuojamosios</vt:lpstr>
      <vt:lpstr>VAS073_F_Vartotojuinfor26KitosReguliuojamosios</vt:lpstr>
      <vt:lpstr>'Forma 4'!VAS073_F_Vartotojuinfor27KitosVeiklos</vt:lpstr>
      <vt:lpstr>VAS073_F_Vartotojuinfor27KitosVeiklos</vt:lpstr>
      <vt:lpstr>'Forma 4'!VAS073_F_Vartotojuinfor2Apskaitosveikla1</vt:lpstr>
      <vt:lpstr>VAS073_F_Vartotojuinfor2Apskaitosveikla1</vt:lpstr>
      <vt:lpstr>'Forma 4'!VAS073_F_Vartotojuinfor2Kitareguliuoja1</vt:lpstr>
      <vt:lpstr>VAS073_F_Vartotojuinfor2Kitareguliuoja1</vt:lpstr>
      <vt:lpstr>'Forma 4'!VAS073_F_Vartotojuinfor31IS</vt:lpstr>
      <vt:lpstr>VAS073_F_Vartotojuinfor31IS</vt:lpstr>
      <vt:lpstr>'Forma 4'!VAS073_F_Vartotojuinfor331GeriamojoVandens</vt:lpstr>
      <vt:lpstr>VAS073_F_Vartotojuinfor331GeriamojoVandens</vt:lpstr>
      <vt:lpstr>'Forma 4'!VAS073_F_Vartotojuinfor332GeriamojoVandens</vt:lpstr>
      <vt:lpstr>VAS073_F_Vartotojuinfor332GeriamojoVandens</vt:lpstr>
      <vt:lpstr>'Forma 4'!VAS073_F_Vartotojuinfor333GeriamojoVandens</vt:lpstr>
      <vt:lpstr>VAS073_F_Vartotojuinfor333GeriamojoVandens</vt:lpstr>
      <vt:lpstr>'Forma 4'!VAS073_F_Vartotojuinfor33IsViso</vt:lpstr>
      <vt:lpstr>VAS073_F_Vartotojuinfor33IsViso</vt:lpstr>
      <vt:lpstr>'Forma 4'!VAS073_F_Vartotojuinfor341NuotekuSurinkimas</vt:lpstr>
      <vt:lpstr>VAS073_F_Vartotojuinfor341NuotekuSurinkimas</vt:lpstr>
      <vt:lpstr>'Forma 4'!VAS073_F_Vartotojuinfor342NuotekuValymas</vt:lpstr>
      <vt:lpstr>VAS073_F_Vartotojuinfor342NuotekuValymas</vt:lpstr>
      <vt:lpstr>'Forma 4'!VAS073_F_Vartotojuinfor343NuotekuDumblo</vt:lpstr>
      <vt:lpstr>VAS073_F_Vartotojuinfor343NuotekuDumblo</vt:lpstr>
      <vt:lpstr>'Forma 4'!VAS073_F_Vartotojuinfor34IsViso</vt:lpstr>
      <vt:lpstr>VAS073_F_Vartotojuinfor34IsViso</vt:lpstr>
      <vt:lpstr>'Forma 4'!VAS073_F_Vartotojuinfor35PavirsiniuNuoteku</vt:lpstr>
      <vt:lpstr>VAS073_F_Vartotojuinfor35PavirsiniuNuoteku</vt:lpstr>
      <vt:lpstr>'Forma 4'!VAS073_F_Vartotojuinfor36KitosReguliuojamosios</vt:lpstr>
      <vt:lpstr>VAS073_F_Vartotojuinfor36KitosReguliuojamosios</vt:lpstr>
      <vt:lpstr>'Forma 4'!VAS073_F_Vartotojuinfor37KitosVeiklos</vt:lpstr>
      <vt:lpstr>VAS073_F_Vartotojuinfor37KitosVeiklos</vt:lpstr>
      <vt:lpstr>'Forma 4'!VAS073_F_Vartotojuinfor3Apskaitosveikla1</vt:lpstr>
      <vt:lpstr>VAS073_F_Vartotojuinfor3Apskaitosveikla1</vt:lpstr>
      <vt:lpstr>'Forma 4'!VAS073_F_Vartotojuinfor3Kitareguliuoja1</vt:lpstr>
      <vt:lpstr>VAS073_F_Vartotojuinfor3Kitareguliuoja1</vt:lpstr>
      <vt:lpstr>'Forma 4'!VAS073_F_Vartotojuinfor41IS</vt:lpstr>
      <vt:lpstr>VAS073_F_Vartotojuinfor41IS</vt:lpstr>
      <vt:lpstr>'Forma 4'!VAS073_F_Vartotojuinfor431GeriamojoVandens</vt:lpstr>
      <vt:lpstr>VAS073_F_Vartotojuinfor431GeriamojoVandens</vt:lpstr>
      <vt:lpstr>'Forma 4'!VAS073_F_Vartotojuinfor432GeriamojoVandens</vt:lpstr>
      <vt:lpstr>VAS073_F_Vartotojuinfor432GeriamojoVandens</vt:lpstr>
      <vt:lpstr>'Forma 4'!VAS073_F_Vartotojuinfor433GeriamojoVandens</vt:lpstr>
      <vt:lpstr>VAS073_F_Vartotojuinfor433GeriamojoVandens</vt:lpstr>
      <vt:lpstr>'Forma 4'!VAS073_F_Vartotojuinfor43IsViso</vt:lpstr>
      <vt:lpstr>VAS073_F_Vartotojuinfor43IsViso</vt:lpstr>
      <vt:lpstr>'Forma 4'!VAS073_F_Vartotojuinfor441NuotekuSurinkimas</vt:lpstr>
      <vt:lpstr>VAS073_F_Vartotojuinfor441NuotekuSurinkimas</vt:lpstr>
      <vt:lpstr>'Forma 4'!VAS073_F_Vartotojuinfor442NuotekuValymas</vt:lpstr>
      <vt:lpstr>VAS073_F_Vartotojuinfor442NuotekuValymas</vt:lpstr>
      <vt:lpstr>'Forma 4'!VAS073_F_Vartotojuinfor443NuotekuDumblo</vt:lpstr>
      <vt:lpstr>VAS073_F_Vartotojuinfor443NuotekuDumblo</vt:lpstr>
      <vt:lpstr>'Forma 4'!VAS073_F_Vartotojuinfor44IsViso</vt:lpstr>
      <vt:lpstr>VAS073_F_Vartotojuinfor44IsViso</vt:lpstr>
      <vt:lpstr>'Forma 4'!VAS073_F_Vartotojuinfor45PavirsiniuNuoteku</vt:lpstr>
      <vt:lpstr>VAS073_F_Vartotojuinfor45PavirsiniuNuoteku</vt:lpstr>
      <vt:lpstr>'Forma 4'!VAS073_F_Vartotojuinfor46KitosReguliuojamosios</vt:lpstr>
      <vt:lpstr>VAS073_F_Vartotojuinfor46KitosReguliuojamosios</vt:lpstr>
      <vt:lpstr>'Forma 4'!VAS073_F_Vartotojuinfor47KitosVeiklos</vt:lpstr>
      <vt:lpstr>VAS073_F_Vartotojuinfor47KitosVeiklos</vt:lpstr>
      <vt:lpstr>'Forma 4'!VAS073_F_Vartotojuinfor4Apskaitosveikla1</vt:lpstr>
      <vt:lpstr>VAS073_F_Vartotojuinfor4Apskaitosveikla1</vt:lpstr>
      <vt:lpstr>'Forma 4'!VAS073_F_Vartotojuinfor4Kitareguliuoja1</vt:lpstr>
      <vt:lpstr>VAS073_F_Vartotojuinfor4Kitareguliuoja1</vt:lpstr>
      <vt:lpstr>'Forma 4'!VAS073_F_Verslovienetop11IS</vt:lpstr>
      <vt:lpstr>VAS073_F_Verslovienetop11IS</vt:lpstr>
      <vt:lpstr>'Forma 4'!VAS073_F_Verslovienetop131GeriamojoVandens</vt:lpstr>
      <vt:lpstr>VAS073_F_Verslovienetop131GeriamojoVandens</vt:lpstr>
      <vt:lpstr>'Forma 4'!VAS073_F_Verslovienetop132GeriamojoVandens</vt:lpstr>
      <vt:lpstr>VAS073_F_Verslovienetop132GeriamojoVandens</vt:lpstr>
      <vt:lpstr>'Forma 4'!VAS073_F_Verslovienetop133GeriamojoVandens</vt:lpstr>
      <vt:lpstr>VAS073_F_Verslovienetop133GeriamojoVandens</vt:lpstr>
      <vt:lpstr>'Forma 4'!VAS073_F_Verslovienetop13IsViso</vt:lpstr>
      <vt:lpstr>VAS073_F_Verslovienetop13IsViso</vt:lpstr>
      <vt:lpstr>'Forma 4'!VAS073_F_Verslovienetop141NuotekuSurinkimas</vt:lpstr>
      <vt:lpstr>VAS073_F_Verslovienetop141NuotekuSurinkimas</vt:lpstr>
      <vt:lpstr>'Forma 4'!VAS073_F_Verslovienetop142NuotekuValymas</vt:lpstr>
      <vt:lpstr>VAS073_F_Verslovienetop142NuotekuValymas</vt:lpstr>
      <vt:lpstr>'Forma 4'!VAS073_F_Verslovienetop143NuotekuDumblo</vt:lpstr>
      <vt:lpstr>VAS073_F_Verslovienetop143NuotekuDumblo</vt:lpstr>
      <vt:lpstr>'Forma 4'!VAS073_F_Verslovienetop14IsViso</vt:lpstr>
      <vt:lpstr>VAS073_F_Verslovienetop14IsViso</vt:lpstr>
      <vt:lpstr>'Forma 4'!VAS073_F_Verslovienetop15PavirsiniuNuoteku</vt:lpstr>
      <vt:lpstr>VAS073_F_Verslovienetop15PavirsiniuNuoteku</vt:lpstr>
      <vt:lpstr>'Forma 4'!VAS073_F_Verslovienetop16KitosReguliuojamosios</vt:lpstr>
      <vt:lpstr>VAS073_F_Verslovienetop16KitosReguliuojamosios</vt:lpstr>
      <vt:lpstr>'Forma 4'!VAS073_F_Verslovienetop17KitosVeiklos</vt:lpstr>
      <vt:lpstr>VAS073_F_Verslovienetop17KitosVeiklos</vt:lpstr>
      <vt:lpstr>'Forma 4'!VAS073_F_Verslovienetop1Apskaitosveikla1</vt:lpstr>
      <vt:lpstr>VAS073_F_Verslovienetop1Apskaitosveikla1</vt:lpstr>
      <vt:lpstr>'Forma 4'!VAS073_F_Verslovienetop1Kitareguliuoja1</vt:lpstr>
      <vt:lpstr>VAS073_F_Verslovienetop1Kitareguliuoja1</vt:lpstr>
      <vt:lpstr>'Forma 4'!VAS073_F_Verslovienetui11IS</vt:lpstr>
      <vt:lpstr>VAS073_F_Verslovienetui11IS</vt:lpstr>
      <vt:lpstr>'Forma 4'!VAS073_F_Verslovienetui131GeriamojoVandens</vt:lpstr>
      <vt:lpstr>VAS073_F_Verslovienetui131GeriamojoVandens</vt:lpstr>
      <vt:lpstr>'Forma 4'!VAS073_F_Verslovienetui132GeriamojoVandens</vt:lpstr>
      <vt:lpstr>VAS073_F_Verslovienetui132GeriamojoVandens</vt:lpstr>
      <vt:lpstr>'Forma 4'!VAS073_F_Verslovienetui133GeriamojoVandens</vt:lpstr>
      <vt:lpstr>VAS073_F_Verslovienetui133GeriamojoVandens</vt:lpstr>
      <vt:lpstr>'Forma 4'!VAS073_F_Verslovienetui13IsViso</vt:lpstr>
      <vt:lpstr>VAS073_F_Verslovienetui13IsViso</vt:lpstr>
      <vt:lpstr>'Forma 4'!VAS073_F_Verslovienetui141NuotekuSurinkimas</vt:lpstr>
      <vt:lpstr>VAS073_F_Verslovienetui141NuotekuSurinkimas</vt:lpstr>
      <vt:lpstr>'Forma 4'!VAS073_F_Verslovienetui142NuotekuValymas</vt:lpstr>
      <vt:lpstr>VAS073_F_Verslovienetui142NuotekuValymas</vt:lpstr>
      <vt:lpstr>'Forma 4'!VAS073_F_Verslovienetui143NuotekuDumblo</vt:lpstr>
      <vt:lpstr>VAS073_F_Verslovienetui143NuotekuDumblo</vt:lpstr>
      <vt:lpstr>'Forma 4'!VAS073_F_Verslovienetui14IsViso</vt:lpstr>
      <vt:lpstr>VAS073_F_Verslovienetui14IsViso</vt:lpstr>
      <vt:lpstr>'Forma 4'!VAS073_F_Verslovienetui15PavirsiniuNuoteku</vt:lpstr>
      <vt:lpstr>VAS073_F_Verslovienetui15PavirsiniuNuoteku</vt:lpstr>
      <vt:lpstr>'Forma 4'!VAS073_F_Verslovienetui16KitosReguliuojamosios</vt:lpstr>
      <vt:lpstr>VAS073_F_Verslovienetui16KitosReguliuojamosios</vt:lpstr>
      <vt:lpstr>'Forma 4'!VAS073_F_Verslovienetui17KitosVeiklos</vt:lpstr>
      <vt:lpstr>VAS073_F_Verslovienetui17KitosVeiklos</vt:lpstr>
      <vt:lpstr>'Forma 4'!VAS073_F_Verslovienetui1Apskaitosveikla1</vt:lpstr>
      <vt:lpstr>VAS073_F_Verslovienetui1Apskaitosveikla1</vt:lpstr>
      <vt:lpstr>'Forma 4'!VAS073_F_Verslovienetui1Kitareguliuoja1</vt:lpstr>
      <vt:lpstr>VAS073_F_Verslovienetui1Kitareguliuoja1</vt:lpstr>
      <vt:lpstr>'Forma 4'!VAS073_F_Visospaskirsto11IS</vt:lpstr>
      <vt:lpstr>VAS073_F_Visospaskirsto11IS</vt:lpstr>
      <vt:lpstr>'Forma 4'!VAS073_F_Visospaskirsto131GeriamojoVandens</vt:lpstr>
      <vt:lpstr>VAS073_F_Visospaskirsto131GeriamojoVandens</vt:lpstr>
      <vt:lpstr>'Forma 4'!VAS073_F_Visospaskirsto132GeriamojoVandens</vt:lpstr>
      <vt:lpstr>VAS073_F_Visospaskirsto132GeriamojoVandens</vt:lpstr>
      <vt:lpstr>'Forma 4'!VAS073_F_Visospaskirsto133GeriamojoVandens</vt:lpstr>
      <vt:lpstr>VAS073_F_Visospaskirsto133GeriamojoVandens</vt:lpstr>
      <vt:lpstr>'Forma 4'!VAS073_F_Visospaskirsto13IsViso</vt:lpstr>
      <vt:lpstr>VAS073_F_Visospaskirsto13IsViso</vt:lpstr>
      <vt:lpstr>'Forma 4'!VAS073_F_Visospaskirsto141NuotekuSurinkimas</vt:lpstr>
      <vt:lpstr>VAS073_F_Visospaskirsto141NuotekuSurinkimas</vt:lpstr>
      <vt:lpstr>'Forma 4'!VAS073_F_Visospaskirsto142NuotekuValymas</vt:lpstr>
      <vt:lpstr>VAS073_F_Visospaskirsto142NuotekuValymas</vt:lpstr>
      <vt:lpstr>'Forma 4'!VAS073_F_Visospaskirsto143NuotekuDumblo</vt:lpstr>
      <vt:lpstr>VAS073_F_Visospaskirsto143NuotekuDumblo</vt:lpstr>
      <vt:lpstr>'Forma 4'!VAS073_F_Visospaskirsto14IsViso</vt:lpstr>
      <vt:lpstr>VAS073_F_Visospaskirsto14IsViso</vt:lpstr>
      <vt:lpstr>'Forma 4'!VAS073_F_Visospaskirsto15PavirsiniuNuoteku</vt:lpstr>
      <vt:lpstr>VAS073_F_Visospaskirsto15PavirsiniuNuoteku</vt:lpstr>
      <vt:lpstr>'Forma 4'!VAS073_F_Visospaskirsto16KitosReguliuojamosios</vt:lpstr>
      <vt:lpstr>VAS073_F_Visospaskirsto16KitosReguliuojamosios</vt:lpstr>
      <vt:lpstr>'Forma 4'!VAS073_F_Visospaskirsto17KitosVeiklos</vt:lpstr>
      <vt:lpstr>VAS073_F_Visospaskirsto17KitosVeiklos</vt:lpstr>
      <vt:lpstr>'Forma 4'!VAS073_F_Visospaskirsto1Apskaitosveikla1</vt:lpstr>
      <vt:lpstr>VAS073_F_Visospaskirsto1Apskaitosveikla1</vt:lpstr>
      <vt:lpstr>'Forma 4'!VAS073_F_Visospaskirsto1Kitareguliuoja1</vt:lpstr>
      <vt:lpstr>VAS073_F_Visospaskirsto1Kitareguliuoja1</vt:lpstr>
      <vt:lpstr>'Forma 4'!VAS073_F_Zemesnuomosmok11IS</vt:lpstr>
      <vt:lpstr>VAS073_F_Zemesnuomosmok11IS</vt:lpstr>
      <vt:lpstr>'Forma 4'!VAS073_F_Zemesnuomosmok131GeriamojoVandens</vt:lpstr>
      <vt:lpstr>VAS073_F_Zemesnuomosmok131GeriamojoVandens</vt:lpstr>
      <vt:lpstr>'Forma 4'!VAS073_F_Zemesnuomosmok132GeriamojoVandens</vt:lpstr>
      <vt:lpstr>VAS073_F_Zemesnuomosmok132GeriamojoVandens</vt:lpstr>
      <vt:lpstr>'Forma 4'!VAS073_F_Zemesnuomosmok133GeriamojoVandens</vt:lpstr>
      <vt:lpstr>VAS073_F_Zemesnuomosmok133GeriamojoVandens</vt:lpstr>
      <vt:lpstr>'Forma 4'!VAS073_F_Zemesnuomosmok13IsViso</vt:lpstr>
      <vt:lpstr>VAS073_F_Zemesnuomosmok13IsViso</vt:lpstr>
      <vt:lpstr>'Forma 4'!VAS073_F_Zemesnuomosmok141NuotekuSurinkimas</vt:lpstr>
      <vt:lpstr>VAS073_F_Zemesnuomosmok141NuotekuSurinkimas</vt:lpstr>
      <vt:lpstr>'Forma 4'!VAS073_F_Zemesnuomosmok142NuotekuValymas</vt:lpstr>
      <vt:lpstr>VAS073_F_Zemesnuomosmok142NuotekuValymas</vt:lpstr>
      <vt:lpstr>'Forma 4'!VAS073_F_Zemesnuomosmok143NuotekuDumblo</vt:lpstr>
      <vt:lpstr>VAS073_F_Zemesnuomosmok143NuotekuDumblo</vt:lpstr>
      <vt:lpstr>'Forma 4'!VAS073_F_Zemesnuomosmok14IsViso</vt:lpstr>
      <vt:lpstr>VAS073_F_Zemesnuomosmok14IsViso</vt:lpstr>
      <vt:lpstr>'Forma 4'!VAS073_F_Zemesnuomosmok15PavirsiniuNuoteku</vt:lpstr>
      <vt:lpstr>VAS073_F_Zemesnuomosmok15PavirsiniuNuoteku</vt:lpstr>
      <vt:lpstr>'Forma 4'!VAS073_F_Zemesnuomosmok16KitosReguliuojamosios</vt:lpstr>
      <vt:lpstr>VAS073_F_Zemesnuomosmok16KitosReguliuojamosios</vt:lpstr>
      <vt:lpstr>'Forma 4'!VAS073_F_Zemesnuomosmok17KitosVeiklos</vt:lpstr>
      <vt:lpstr>VAS073_F_Zemesnuomosmok17KitosVeiklos</vt:lpstr>
      <vt:lpstr>'Forma 4'!VAS073_F_Zemesnuomosmok1Apskaitosveikla1</vt:lpstr>
      <vt:lpstr>VAS073_F_Zemesnuomosmok1Apskaitosveikla1</vt:lpstr>
      <vt:lpstr>'Forma 4'!VAS073_F_Zemesnuomosmok1Kitareguliuoja1</vt:lpstr>
      <vt:lpstr>VAS073_F_Zemesnuomosmok1Kitareguliuoja1</vt:lpstr>
      <vt:lpstr>'Forma 4'!VAS073_F_Zemesnuomosmok21IS</vt:lpstr>
      <vt:lpstr>VAS073_F_Zemesnuomosmok21IS</vt:lpstr>
      <vt:lpstr>'Forma 4'!VAS073_F_Zemesnuomosmok231GeriamojoVandens</vt:lpstr>
      <vt:lpstr>VAS073_F_Zemesnuomosmok231GeriamojoVandens</vt:lpstr>
      <vt:lpstr>'Forma 4'!VAS073_F_Zemesnuomosmok232GeriamojoVandens</vt:lpstr>
      <vt:lpstr>VAS073_F_Zemesnuomosmok232GeriamojoVandens</vt:lpstr>
      <vt:lpstr>'Forma 4'!VAS073_F_Zemesnuomosmok233GeriamojoVandens</vt:lpstr>
      <vt:lpstr>VAS073_F_Zemesnuomosmok233GeriamojoVandens</vt:lpstr>
      <vt:lpstr>'Forma 4'!VAS073_F_Zemesnuomosmok23IsViso</vt:lpstr>
      <vt:lpstr>VAS073_F_Zemesnuomosmok23IsViso</vt:lpstr>
      <vt:lpstr>'Forma 4'!VAS073_F_Zemesnuomosmok241NuotekuSurinkimas</vt:lpstr>
      <vt:lpstr>VAS073_F_Zemesnuomosmok241NuotekuSurinkimas</vt:lpstr>
      <vt:lpstr>'Forma 4'!VAS073_F_Zemesnuomosmok242NuotekuValymas</vt:lpstr>
      <vt:lpstr>VAS073_F_Zemesnuomosmok242NuotekuValymas</vt:lpstr>
      <vt:lpstr>'Forma 4'!VAS073_F_Zemesnuomosmok243NuotekuDumblo</vt:lpstr>
      <vt:lpstr>VAS073_F_Zemesnuomosmok243NuotekuDumblo</vt:lpstr>
      <vt:lpstr>'Forma 4'!VAS073_F_Zemesnuomosmok24IsViso</vt:lpstr>
      <vt:lpstr>VAS073_F_Zemesnuomosmok24IsViso</vt:lpstr>
      <vt:lpstr>'Forma 4'!VAS073_F_Zemesnuomosmok25PavirsiniuNuoteku</vt:lpstr>
      <vt:lpstr>VAS073_F_Zemesnuomosmok25PavirsiniuNuoteku</vt:lpstr>
      <vt:lpstr>'Forma 4'!VAS073_F_Zemesnuomosmok26KitosReguliuojamosios</vt:lpstr>
      <vt:lpstr>VAS073_F_Zemesnuomosmok26KitosReguliuojamosios</vt:lpstr>
      <vt:lpstr>'Forma 4'!VAS073_F_Zemesnuomosmok27KitosVeiklos</vt:lpstr>
      <vt:lpstr>VAS073_F_Zemesnuomosmok27KitosVeiklos</vt:lpstr>
      <vt:lpstr>'Forma 4'!VAS073_F_Zemesnuomosmok2Apskaitosveikla1</vt:lpstr>
      <vt:lpstr>VAS073_F_Zemesnuomosmok2Apskaitosveikla1</vt:lpstr>
      <vt:lpstr>'Forma 4'!VAS073_F_Zemesnuomosmok2Kitareguliuoja1</vt:lpstr>
      <vt:lpstr>VAS073_F_Zemesnuomosmok2Kitareguliuoja1</vt:lpstr>
      <vt:lpstr>'Forma 4'!VAS073_F_Zemesnuomosmok31IS</vt:lpstr>
      <vt:lpstr>VAS073_F_Zemesnuomosmok31IS</vt:lpstr>
      <vt:lpstr>'Forma 4'!VAS073_F_Zemesnuomosmok331GeriamojoVandens</vt:lpstr>
      <vt:lpstr>VAS073_F_Zemesnuomosmok331GeriamojoVandens</vt:lpstr>
      <vt:lpstr>'Forma 4'!VAS073_F_Zemesnuomosmok332GeriamojoVandens</vt:lpstr>
      <vt:lpstr>VAS073_F_Zemesnuomosmok332GeriamojoVandens</vt:lpstr>
      <vt:lpstr>'Forma 4'!VAS073_F_Zemesnuomosmok333GeriamojoVandens</vt:lpstr>
      <vt:lpstr>VAS073_F_Zemesnuomosmok333GeriamojoVandens</vt:lpstr>
      <vt:lpstr>'Forma 4'!VAS073_F_Zemesnuomosmok33IsViso</vt:lpstr>
      <vt:lpstr>VAS073_F_Zemesnuomosmok33IsViso</vt:lpstr>
      <vt:lpstr>'Forma 4'!VAS073_F_Zemesnuomosmok341NuotekuSurinkimas</vt:lpstr>
      <vt:lpstr>VAS073_F_Zemesnuomosmok341NuotekuSurinkimas</vt:lpstr>
      <vt:lpstr>'Forma 4'!VAS073_F_Zemesnuomosmok342NuotekuValymas</vt:lpstr>
      <vt:lpstr>VAS073_F_Zemesnuomosmok342NuotekuValymas</vt:lpstr>
      <vt:lpstr>'Forma 4'!VAS073_F_Zemesnuomosmok343NuotekuDumblo</vt:lpstr>
      <vt:lpstr>VAS073_F_Zemesnuomosmok343NuotekuDumblo</vt:lpstr>
      <vt:lpstr>'Forma 4'!VAS073_F_Zemesnuomosmok34IsViso</vt:lpstr>
      <vt:lpstr>VAS073_F_Zemesnuomosmok34IsViso</vt:lpstr>
      <vt:lpstr>'Forma 4'!VAS073_F_Zemesnuomosmok35PavirsiniuNuoteku</vt:lpstr>
      <vt:lpstr>VAS073_F_Zemesnuomosmok35PavirsiniuNuoteku</vt:lpstr>
      <vt:lpstr>'Forma 4'!VAS073_F_Zemesnuomosmok36KitosReguliuojamosios</vt:lpstr>
      <vt:lpstr>VAS073_F_Zemesnuomosmok36KitosReguliuojamosios</vt:lpstr>
      <vt:lpstr>'Forma 4'!VAS073_F_Zemesnuomosmok37KitosVeiklos</vt:lpstr>
      <vt:lpstr>VAS073_F_Zemesnuomosmok37KitosVeiklos</vt:lpstr>
      <vt:lpstr>'Forma 4'!VAS073_F_Zemesnuomosmok3Apskaitosveikla1</vt:lpstr>
      <vt:lpstr>VAS073_F_Zemesnuomosmok3Apskaitosveikla1</vt:lpstr>
      <vt:lpstr>'Forma 4'!VAS073_F_Zemesnuomosmok3Kitareguliuoja1</vt:lpstr>
      <vt:lpstr>VAS073_F_Zemesnuomosmok3Kitareguliuoja1</vt:lpstr>
      <vt:lpstr>'Forma 4'!VAS073_F_Zemesnuomosmok41IS</vt:lpstr>
      <vt:lpstr>VAS073_F_Zemesnuomosmok41IS</vt:lpstr>
      <vt:lpstr>'Forma 4'!VAS073_F_Zemesnuomosmok431GeriamojoVandens</vt:lpstr>
      <vt:lpstr>VAS073_F_Zemesnuomosmok431GeriamojoVandens</vt:lpstr>
      <vt:lpstr>'Forma 4'!VAS073_F_Zemesnuomosmok432GeriamojoVandens</vt:lpstr>
      <vt:lpstr>VAS073_F_Zemesnuomosmok432GeriamojoVandens</vt:lpstr>
      <vt:lpstr>'Forma 4'!VAS073_F_Zemesnuomosmok433GeriamojoVandens</vt:lpstr>
      <vt:lpstr>VAS073_F_Zemesnuomosmok433GeriamojoVandens</vt:lpstr>
      <vt:lpstr>'Forma 4'!VAS073_F_Zemesnuomosmok43IsViso</vt:lpstr>
      <vt:lpstr>VAS073_F_Zemesnuomosmok43IsViso</vt:lpstr>
      <vt:lpstr>'Forma 4'!VAS073_F_Zemesnuomosmok441NuotekuSurinkimas</vt:lpstr>
      <vt:lpstr>VAS073_F_Zemesnuomosmok441NuotekuSurinkimas</vt:lpstr>
      <vt:lpstr>'Forma 4'!VAS073_F_Zemesnuomosmok442NuotekuValymas</vt:lpstr>
      <vt:lpstr>VAS073_F_Zemesnuomosmok442NuotekuValymas</vt:lpstr>
      <vt:lpstr>'Forma 4'!VAS073_F_Zemesnuomosmok443NuotekuDumblo</vt:lpstr>
      <vt:lpstr>VAS073_F_Zemesnuomosmok443NuotekuDumblo</vt:lpstr>
      <vt:lpstr>'Forma 4'!VAS073_F_Zemesnuomosmok44IsViso</vt:lpstr>
      <vt:lpstr>VAS073_F_Zemesnuomosmok44IsViso</vt:lpstr>
      <vt:lpstr>'Forma 4'!VAS073_F_Zemesnuomosmok45PavirsiniuNuoteku</vt:lpstr>
      <vt:lpstr>VAS073_F_Zemesnuomosmok45PavirsiniuNuoteku</vt:lpstr>
      <vt:lpstr>'Forma 4'!VAS073_F_Zemesnuomosmok46KitosReguliuojamosios</vt:lpstr>
      <vt:lpstr>VAS073_F_Zemesnuomosmok46KitosReguliuojamosios</vt:lpstr>
      <vt:lpstr>'Forma 4'!VAS073_F_Zemesnuomosmok47KitosVeiklos</vt:lpstr>
      <vt:lpstr>VAS073_F_Zemesnuomosmok47KitosVeiklos</vt:lpstr>
      <vt:lpstr>'Forma 4'!VAS073_F_Zemesnuomosmok4Apskaitosveikla1</vt:lpstr>
      <vt:lpstr>VAS073_F_Zemesnuomosmok4Apskaitosveikla1</vt:lpstr>
      <vt:lpstr>'Forma 4'!VAS073_F_Zemesnuomosmok4Kitareguliuoja1</vt:lpstr>
      <vt:lpstr>VAS073_F_Zemesnuomosmok4Kitareguliuoja1</vt:lpstr>
      <vt:lpstr>'Forma 4'!VAS073_F_Zyminiomokesci11IS</vt:lpstr>
      <vt:lpstr>VAS073_F_Zyminiomokesci11IS</vt:lpstr>
      <vt:lpstr>'Forma 4'!VAS073_F_Zyminiomokesci131GeriamojoVandens</vt:lpstr>
      <vt:lpstr>VAS073_F_Zyminiomokesci131GeriamojoVandens</vt:lpstr>
      <vt:lpstr>'Forma 4'!VAS073_F_Zyminiomokesci132GeriamojoVandens</vt:lpstr>
      <vt:lpstr>VAS073_F_Zyminiomokesci132GeriamojoVandens</vt:lpstr>
      <vt:lpstr>'Forma 4'!VAS073_F_Zyminiomokesci133GeriamojoVandens</vt:lpstr>
      <vt:lpstr>VAS073_F_Zyminiomokesci133GeriamojoVandens</vt:lpstr>
      <vt:lpstr>'Forma 4'!VAS073_F_Zyminiomokesci13IsViso</vt:lpstr>
      <vt:lpstr>VAS073_F_Zyminiomokesci13IsViso</vt:lpstr>
      <vt:lpstr>'Forma 4'!VAS073_F_Zyminiomokesci141NuotekuSurinkimas</vt:lpstr>
      <vt:lpstr>VAS073_F_Zyminiomokesci141NuotekuSurinkimas</vt:lpstr>
      <vt:lpstr>'Forma 4'!VAS073_F_Zyminiomokesci142NuotekuValymas</vt:lpstr>
      <vt:lpstr>VAS073_F_Zyminiomokesci142NuotekuValymas</vt:lpstr>
      <vt:lpstr>'Forma 4'!VAS073_F_Zyminiomokesci143NuotekuDumblo</vt:lpstr>
      <vt:lpstr>VAS073_F_Zyminiomokesci143NuotekuDumblo</vt:lpstr>
      <vt:lpstr>'Forma 4'!VAS073_F_Zyminiomokesci14IsViso</vt:lpstr>
      <vt:lpstr>VAS073_F_Zyminiomokesci14IsViso</vt:lpstr>
      <vt:lpstr>'Forma 4'!VAS073_F_Zyminiomokesci15PavirsiniuNuoteku</vt:lpstr>
      <vt:lpstr>VAS073_F_Zyminiomokesci15PavirsiniuNuoteku</vt:lpstr>
      <vt:lpstr>'Forma 4'!VAS073_F_Zyminiomokesci16KitosReguliuojamosios</vt:lpstr>
      <vt:lpstr>VAS073_F_Zyminiomokesci16KitosReguliuojamosios</vt:lpstr>
      <vt:lpstr>'Forma 4'!VAS073_F_Zyminiomokesci17KitosVeiklos</vt:lpstr>
      <vt:lpstr>VAS073_F_Zyminiomokesci17KitosVeiklos</vt:lpstr>
      <vt:lpstr>'Forma 4'!VAS073_F_Zyminiomokesci1Apskaitosveikla1</vt:lpstr>
      <vt:lpstr>VAS073_F_Zyminiomokesci1Apskaitosveikla1</vt:lpstr>
      <vt:lpstr>'Forma 4'!VAS073_F_Zyminiomokesci1Kitareguliuoja1</vt:lpstr>
      <vt:lpstr>VAS073_F_Zyminiomokesci1Kitareguliuoja1</vt:lpstr>
      <vt:lpstr>'Forma 4'!VAS073_F_Zyminiomokesci21IS</vt:lpstr>
      <vt:lpstr>VAS073_F_Zyminiomokesci21IS</vt:lpstr>
      <vt:lpstr>'Forma 4'!VAS073_F_Zyminiomokesci231GeriamojoVandens</vt:lpstr>
      <vt:lpstr>VAS073_F_Zyminiomokesci231GeriamojoVandens</vt:lpstr>
      <vt:lpstr>'Forma 4'!VAS073_F_Zyminiomokesci232GeriamojoVandens</vt:lpstr>
      <vt:lpstr>VAS073_F_Zyminiomokesci232GeriamojoVandens</vt:lpstr>
      <vt:lpstr>'Forma 4'!VAS073_F_Zyminiomokesci233GeriamojoVandens</vt:lpstr>
      <vt:lpstr>VAS073_F_Zyminiomokesci233GeriamojoVandens</vt:lpstr>
      <vt:lpstr>'Forma 4'!VAS073_F_Zyminiomokesci23IsViso</vt:lpstr>
      <vt:lpstr>VAS073_F_Zyminiomokesci23IsViso</vt:lpstr>
      <vt:lpstr>'Forma 4'!VAS073_F_Zyminiomokesci241NuotekuSurinkimas</vt:lpstr>
      <vt:lpstr>VAS073_F_Zyminiomokesci241NuotekuSurinkimas</vt:lpstr>
      <vt:lpstr>'Forma 4'!VAS073_F_Zyminiomokesci242NuotekuValymas</vt:lpstr>
      <vt:lpstr>VAS073_F_Zyminiomokesci242NuotekuValymas</vt:lpstr>
      <vt:lpstr>'Forma 4'!VAS073_F_Zyminiomokesci243NuotekuDumblo</vt:lpstr>
      <vt:lpstr>VAS073_F_Zyminiomokesci243NuotekuDumblo</vt:lpstr>
      <vt:lpstr>'Forma 4'!VAS073_F_Zyminiomokesci24IsViso</vt:lpstr>
      <vt:lpstr>VAS073_F_Zyminiomokesci24IsViso</vt:lpstr>
      <vt:lpstr>'Forma 4'!VAS073_F_Zyminiomokesci25PavirsiniuNuoteku</vt:lpstr>
      <vt:lpstr>VAS073_F_Zyminiomokesci25PavirsiniuNuoteku</vt:lpstr>
      <vt:lpstr>'Forma 4'!VAS073_F_Zyminiomokesci26KitosReguliuojamosios</vt:lpstr>
      <vt:lpstr>VAS073_F_Zyminiomokesci26KitosReguliuojamosios</vt:lpstr>
      <vt:lpstr>'Forma 4'!VAS073_F_Zyminiomokesci27KitosVeiklos</vt:lpstr>
      <vt:lpstr>VAS073_F_Zyminiomokesci27KitosVeiklos</vt:lpstr>
      <vt:lpstr>'Forma 4'!VAS073_F_Zyminiomokesci2Apskaitosveikla1</vt:lpstr>
      <vt:lpstr>VAS073_F_Zyminiomokesci2Apskaitosveikla1</vt:lpstr>
      <vt:lpstr>'Forma 4'!VAS073_F_Zyminiomokesci2Kitareguliuoja1</vt:lpstr>
      <vt:lpstr>VAS073_F_Zyminiomokesci2Kitareguliuoja1</vt:lpstr>
      <vt:lpstr>'Forma 4'!VAS073_F_Zyminiomokesci31IS</vt:lpstr>
      <vt:lpstr>VAS073_F_Zyminiomokesci31IS</vt:lpstr>
      <vt:lpstr>'Forma 4'!VAS073_F_Zyminiomokesci331GeriamojoVandens</vt:lpstr>
      <vt:lpstr>VAS073_F_Zyminiomokesci331GeriamojoVandens</vt:lpstr>
      <vt:lpstr>'Forma 4'!VAS073_F_Zyminiomokesci332GeriamojoVandens</vt:lpstr>
      <vt:lpstr>VAS073_F_Zyminiomokesci332GeriamojoVandens</vt:lpstr>
      <vt:lpstr>'Forma 4'!VAS073_F_Zyminiomokesci333GeriamojoVandens</vt:lpstr>
      <vt:lpstr>VAS073_F_Zyminiomokesci333GeriamojoVandens</vt:lpstr>
      <vt:lpstr>'Forma 4'!VAS073_F_Zyminiomokesci33IsViso</vt:lpstr>
      <vt:lpstr>VAS073_F_Zyminiomokesci33IsViso</vt:lpstr>
      <vt:lpstr>'Forma 4'!VAS073_F_Zyminiomokesci341NuotekuSurinkimas</vt:lpstr>
      <vt:lpstr>VAS073_F_Zyminiomokesci341NuotekuSurinkimas</vt:lpstr>
      <vt:lpstr>'Forma 4'!VAS073_F_Zyminiomokesci342NuotekuValymas</vt:lpstr>
      <vt:lpstr>VAS073_F_Zyminiomokesci342NuotekuValymas</vt:lpstr>
      <vt:lpstr>'Forma 4'!VAS073_F_Zyminiomokesci343NuotekuDumblo</vt:lpstr>
      <vt:lpstr>VAS073_F_Zyminiomokesci343NuotekuDumblo</vt:lpstr>
      <vt:lpstr>'Forma 4'!VAS073_F_Zyminiomokesci34IsViso</vt:lpstr>
      <vt:lpstr>VAS073_F_Zyminiomokesci34IsViso</vt:lpstr>
      <vt:lpstr>'Forma 4'!VAS073_F_Zyminiomokesci35PavirsiniuNuoteku</vt:lpstr>
      <vt:lpstr>VAS073_F_Zyminiomokesci35PavirsiniuNuoteku</vt:lpstr>
      <vt:lpstr>'Forma 4'!VAS073_F_Zyminiomokesci36KitosReguliuojamosios</vt:lpstr>
      <vt:lpstr>VAS073_F_Zyminiomokesci36KitosReguliuojamosios</vt:lpstr>
      <vt:lpstr>'Forma 4'!VAS073_F_Zyminiomokesci37KitosVeiklos</vt:lpstr>
      <vt:lpstr>VAS073_F_Zyminiomokesci37KitosVeiklos</vt:lpstr>
      <vt:lpstr>'Forma 4'!VAS073_F_Zyminiomokesci3Apskaitosveikla1</vt:lpstr>
      <vt:lpstr>VAS073_F_Zyminiomokesci3Apskaitosveikla1</vt:lpstr>
      <vt:lpstr>'Forma 4'!VAS073_F_Zyminiomokesci3Kitareguliuoja1</vt:lpstr>
      <vt:lpstr>VAS073_F_Zyminiomokesci3Kitareguliuoja1</vt:lpstr>
      <vt:lpstr>'Forma 4'!VAS073_F_Zyminiomokesci41IS</vt:lpstr>
      <vt:lpstr>VAS073_F_Zyminiomokesci41IS</vt:lpstr>
      <vt:lpstr>'Forma 4'!VAS073_F_Zyminiomokesci431GeriamojoVandens</vt:lpstr>
      <vt:lpstr>VAS073_F_Zyminiomokesci431GeriamojoVandens</vt:lpstr>
      <vt:lpstr>'Forma 4'!VAS073_F_Zyminiomokesci432GeriamojoVandens</vt:lpstr>
      <vt:lpstr>VAS073_F_Zyminiomokesci432GeriamojoVandens</vt:lpstr>
      <vt:lpstr>'Forma 4'!VAS073_F_Zyminiomokesci433GeriamojoVandens</vt:lpstr>
      <vt:lpstr>VAS073_F_Zyminiomokesci433GeriamojoVandens</vt:lpstr>
      <vt:lpstr>'Forma 4'!VAS073_F_Zyminiomokesci43IsViso</vt:lpstr>
      <vt:lpstr>VAS073_F_Zyminiomokesci43IsViso</vt:lpstr>
      <vt:lpstr>'Forma 4'!VAS073_F_Zyminiomokesci441NuotekuSurinkimas</vt:lpstr>
      <vt:lpstr>VAS073_F_Zyminiomokesci441NuotekuSurinkimas</vt:lpstr>
      <vt:lpstr>'Forma 4'!VAS073_F_Zyminiomokesci442NuotekuValymas</vt:lpstr>
      <vt:lpstr>VAS073_F_Zyminiomokesci442NuotekuValymas</vt:lpstr>
      <vt:lpstr>'Forma 4'!VAS073_F_Zyminiomokesci443NuotekuDumblo</vt:lpstr>
      <vt:lpstr>VAS073_F_Zyminiomokesci443NuotekuDumblo</vt:lpstr>
      <vt:lpstr>'Forma 4'!VAS073_F_Zyminiomokesci44IsViso</vt:lpstr>
      <vt:lpstr>VAS073_F_Zyminiomokesci44IsViso</vt:lpstr>
      <vt:lpstr>'Forma 4'!VAS073_F_Zyminiomokesci45PavirsiniuNuoteku</vt:lpstr>
      <vt:lpstr>VAS073_F_Zyminiomokesci45PavirsiniuNuoteku</vt:lpstr>
      <vt:lpstr>'Forma 4'!VAS073_F_Zyminiomokesci46KitosReguliuojamosios</vt:lpstr>
      <vt:lpstr>VAS073_F_Zyminiomokesci46KitosReguliuojamosios</vt:lpstr>
      <vt:lpstr>'Forma 4'!VAS073_F_Zyminiomokesci47KitosVeiklos</vt:lpstr>
      <vt:lpstr>VAS073_F_Zyminiomokesci47KitosVeiklos</vt:lpstr>
      <vt:lpstr>'Forma 4'!VAS073_F_Zyminiomokesci4Apskaitosveikla1</vt:lpstr>
      <vt:lpstr>VAS073_F_Zyminiomokesci4Apskaitosveikla1</vt:lpstr>
      <vt:lpstr>'Forma 4'!VAS073_F_Zyminiomokesci4Kitareguliuoja1</vt:lpstr>
      <vt:lpstr>VAS073_F_Zyminiomokesci4Kitareguliuoja1</vt:lpstr>
      <vt:lpstr>'Forma 5'!VAS074_D_Apskaitosveikl1</vt:lpstr>
      <vt:lpstr>VAS074_D_Apskaitosveikl1</vt:lpstr>
      <vt:lpstr>'Forma 5'!VAS074_D_Apskaitosveikl2</vt:lpstr>
      <vt:lpstr>VAS074_D_Apskaitosveikl2</vt:lpstr>
      <vt:lpstr>'Forma 5'!VAS074_D_AtaskaitinisLaikotarpis</vt:lpstr>
      <vt:lpstr>VAS074_D_AtaskaitinisLaikotarpis</vt:lpstr>
      <vt:lpstr>'Forma 5'!VAS074_D_Atidetojomokes1</vt:lpstr>
      <vt:lpstr>VAS074_D_Atidetojomokes1</vt:lpstr>
      <vt:lpstr>'Forma 5'!VAS074_D_Atidetojomokes2</vt:lpstr>
      <vt:lpstr>VAS074_D_Atidetojomokes2</vt:lpstr>
      <vt:lpstr>'Forma 5'!VAS074_D_Finansinioturt1</vt:lpstr>
      <vt:lpstr>VAS074_D_Finansinioturt1</vt:lpstr>
      <vt:lpstr>'Forma 5'!VAS074_D_Finansinioturt2</vt:lpstr>
      <vt:lpstr>VAS074_D_Finansinioturt2</vt:lpstr>
      <vt:lpstr>'Forma 5'!VAS074_D_Geriamojovande13</vt:lpstr>
      <vt:lpstr>VAS074_D_Geriamojovande13</vt:lpstr>
      <vt:lpstr>'Forma 5'!VAS074_D_Geriamojovande14</vt:lpstr>
      <vt:lpstr>VAS074_D_Geriamojovande14</vt:lpstr>
      <vt:lpstr>'Forma 5'!VAS074_D_Geriamojovande15</vt:lpstr>
      <vt:lpstr>VAS074_D_Geriamojovande15</vt:lpstr>
      <vt:lpstr>'Forma 5'!VAS074_D_Geriamojovande16</vt:lpstr>
      <vt:lpstr>VAS074_D_Geriamojovande16</vt:lpstr>
      <vt:lpstr>'Forma 5'!VAS074_D_Gvtntilgalaiki10</vt:lpstr>
      <vt:lpstr>VAS074_D_Gvtntilgalaiki10</vt:lpstr>
      <vt:lpstr>'Forma 5'!VAS074_D_Gvtntilgalaiki9</vt:lpstr>
      <vt:lpstr>VAS074_D_Gvtntilgalaiki9</vt:lpstr>
      <vt:lpstr>'Forma 5'!VAS074_D_Gvtntveiklosre1</vt:lpstr>
      <vt:lpstr>VAS074_D_Gvtntveiklosre1</vt:lpstr>
      <vt:lpstr>'Forma 5'!VAS074_D_Gvtntveiklosre2</vt:lpstr>
      <vt:lpstr>VAS074_D_Gvtntveiklosre2</vt:lpstr>
      <vt:lpstr>'Forma 5'!VAS074_D_Ilgalaikioturt1</vt:lpstr>
      <vt:lpstr>VAS074_D_Ilgalaikioturt1</vt:lpstr>
      <vt:lpstr>'Forma 5'!VAS074_D_Ilgalaikioturt2</vt:lpstr>
      <vt:lpstr>VAS074_D_Ilgalaikioturt2</vt:lpstr>
      <vt:lpstr>'Forma 5'!VAS074_D_Ilgalaikioturt3</vt:lpstr>
      <vt:lpstr>VAS074_D_Ilgalaikioturt3</vt:lpstr>
      <vt:lpstr>'Forma 5'!VAS074_D_Ilgalaikioturt4</vt:lpstr>
      <vt:lpstr>VAS074_D_Ilgalaikioturt4</vt:lpstr>
      <vt:lpstr>'Forma 5'!VAS074_D_Investiciniotu1</vt:lpstr>
      <vt:lpstr>VAS074_D_Investiciniotu1</vt:lpstr>
      <vt:lpstr>'Forma 5'!VAS074_D_Investiciniotu2</vt:lpstr>
      <vt:lpstr>VAS074_D_Investiciniotu2</vt:lpstr>
      <vt:lpstr>'Forma 5'!VAS074_D_Kitoreguliuoja1</vt:lpstr>
      <vt:lpstr>VAS074_D_Kitoreguliuoja1</vt:lpstr>
      <vt:lpstr>'Forma 5'!VAS074_D_Kitoreguliuoja2</vt:lpstr>
      <vt:lpstr>VAS074_D_Kitoreguliuoja2</vt:lpstr>
      <vt:lpstr>'Forma 5'!VAS074_D_Kitosreguliuoj6</vt:lpstr>
      <vt:lpstr>VAS074_D_Kitosreguliuoj6</vt:lpstr>
      <vt:lpstr>'Forma 5'!VAS074_D_Kitosreguliuoj7</vt:lpstr>
      <vt:lpstr>VAS074_D_Kitosreguliuoj7</vt:lpstr>
      <vt:lpstr>'Forma 5'!VAS074_D_Kituveikluilga1</vt:lpstr>
      <vt:lpstr>VAS074_D_Kituveikluilga1</vt:lpstr>
      <vt:lpstr>'Forma 5'!VAS074_D_Kituveikluilga2</vt:lpstr>
      <vt:lpstr>VAS074_D_Kituveikluilga2</vt:lpstr>
      <vt:lpstr>'Forma 5'!VAS074_D_Nebaigtosstaty2</vt:lpstr>
      <vt:lpstr>VAS074_D_Nebaigtosstaty2</vt:lpstr>
      <vt:lpstr>'Forma 5'!VAS074_D_Nebaigtosstaty3</vt:lpstr>
      <vt:lpstr>VAS074_D_Nebaigtosstaty3</vt:lpstr>
      <vt:lpstr>'Forma 5'!VAS074_D_Nereguliuojamo5</vt:lpstr>
      <vt:lpstr>VAS074_D_Nereguliuojamo5</vt:lpstr>
      <vt:lpstr>'Forma 5'!VAS074_D_Nereguliuojamo6</vt:lpstr>
      <vt:lpstr>VAS074_D_Nereguliuojamo6</vt:lpstr>
      <vt:lpstr>'Forma 5'!VAS074_D_Nuotekudumblot5</vt:lpstr>
      <vt:lpstr>VAS074_D_Nuotekudumblot5</vt:lpstr>
      <vt:lpstr>'Forma 5'!VAS074_D_Nuotekudumblot6</vt:lpstr>
      <vt:lpstr>VAS074_D_Nuotekudumblot6</vt:lpstr>
      <vt:lpstr>'Forma 5'!VAS074_D_Nuotekusurinki5</vt:lpstr>
      <vt:lpstr>VAS074_D_Nuotekusurinki5</vt:lpstr>
      <vt:lpstr>'Forma 5'!VAS074_D_Nuotekusurinki6</vt:lpstr>
      <vt:lpstr>VAS074_D_Nuotekusurinki6</vt:lpstr>
      <vt:lpstr>'Forma 5'!VAS074_D_Nuotekutvarkym8</vt:lpstr>
      <vt:lpstr>VAS074_D_Nuotekutvarkym8</vt:lpstr>
      <vt:lpstr>'Forma 5'!VAS074_D_Nuotekutvarkym9</vt:lpstr>
      <vt:lpstr>VAS074_D_Nuotekutvarkym9</vt:lpstr>
      <vt:lpstr>'Forma 5'!VAS074_D_Nuotekuvalymor1</vt:lpstr>
      <vt:lpstr>VAS074_D_Nuotekuvalymor1</vt:lpstr>
      <vt:lpstr>'Forma 5'!VAS074_D_Nuotekuvalymor2</vt:lpstr>
      <vt:lpstr>VAS074_D_Nuotekuvalymor2</vt:lpstr>
      <vt:lpstr>'Forma 5'!VAS074_D_Pavirsiniunuot5</vt:lpstr>
      <vt:lpstr>VAS074_D_Pavirsiniunuot5</vt:lpstr>
      <vt:lpstr>'Forma 5'!VAS074_D_Pavirsiniunuot6</vt:lpstr>
      <vt:lpstr>VAS074_D_Pavirsiniunuot6</vt:lpstr>
      <vt:lpstr>'Forma 5'!VAS074_D_Pletrosdarbuve1</vt:lpstr>
      <vt:lpstr>VAS074_D_Pletrosdarbuve1</vt:lpstr>
      <vt:lpstr>'Forma 5'!VAS074_D_Pletrosdarbuve2</vt:lpstr>
      <vt:lpstr>VAS074_D_Pletrosdarbuve2</vt:lpstr>
      <vt:lpstr>'Forma 5'!VAS074_D_Prestizoverteg1</vt:lpstr>
      <vt:lpstr>VAS074_D_Prestizoverteg1</vt:lpstr>
      <vt:lpstr>'Forma 5'!VAS074_D_Prestizoverteg2</vt:lpstr>
      <vt:lpstr>VAS074_D_Prestizoverteg2</vt:lpstr>
      <vt:lpstr>'Forma 5'!VAS074_D_Uzdotacijasisi1</vt:lpstr>
      <vt:lpstr>VAS074_D_Uzdotacijasisi1</vt:lpstr>
      <vt:lpstr>'Forma 5'!VAS074_D_Uzdotacijasisi2</vt:lpstr>
      <vt:lpstr>VAS074_D_Uzdotacijasisi2</vt:lpstr>
      <vt:lpstr>'Forma 5'!VAS074_F_Apskaitosveikl1AtaskaitinisLaikotarpis</vt:lpstr>
      <vt:lpstr>VAS074_F_Apskaitosveikl1AtaskaitinisLaikotarpis</vt:lpstr>
      <vt:lpstr>'Forma 5'!VAS074_F_Apskaitosveikl2AtaskaitinisLaikotarpis</vt:lpstr>
      <vt:lpstr>VAS074_F_Apskaitosveikl2AtaskaitinisLaikotarpis</vt:lpstr>
      <vt:lpstr>'Forma 5'!VAS074_F_Atidetojomokes1AtaskaitinisLaikotarpis</vt:lpstr>
      <vt:lpstr>VAS074_F_Atidetojomokes1AtaskaitinisLaikotarpis</vt:lpstr>
      <vt:lpstr>'Forma 5'!VAS074_F_Atidetojomokes2AtaskaitinisLaikotarpis</vt:lpstr>
      <vt:lpstr>VAS074_F_Atidetojomokes2AtaskaitinisLaikotarpis</vt:lpstr>
      <vt:lpstr>'Forma 5'!VAS074_F_Finansinioturt1AtaskaitinisLaikotarpis</vt:lpstr>
      <vt:lpstr>VAS074_F_Finansinioturt1AtaskaitinisLaikotarpis</vt:lpstr>
      <vt:lpstr>'Forma 5'!VAS074_F_Finansinioturt2AtaskaitinisLaikotarpis</vt:lpstr>
      <vt:lpstr>VAS074_F_Finansinioturt2AtaskaitinisLaikotarpis</vt:lpstr>
      <vt:lpstr>'Forma 5'!VAS074_F_Geriamojovande13AtaskaitinisLaikotarpis</vt:lpstr>
      <vt:lpstr>VAS074_F_Geriamojovande13AtaskaitinisLaikotarpis</vt:lpstr>
      <vt:lpstr>'Forma 5'!VAS074_F_Geriamojovande14AtaskaitinisLaikotarpis</vt:lpstr>
      <vt:lpstr>VAS074_F_Geriamojovande14AtaskaitinisLaikotarpis</vt:lpstr>
      <vt:lpstr>'Forma 5'!VAS074_F_Geriamojovande15AtaskaitinisLaikotarpis</vt:lpstr>
      <vt:lpstr>VAS074_F_Geriamojovande15AtaskaitinisLaikotarpis</vt:lpstr>
      <vt:lpstr>'Forma 5'!VAS074_F_Geriamojovande16AtaskaitinisLaikotarpis</vt:lpstr>
      <vt:lpstr>VAS074_F_Geriamojovande16AtaskaitinisLaikotarpis</vt:lpstr>
      <vt:lpstr>'Forma 5'!VAS074_F_Gvtntilgalaiki10AtaskaitinisLaikotarpis</vt:lpstr>
      <vt:lpstr>VAS074_F_Gvtntilgalaiki10AtaskaitinisLaikotarpis</vt:lpstr>
      <vt:lpstr>'Forma 5'!VAS074_F_Gvtntilgalaiki9AtaskaitinisLaikotarpis</vt:lpstr>
      <vt:lpstr>VAS074_F_Gvtntilgalaiki9AtaskaitinisLaikotarpis</vt:lpstr>
      <vt:lpstr>'Forma 5'!VAS074_F_Gvtntveiklosre1AtaskaitinisLaikotarpis</vt:lpstr>
      <vt:lpstr>VAS074_F_Gvtntveiklosre1AtaskaitinisLaikotarpis</vt:lpstr>
      <vt:lpstr>'Forma 5'!VAS074_F_Gvtntveiklosre2AtaskaitinisLaikotarpis</vt:lpstr>
      <vt:lpstr>VAS074_F_Gvtntveiklosre2AtaskaitinisLaikotarpis</vt:lpstr>
      <vt:lpstr>'Forma 5'!VAS074_F_Ilgalaikioturt1AtaskaitinisLaikotarpis</vt:lpstr>
      <vt:lpstr>VAS074_F_Ilgalaikioturt1AtaskaitinisLaikotarpis</vt:lpstr>
      <vt:lpstr>'Forma 5'!VAS074_F_Ilgalaikioturt2AtaskaitinisLaikotarpis</vt:lpstr>
      <vt:lpstr>VAS074_F_Ilgalaikioturt2AtaskaitinisLaikotarpis</vt:lpstr>
      <vt:lpstr>'Forma 5'!VAS074_F_Ilgalaikioturt3AtaskaitinisLaikotarpis</vt:lpstr>
      <vt:lpstr>VAS074_F_Ilgalaikioturt3AtaskaitinisLaikotarpis</vt:lpstr>
      <vt:lpstr>'Forma 5'!VAS074_F_Ilgalaikioturt4AtaskaitinisLaikotarpis</vt:lpstr>
      <vt:lpstr>VAS074_F_Ilgalaikioturt4AtaskaitinisLaikotarpis</vt:lpstr>
      <vt:lpstr>'Forma 5'!VAS074_F_Investiciniotu1AtaskaitinisLaikotarpis</vt:lpstr>
      <vt:lpstr>VAS074_F_Investiciniotu1AtaskaitinisLaikotarpis</vt:lpstr>
      <vt:lpstr>'Forma 5'!VAS074_F_Investiciniotu2AtaskaitinisLaikotarpis</vt:lpstr>
      <vt:lpstr>VAS074_F_Investiciniotu2AtaskaitinisLaikotarpis</vt:lpstr>
      <vt:lpstr>'Forma 5'!VAS074_F_Kitoreguliuoja1AtaskaitinisLaikotarpis</vt:lpstr>
      <vt:lpstr>VAS074_F_Kitoreguliuoja1AtaskaitinisLaikotarpis</vt:lpstr>
      <vt:lpstr>'Forma 5'!VAS074_F_Kitoreguliuoja2AtaskaitinisLaikotarpis</vt:lpstr>
      <vt:lpstr>VAS074_F_Kitoreguliuoja2AtaskaitinisLaikotarpis</vt:lpstr>
      <vt:lpstr>'Forma 5'!VAS074_F_Kitosreguliuoj6AtaskaitinisLaikotarpis</vt:lpstr>
      <vt:lpstr>VAS074_F_Kitosreguliuoj6AtaskaitinisLaikotarpis</vt:lpstr>
      <vt:lpstr>'Forma 5'!VAS074_F_Kitosreguliuoj7AtaskaitinisLaikotarpis</vt:lpstr>
      <vt:lpstr>VAS074_F_Kitosreguliuoj7AtaskaitinisLaikotarpis</vt:lpstr>
      <vt:lpstr>'Forma 5'!VAS074_F_Kituveikluilga1AtaskaitinisLaikotarpis</vt:lpstr>
      <vt:lpstr>VAS074_F_Kituveikluilga1AtaskaitinisLaikotarpis</vt:lpstr>
      <vt:lpstr>'Forma 5'!VAS074_F_Kituveikluilga2AtaskaitinisLaikotarpis</vt:lpstr>
      <vt:lpstr>VAS074_F_Kituveikluilga2AtaskaitinisLaikotarpis</vt:lpstr>
      <vt:lpstr>'Forma 5'!VAS074_F_Nebaigtosstaty2AtaskaitinisLaikotarpis</vt:lpstr>
      <vt:lpstr>VAS074_F_Nebaigtosstaty2AtaskaitinisLaikotarpis</vt:lpstr>
      <vt:lpstr>'Forma 5'!VAS074_F_Nebaigtosstaty3AtaskaitinisLaikotarpis</vt:lpstr>
      <vt:lpstr>VAS074_F_Nebaigtosstaty3AtaskaitinisLaikotarpis</vt:lpstr>
      <vt:lpstr>'Forma 5'!VAS074_F_Nereguliuojamo5AtaskaitinisLaikotarpis</vt:lpstr>
      <vt:lpstr>VAS074_F_Nereguliuojamo5AtaskaitinisLaikotarpis</vt:lpstr>
      <vt:lpstr>'Forma 5'!VAS074_F_Nereguliuojamo6AtaskaitinisLaikotarpis</vt:lpstr>
      <vt:lpstr>VAS074_F_Nereguliuojamo6AtaskaitinisLaikotarpis</vt:lpstr>
      <vt:lpstr>'Forma 5'!VAS074_F_Nuotekudumblot5AtaskaitinisLaikotarpis</vt:lpstr>
      <vt:lpstr>VAS074_F_Nuotekudumblot5AtaskaitinisLaikotarpis</vt:lpstr>
      <vt:lpstr>'Forma 5'!VAS074_F_Nuotekudumblot6AtaskaitinisLaikotarpis</vt:lpstr>
      <vt:lpstr>VAS074_F_Nuotekudumblot6AtaskaitinisLaikotarpis</vt:lpstr>
      <vt:lpstr>'Forma 5'!VAS074_F_Nuotekusurinki5AtaskaitinisLaikotarpis</vt:lpstr>
      <vt:lpstr>VAS074_F_Nuotekusurinki5AtaskaitinisLaikotarpis</vt:lpstr>
      <vt:lpstr>'Forma 5'!VAS074_F_Nuotekusurinki6AtaskaitinisLaikotarpis</vt:lpstr>
      <vt:lpstr>VAS074_F_Nuotekusurinki6AtaskaitinisLaikotarpis</vt:lpstr>
      <vt:lpstr>'Forma 5'!VAS074_F_Nuotekutvarkym8AtaskaitinisLaikotarpis</vt:lpstr>
      <vt:lpstr>VAS074_F_Nuotekutvarkym8AtaskaitinisLaikotarpis</vt:lpstr>
      <vt:lpstr>'Forma 5'!VAS074_F_Nuotekutvarkym9AtaskaitinisLaikotarpis</vt:lpstr>
      <vt:lpstr>VAS074_F_Nuotekutvarkym9AtaskaitinisLaikotarpis</vt:lpstr>
      <vt:lpstr>'Forma 5'!VAS074_F_Nuotekuvalymor1AtaskaitinisLaikotarpis</vt:lpstr>
      <vt:lpstr>VAS074_F_Nuotekuvalymor1AtaskaitinisLaikotarpis</vt:lpstr>
      <vt:lpstr>'Forma 5'!VAS074_F_Nuotekuvalymor2AtaskaitinisLaikotarpis</vt:lpstr>
      <vt:lpstr>VAS074_F_Nuotekuvalymor2AtaskaitinisLaikotarpis</vt:lpstr>
      <vt:lpstr>'Forma 5'!VAS074_F_Pavirsiniunuot5AtaskaitinisLaikotarpis</vt:lpstr>
      <vt:lpstr>VAS074_F_Pavirsiniunuot5AtaskaitinisLaikotarpis</vt:lpstr>
      <vt:lpstr>'Forma 5'!VAS074_F_Pavirsiniunuot6AtaskaitinisLaikotarpis</vt:lpstr>
      <vt:lpstr>VAS074_F_Pavirsiniunuot6AtaskaitinisLaikotarpis</vt:lpstr>
      <vt:lpstr>'Forma 5'!VAS074_F_Pletrosdarbuve1AtaskaitinisLaikotarpis</vt:lpstr>
      <vt:lpstr>VAS074_F_Pletrosdarbuve1AtaskaitinisLaikotarpis</vt:lpstr>
      <vt:lpstr>'Forma 5'!VAS074_F_Pletrosdarbuve2AtaskaitinisLaikotarpis</vt:lpstr>
      <vt:lpstr>VAS074_F_Pletrosdarbuve2AtaskaitinisLaikotarpis</vt:lpstr>
      <vt:lpstr>'Forma 5'!VAS074_F_Prestizoverteg1AtaskaitinisLaikotarpis</vt:lpstr>
      <vt:lpstr>VAS074_F_Prestizoverteg1AtaskaitinisLaikotarpis</vt:lpstr>
      <vt:lpstr>'Forma 5'!VAS074_F_Prestizoverteg2AtaskaitinisLaikotarpis</vt:lpstr>
      <vt:lpstr>VAS074_F_Prestizoverteg2AtaskaitinisLaikotarpis</vt:lpstr>
      <vt:lpstr>'Forma 5'!VAS074_F_Uzdotacijasisi1AtaskaitinisLaikotarpis</vt:lpstr>
      <vt:lpstr>VAS074_F_Uzdotacijasisi1AtaskaitinisLaikotarpis</vt:lpstr>
      <vt:lpstr>'Forma 5'!VAS074_F_Uzdotacijasisi2AtaskaitinisLaikotarpis</vt:lpstr>
      <vt:lpstr>VAS074_F_Uzdotacijasisi2AtaskaitinisLaikotarpis</vt:lpstr>
      <vt:lpstr>'Forma 6'!VAS075_D_1IS</vt:lpstr>
      <vt:lpstr>VAS075_D_1IS</vt:lpstr>
      <vt:lpstr>'Forma 6'!VAS075_D_31GeriamojoVandens</vt:lpstr>
      <vt:lpstr>VAS075_D_31GeriamojoVandens</vt:lpstr>
      <vt:lpstr>'Forma 6'!VAS075_D_32GeriamojoVandens</vt:lpstr>
      <vt:lpstr>VAS075_D_32GeriamojoVandens</vt:lpstr>
      <vt:lpstr>'Forma 6'!VAS075_D_33GeriamojoVandens</vt:lpstr>
      <vt:lpstr>VAS075_D_33GeriamojoVandens</vt:lpstr>
      <vt:lpstr>'Forma 6'!VAS075_D_3IsViso</vt:lpstr>
      <vt:lpstr>VAS075_D_3IsViso</vt:lpstr>
      <vt:lpstr>'Forma 6'!VAS075_D_41NuotekuSurinkimas</vt:lpstr>
      <vt:lpstr>VAS075_D_41NuotekuSurinkimas</vt:lpstr>
      <vt:lpstr>'Forma 6'!VAS075_D_42NuotekuValymas</vt:lpstr>
      <vt:lpstr>VAS075_D_42NuotekuValymas</vt:lpstr>
      <vt:lpstr>'Forma 6'!VAS075_D_43NuotekuDumblo</vt:lpstr>
      <vt:lpstr>VAS075_D_43NuotekuDumblo</vt:lpstr>
      <vt:lpstr>'Forma 6'!VAS075_D_4IsViso</vt:lpstr>
      <vt:lpstr>VAS075_D_4IsViso</vt:lpstr>
      <vt:lpstr>'Forma 6'!VAS075_D_5PavirsiniuNuoteku</vt:lpstr>
      <vt:lpstr>VAS075_D_5PavirsiniuNuoteku</vt:lpstr>
      <vt:lpstr>'Forma 6'!VAS075_D_6KitosReguliuojamosios</vt:lpstr>
      <vt:lpstr>VAS075_D_6KitosReguliuojamosios</vt:lpstr>
      <vt:lpstr>'Forma 6'!VAS075_D_7KitosVeiklos</vt:lpstr>
      <vt:lpstr>VAS075_D_7KitosVeiklos</vt:lpstr>
      <vt:lpstr>'Forma 6'!VAS075_D_Apskaitospriet2</vt:lpstr>
      <vt:lpstr>VAS075_D_Apskaitospriet2</vt:lpstr>
      <vt:lpstr>'Forma 6'!VAS075_D_Apskaitospriet3</vt:lpstr>
      <vt:lpstr>VAS075_D_Apskaitospriet3</vt:lpstr>
      <vt:lpstr>'Forma 6'!VAS075_D_Apskaitospriet4</vt:lpstr>
      <vt:lpstr>VAS075_D_Apskaitospriet4</vt:lpstr>
      <vt:lpstr>'Forma 6'!VAS075_D_Apskaitospriet5</vt:lpstr>
      <vt:lpstr>VAS075_D_Apskaitospriet5</vt:lpstr>
      <vt:lpstr>'Forma 6'!VAS075_D_Apskaitosveikla1</vt:lpstr>
      <vt:lpstr>VAS075_D_Apskaitosveikla1</vt:lpstr>
      <vt:lpstr>'Forma 6'!VAS075_D_Atsiskaitomiej1</vt:lpstr>
      <vt:lpstr>VAS075_D_Atsiskaitomiej1</vt:lpstr>
      <vt:lpstr>'Forma 6'!VAS075_D_Atsiskaitomiej2</vt:lpstr>
      <vt:lpstr>VAS075_D_Atsiskaitomiej2</vt:lpstr>
      <vt:lpstr>'Forma 6'!VAS075_D_Atsiskaitomiej3</vt:lpstr>
      <vt:lpstr>VAS075_D_Atsiskaitomiej3</vt:lpstr>
      <vt:lpstr>'Forma 6'!VAS075_D_Atsiskaitomiej4</vt:lpstr>
      <vt:lpstr>VAS075_D_Atsiskaitomiej4</vt:lpstr>
      <vt:lpstr>'Forma 6'!VAS075_D_Bendraipaskirs1</vt:lpstr>
      <vt:lpstr>VAS075_D_Bendraipaskirs1</vt:lpstr>
      <vt:lpstr>'Forma 6'!VAS075_D_Bendraipaskirs2</vt:lpstr>
      <vt:lpstr>VAS075_D_Bendraipaskirs2</vt:lpstr>
      <vt:lpstr>'Forma 6'!VAS075_D_Cpunktui10</vt:lpstr>
      <vt:lpstr>VAS075_D_Cpunktui10</vt:lpstr>
      <vt:lpstr>'Forma 6'!VAS075_D_Cpunktui11</vt:lpstr>
      <vt:lpstr>VAS075_D_Cpunktui11</vt:lpstr>
      <vt:lpstr>'Forma 6'!VAS075_D_Cpunktui12</vt:lpstr>
      <vt:lpstr>VAS075_D_Cpunktui12</vt:lpstr>
      <vt:lpstr>'Forma 6'!VAS075_D_Cpunktui13</vt:lpstr>
      <vt:lpstr>VAS075_D_Cpunktui13</vt:lpstr>
      <vt:lpstr>'Forma 6'!VAS075_D_Cpunktui14</vt:lpstr>
      <vt:lpstr>VAS075_D_Cpunktui14</vt:lpstr>
      <vt:lpstr>'Forma 6'!VAS075_D_Cpunktui15</vt:lpstr>
      <vt:lpstr>VAS075_D_Cpunktui15</vt:lpstr>
      <vt:lpstr>'Forma 6'!VAS075_D_Cpunktui16</vt:lpstr>
      <vt:lpstr>VAS075_D_Cpunktui16</vt:lpstr>
      <vt:lpstr>'Forma 6'!VAS075_D_Cpunktui17</vt:lpstr>
      <vt:lpstr>VAS075_D_Cpunktui17</vt:lpstr>
      <vt:lpstr>'Forma 6'!VAS075_D_Cpunktui171</vt:lpstr>
      <vt:lpstr>VAS075_D_Cpunktui171</vt:lpstr>
      <vt:lpstr>'Forma 6'!VAS075_D_Cpunktui18</vt:lpstr>
      <vt:lpstr>VAS075_D_Cpunktui18</vt:lpstr>
      <vt:lpstr>'Forma 6'!VAS075_D_Cpunktui181</vt:lpstr>
      <vt:lpstr>VAS075_D_Cpunktui181</vt:lpstr>
      <vt:lpstr>'Forma 6'!VAS075_D_Cpunktui19</vt:lpstr>
      <vt:lpstr>VAS075_D_Cpunktui19</vt:lpstr>
      <vt:lpstr>'Forma 6'!VAS075_D_Cpunktui191</vt:lpstr>
      <vt:lpstr>VAS075_D_Cpunktui191</vt:lpstr>
      <vt:lpstr>'Forma 6'!VAS075_D_Cpunktui192</vt:lpstr>
      <vt:lpstr>VAS075_D_Cpunktui192</vt:lpstr>
      <vt:lpstr>'Forma 6'!VAS075_D_Cpunktui20</vt:lpstr>
      <vt:lpstr>VAS075_D_Cpunktui20</vt:lpstr>
      <vt:lpstr>'Forma 6'!VAS075_D_Cpunktui201</vt:lpstr>
      <vt:lpstr>VAS075_D_Cpunktui201</vt:lpstr>
      <vt:lpstr>'Forma 6'!VAS075_D_Cpunktui21</vt:lpstr>
      <vt:lpstr>VAS075_D_Cpunktui21</vt:lpstr>
      <vt:lpstr>'Forma 6'!VAS075_D_Cpunktui22</vt:lpstr>
      <vt:lpstr>VAS075_D_Cpunktui22</vt:lpstr>
      <vt:lpstr>'Forma 6'!VAS075_D_Cpunktui23</vt:lpstr>
      <vt:lpstr>VAS075_D_Cpunktui23</vt:lpstr>
      <vt:lpstr>'Forma 6'!VAS075_D_Cpunktui24</vt:lpstr>
      <vt:lpstr>VAS075_D_Cpunktui24</vt:lpstr>
      <vt:lpstr>'Forma 6'!VAS075_D_Cpunktui9</vt:lpstr>
      <vt:lpstr>VAS075_D_Cpunktui9</vt:lpstr>
      <vt:lpstr>'Forma 6'!VAS075_D_Epunktui1</vt:lpstr>
      <vt:lpstr>VAS075_D_Epunktui1</vt:lpstr>
      <vt:lpstr>'Forma 6'!VAS075_D_Epunktui10</vt:lpstr>
      <vt:lpstr>VAS075_D_Epunktui10</vt:lpstr>
      <vt:lpstr>'Forma 6'!VAS075_D_Epunktui11</vt:lpstr>
      <vt:lpstr>VAS075_D_Epunktui11</vt:lpstr>
      <vt:lpstr>'Forma 6'!VAS075_D_Epunktui12</vt:lpstr>
      <vt:lpstr>VAS075_D_Epunktui12</vt:lpstr>
      <vt:lpstr>'Forma 6'!VAS075_D_Epunktui13</vt:lpstr>
      <vt:lpstr>VAS075_D_Epunktui13</vt:lpstr>
      <vt:lpstr>'Forma 6'!VAS075_D_Epunktui14</vt:lpstr>
      <vt:lpstr>VAS075_D_Epunktui14</vt:lpstr>
      <vt:lpstr>'Forma 6'!VAS075_D_Epunktui15</vt:lpstr>
      <vt:lpstr>VAS075_D_Epunktui15</vt:lpstr>
      <vt:lpstr>'Forma 6'!VAS075_D_Epunktui16</vt:lpstr>
      <vt:lpstr>VAS075_D_Epunktui16</vt:lpstr>
      <vt:lpstr>'Forma 6'!VAS075_D_Epunktui17</vt:lpstr>
      <vt:lpstr>VAS075_D_Epunktui17</vt:lpstr>
      <vt:lpstr>'Forma 6'!VAS075_D_Epunktui18</vt:lpstr>
      <vt:lpstr>VAS075_D_Epunktui18</vt:lpstr>
      <vt:lpstr>'Forma 6'!VAS075_D_Epunktui19</vt:lpstr>
      <vt:lpstr>VAS075_D_Epunktui19</vt:lpstr>
      <vt:lpstr>'Forma 6'!VAS075_D_Epunktui2</vt:lpstr>
      <vt:lpstr>VAS075_D_Epunktui2</vt:lpstr>
      <vt:lpstr>'Forma 6'!VAS075_D_Epunktui20</vt:lpstr>
      <vt:lpstr>VAS075_D_Epunktui20</vt:lpstr>
      <vt:lpstr>'Forma 6'!VAS075_D_Epunktui3</vt:lpstr>
      <vt:lpstr>VAS075_D_Epunktui3</vt:lpstr>
      <vt:lpstr>'Forma 6'!VAS075_D_Epunktui4</vt:lpstr>
      <vt:lpstr>VAS075_D_Epunktui4</vt:lpstr>
      <vt:lpstr>'Forma 6'!VAS075_D_Epunktui5</vt:lpstr>
      <vt:lpstr>VAS075_D_Epunktui5</vt:lpstr>
      <vt:lpstr>'Forma 6'!VAS075_D_Epunktui6</vt:lpstr>
      <vt:lpstr>VAS075_D_Epunktui6</vt:lpstr>
      <vt:lpstr>'Forma 6'!VAS075_D_Epunktui7</vt:lpstr>
      <vt:lpstr>VAS075_D_Epunktui7</vt:lpstr>
      <vt:lpstr>'Forma 6'!VAS075_D_Epunktui8</vt:lpstr>
      <vt:lpstr>VAS075_D_Epunktui8</vt:lpstr>
      <vt:lpstr>'Forma 6'!VAS075_D_Epunktui9</vt:lpstr>
      <vt:lpstr>VAS075_D_Epunktui9</vt:lpstr>
      <vt:lpstr>'Forma 6'!VAS075_D_Irankiaimatavi2</vt:lpstr>
      <vt:lpstr>VAS075_D_Irankiaimatavi2</vt:lpstr>
      <vt:lpstr>'Forma 6'!VAS075_D_Irankiaimatavi3</vt:lpstr>
      <vt:lpstr>VAS075_D_Irankiaimatavi3</vt:lpstr>
      <vt:lpstr>'Forma 6'!VAS075_D_Irankiaimatavi4</vt:lpstr>
      <vt:lpstr>VAS075_D_Irankiaimatavi4</vt:lpstr>
      <vt:lpstr>'Forma 6'!VAS075_D_Irankiaimatavi5</vt:lpstr>
      <vt:lpstr>VAS075_D_Irankiaimatavi5</vt:lpstr>
      <vt:lpstr>'Forma 6'!VAS075_D_Irasyti1</vt:lpstr>
      <vt:lpstr>VAS075_D_Irasyti1</vt:lpstr>
      <vt:lpstr>'Forma 6'!VAS075_D_Irasyti10</vt:lpstr>
      <vt:lpstr>VAS075_D_Irasyti10</vt:lpstr>
      <vt:lpstr>'Forma 6'!VAS075_D_Irasyti11</vt:lpstr>
      <vt:lpstr>VAS075_D_Irasyti11</vt:lpstr>
      <vt:lpstr>'Forma 6'!VAS075_D_Irasyti12</vt:lpstr>
      <vt:lpstr>VAS075_D_Irasyti12</vt:lpstr>
      <vt:lpstr>'Forma 6'!VAS075_D_Irasyti2</vt:lpstr>
      <vt:lpstr>VAS075_D_Irasyti2</vt:lpstr>
      <vt:lpstr>'Forma 6'!VAS075_D_Irasyti3</vt:lpstr>
      <vt:lpstr>VAS075_D_Irasyti3</vt:lpstr>
      <vt:lpstr>'Forma 6'!VAS075_D_Irasyti4</vt:lpstr>
      <vt:lpstr>VAS075_D_Irasyti4</vt:lpstr>
      <vt:lpstr>'Forma 6'!VAS075_D_Irasyti5</vt:lpstr>
      <vt:lpstr>VAS075_D_Irasyti5</vt:lpstr>
      <vt:lpstr>'Forma 6'!VAS075_D_Irasyti6</vt:lpstr>
      <vt:lpstr>VAS075_D_Irasyti6</vt:lpstr>
      <vt:lpstr>'Forma 6'!VAS075_D_Irasyti7</vt:lpstr>
      <vt:lpstr>VAS075_D_Irasyti7</vt:lpstr>
      <vt:lpstr>'Forma 6'!VAS075_D_Irasyti8</vt:lpstr>
      <vt:lpstr>VAS075_D_Irasyti8</vt:lpstr>
      <vt:lpstr>'Forma 6'!VAS075_D_Irasyti9</vt:lpstr>
      <vt:lpstr>VAS075_D_Irasyti9</vt:lpstr>
      <vt:lpstr>'Forma 6'!VAS075_D_Keliaiaikstele2</vt:lpstr>
      <vt:lpstr>VAS075_D_Keliaiaikstele2</vt:lpstr>
      <vt:lpstr>'Forma 6'!VAS075_D_Keliaiaikstele3</vt:lpstr>
      <vt:lpstr>VAS075_D_Keliaiaikstele3</vt:lpstr>
      <vt:lpstr>'Forma 6'!VAS075_D_Keliaiaikstele4</vt:lpstr>
      <vt:lpstr>VAS075_D_Keliaiaikstele4</vt:lpstr>
      <vt:lpstr>'Forma 6'!VAS075_D_Keliaiaikstele5</vt:lpstr>
      <vt:lpstr>VAS075_D_Keliaiaikstele5</vt:lpstr>
      <vt:lpstr>'Forma 6'!VAS075_D_Kitairanga1</vt:lpstr>
      <vt:lpstr>VAS075_D_Kitairanga1</vt:lpstr>
      <vt:lpstr>'Forma 6'!VAS075_D_Kitareguliuoja1</vt:lpstr>
      <vt:lpstr>VAS075_D_Kitareguliuoja1</vt:lpstr>
      <vt:lpstr>'Forma 6'!VAS075_D_Kitasilgalaiki1</vt:lpstr>
      <vt:lpstr>VAS075_D_Kitasilgalaiki1</vt:lpstr>
      <vt:lpstr>'Forma 6'!VAS075_D_Kitasilgalaiki2</vt:lpstr>
      <vt:lpstr>VAS075_D_Kitasilgalaiki2</vt:lpstr>
      <vt:lpstr>'Forma 6'!VAS075_D_Kitasilgalaiki3</vt:lpstr>
      <vt:lpstr>VAS075_D_Kitasilgalaiki3</vt:lpstr>
      <vt:lpstr>'Forma 6'!VAS075_D_Kitasilgalaiki4</vt:lpstr>
      <vt:lpstr>VAS075_D_Kitasilgalaiki4</vt:lpstr>
      <vt:lpstr>'Forma 6'!VAS075_D_Kitasnemateria2</vt:lpstr>
      <vt:lpstr>VAS075_D_Kitasnemateria2</vt:lpstr>
      <vt:lpstr>'Forma 6'!VAS075_D_Kitasnemateria3</vt:lpstr>
      <vt:lpstr>VAS075_D_Kitasnemateria3</vt:lpstr>
      <vt:lpstr>'Forma 6'!VAS075_D_Kitasnemateria4</vt:lpstr>
      <vt:lpstr>VAS075_D_Kitasnemateria4</vt:lpstr>
      <vt:lpstr>'Forma 6'!VAS075_D_Kitasnemateria5</vt:lpstr>
      <vt:lpstr>VAS075_D_Kitasnemateria5</vt:lpstr>
      <vt:lpstr>'Forma 6'!VAS075_D_Kitigeriamojov1</vt:lpstr>
      <vt:lpstr>VAS075_D_Kitigeriamojov1</vt:lpstr>
      <vt:lpstr>'Forma 6'!VAS075_D_Kitigeriamojov2</vt:lpstr>
      <vt:lpstr>VAS075_D_Kitigeriamojov2</vt:lpstr>
      <vt:lpstr>'Forma 6'!VAS075_D_Kitigeriamojov3</vt:lpstr>
      <vt:lpstr>VAS075_D_Kitigeriamojov3</vt:lpstr>
      <vt:lpstr>'Forma 6'!VAS075_D_Kitigeriamojov4</vt:lpstr>
      <vt:lpstr>VAS075_D_Kitigeriamojov4</vt:lpstr>
      <vt:lpstr>'Forma 6'!VAS075_D_Kitiirenginiai10</vt:lpstr>
      <vt:lpstr>VAS075_D_Kitiirenginiai10</vt:lpstr>
      <vt:lpstr>'Forma 6'!VAS075_D_Kitiirenginiai3</vt:lpstr>
      <vt:lpstr>VAS075_D_Kitiirenginiai3</vt:lpstr>
      <vt:lpstr>'Forma 6'!VAS075_D_Kitiirenginiai4</vt:lpstr>
      <vt:lpstr>VAS075_D_Kitiirenginiai4</vt:lpstr>
      <vt:lpstr>'Forma 6'!VAS075_D_Kitiirenginiai5</vt:lpstr>
      <vt:lpstr>VAS075_D_Kitiirenginiai5</vt:lpstr>
      <vt:lpstr>'Forma 6'!VAS075_D_Kitiirenginiai6</vt:lpstr>
      <vt:lpstr>VAS075_D_Kitiirenginiai6</vt:lpstr>
      <vt:lpstr>'Forma 6'!VAS075_D_Kitiirenginiai7</vt:lpstr>
      <vt:lpstr>VAS075_D_Kitiirenginiai7</vt:lpstr>
      <vt:lpstr>'Forma 6'!VAS075_D_Kitiirenginiai8</vt:lpstr>
      <vt:lpstr>VAS075_D_Kitiirenginiai8</vt:lpstr>
      <vt:lpstr>'Forma 6'!VAS075_D_Kitiirenginiai9</vt:lpstr>
      <vt:lpstr>VAS075_D_Kitiirenginiai9</vt:lpstr>
      <vt:lpstr>'Forma 6'!VAS075_D_Kitostransport2</vt:lpstr>
      <vt:lpstr>VAS075_D_Kitostransport2</vt:lpstr>
      <vt:lpstr>'Forma 6'!VAS075_D_Kitostransport3</vt:lpstr>
      <vt:lpstr>VAS075_D_Kitostransport3</vt:lpstr>
      <vt:lpstr>'Forma 6'!VAS075_D_Kitostransport4</vt:lpstr>
      <vt:lpstr>VAS075_D_Kitostransport4</vt:lpstr>
      <vt:lpstr>'Forma 6'!VAS075_D_Kitostransport5</vt:lpstr>
      <vt:lpstr>VAS075_D_Kitostransport5</vt:lpstr>
      <vt:lpstr>'Forma 6'!VAS075_D_Lengviejiautom2</vt:lpstr>
      <vt:lpstr>VAS075_D_Lengviejiautom2</vt:lpstr>
      <vt:lpstr>'Forma 6'!VAS075_D_Lengviejiautom3</vt:lpstr>
      <vt:lpstr>VAS075_D_Lengviejiautom3</vt:lpstr>
      <vt:lpstr>'Forma 6'!VAS075_D_Lengviejiautom4</vt:lpstr>
      <vt:lpstr>VAS075_D_Lengviejiautom4</vt:lpstr>
      <vt:lpstr>'Forma 6'!VAS075_D_Lengviejiautom5</vt:lpstr>
      <vt:lpstr>VAS075_D_Lengviejiautom5</vt:lpstr>
      <vt:lpstr>'Forma 6'!VAS075_D_Masinosiriranga2</vt:lpstr>
      <vt:lpstr>VAS075_D_Masinosiriranga2</vt:lpstr>
      <vt:lpstr>'Forma 6'!VAS075_D_Masinosiriranga3</vt:lpstr>
      <vt:lpstr>VAS075_D_Masinosiriranga3</vt:lpstr>
      <vt:lpstr>'Forma 6'!VAS075_D_Masinosiriranga4</vt:lpstr>
      <vt:lpstr>VAS075_D_Masinosiriranga4</vt:lpstr>
      <vt:lpstr>'Forma 6'!VAS075_D_Masinosiriranga5</vt:lpstr>
      <vt:lpstr>VAS075_D_Masinosiriranga5</vt:lpstr>
      <vt:lpstr>'Forma 6'!VAS075_D_Nematerialusis2</vt:lpstr>
      <vt:lpstr>VAS075_D_Nematerialusis2</vt:lpstr>
      <vt:lpstr>'Forma 6'!VAS075_D_Nematerialusis3</vt:lpstr>
      <vt:lpstr>VAS075_D_Nematerialusis3</vt:lpstr>
      <vt:lpstr>'Forma 6'!VAS075_D_Nematerialusis4</vt:lpstr>
      <vt:lpstr>VAS075_D_Nematerialusis4</vt:lpstr>
      <vt:lpstr>'Forma 6'!VAS075_D_Nematerialusis5</vt:lpstr>
      <vt:lpstr>VAS075_D_Nematerialusis5</vt:lpstr>
      <vt:lpstr>'Forma 6'!VAS075_D_Netiesiogiaipa1</vt:lpstr>
      <vt:lpstr>VAS075_D_Netiesiogiaipa1</vt:lpstr>
      <vt:lpstr>'Forma 6'!VAS075_D_Netiesiogiaipa2</vt:lpstr>
      <vt:lpstr>VAS075_D_Netiesiogiaipa2</vt:lpstr>
      <vt:lpstr>'Forma 6'!VAS075_D_Nuotekuirdumbl2</vt:lpstr>
      <vt:lpstr>VAS075_D_Nuotekuirdumbl2</vt:lpstr>
      <vt:lpstr>'Forma 6'!VAS075_D_Nuotekuirdumbl3</vt:lpstr>
      <vt:lpstr>VAS075_D_Nuotekuirdumbl3</vt:lpstr>
      <vt:lpstr>'Forma 6'!VAS075_D_Nuotekuirdumbl4</vt:lpstr>
      <vt:lpstr>VAS075_D_Nuotekuirdumbl4</vt:lpstr>
      <vt:lpstr>'Forma 6'!VAS075_D_Paskirstomasil1</vt:lpstr>
      <vt:lpstr>VAS075_D_Paskirstomasil1</vt:lpstr>
      <vt:lpstr>'Forma 6'!VAS075_D_Pastataiadmini2</vt:lpstr>
      <vt:lpstr>VAS075_D_Pastataiadmini2</vt:lpstr>
      <vt:lpstr>'Forma 6'!VAS075_D_Pastataiadmini3</vt:lpstr>
      <vt:lpstr>VAS075_D_Pastataiadmini3</vt:lpstr>
      <vt:lpstr>'Forma 6'!VAS075_D_Pastataiadmini4</vt:lpstr>
      <vt:lpstr>VAS075_D_Pastataiadmini4</vt:lpstr>
      <vt:lpstr>'Forma 6'!VAS075_D_Pastataiadmini5</vt:lpstr>
      <vt:lpstr>VAS075_D_Pastataiadmini5</vt:lpstr>
      <vt:lpstr>'Forma 6'!VAS075_D_Pastataiirstat2</vt:lpstr>
      <vt:lpstr>VAS075_D_Pastataiirstat2</vt:lpstr>
      <vt:lpstr>'Forma 6'!VAS075_D_Pastataiirstat3</vt:lpstr>
      <vt:lpstr>VAS075_D_Pastataiirstat3</vt:lpstr>
      <vt:lpstr>'Forma 6'!VAS075_D_Pastataiirstat4</vt:lpstr>
      <vt:lpstr>VAS075_D_Pastataiirstat4</vt:lpstr>
      <vt:lpstr>'Forma 6'!VAS075_D_Pastataiirstat5</vt:lpstr>
      <vt:lpstr>VAS075_D_Pastataiirstat5</vt:lpstr>
      <vt:lpstr>'Forma 6'!VAS075_D_Saulessviesose1</vt:lpstr>
      <vt:lpstr>VAS075_D_Saulessviesose1</vt:lpstr>
      <vt:lpstr>'Forma 6'!VAS075_D_Saulessviesose2</vt:lpstr>
      <vt:lpstr>VAS075_D_Saulessviesose2</vt:lpstr>
      <vt:lpstr>'Forma 6'!VAS075_D_Saulessviesose3</vt:lpstr>
      <vt:lpstr>VAS075_D_Saulessviesose3</vt:lpstr>
      <vt:lpstr>'Forma 6'!VAS075_D_Saulessviesose4</vt:lpstr>
      <vt:lpstr>VAS075_D_Saulessviesose4</vt:lpstr>
      <vt:lpstr>'Forma 6'!VAS075_D_Silumosatsiska1</vt:lpstr>
      <vt:lpstr>VAS075_D_Silumosatsiska1</vt:lpstr>
      <vt:lpstr>'Forma 6'!VAS075_D_Silumosatsiska2</vt:lpstr>
      <vt:lpstr>VAS075_D_Silumosatsiska2</vt:lpstr>
      <vt:lpstr>'Forma 6'!VAS075_D_Silumosatsiska3</vt:lpstr>
      <vt:lpstr>VAS075_D_Silumosatsiska3</vt:lpstr>
      <vt:lpstr>'Forma 6'!VAS075_D_Silumosatsiska4</vt:lpstr>
      <vt:lpstr>VAS075_D_Silumosatsiska4</vt:lpstr>
      <vt:lpstr>'Forma 6'!VAS075_D_Silumosirkarst1</vt:lpstr>
      <vt:lpstr>VAS075_D_Silumosirkarst1</vt:lpstr>
      <vt:lpstr>'Forma 6'!VAS075_D_Silumosirkarst2</vt:lpstr>
      <vt:lpstr>VAS075_D_Silumosirkarst2</vt:lpstr>
      <vt:lpstr>'Forma 6'!VAS075_D_Silumosirkarst3</vt:lpstr>
      <vt:lpstr>VAS075_D_Silumosirkarst3</vt:lpstr>
      <vt:lpstr>'Forma 6'!VAS075_D_Silumosirkarst4</vt:lpstr>
      <vt:lpstr>VAS075_D_Silumosirkarst4</vt:lpstr>
      <vt:lpstr>'Forma 6'!VAS075_D_Specprogramine2</vt:lpstr>
      <vt:lpstr>VAS075_D_Specprogramine2</vt:lpstr>
      <vt:lpstr>'Forma 6'!VAS075_D_Specprogramine3</vt:lpstr>
      <vt:lpstr>VAS075_D_Specprogramine3</vt:lpstr>
      <vt:lpstr>'Forma 6'!VAS075_D_Specprogramine4</vt:lpstr>
      <vt:lpstr>VAS075_D_Specprogramine4</vt:lpstr>
      <vt:lpstr>'Forma 6'!VAS075_D_Specprogramine5</vt:lpstr>
      <vt:lpstr>VAS075_D_Specprogramine5</vt:lpstr>
      <vt:lpstr>'Forma 6'!VAS075_D_Standartinepro2</vt:lpstr>
      <vt:lpstr>VAS075_D_Standartinepro2</vt:lpstr>
      <vt:lpstr>'Forma 6'!VAS075_D_Standartinepro3</vt:lpstr>
      <vt:lpstr>VAS075_D_Standartinepro3</vt:lpstr>
      <vt:lpstr>'Forma 6'!VAS075_D_Standartinepro4</vt:lpstr>
      <vt:lpstr>VAS075_D_Standartinepro4</vt:lpstr>
      <vt:lpstr>'Forma 6'!VAS075_D_Standartinepro5</vt:lpstr>
      <vt:lpstr>VAS075_D_Standartinepro5</vt:lpstr>
      <vt:lpstr>'Forma 6'!VAS075_D_Tiesiogiaipask1</vt:lpstr>
      <vt:lpstr>VAS075_D_Tiesiogiaipask1</vt:lpstr>
      <vt:lpstr>'Forma 6'!VAS075_D_Transportoprie2</vt:lpstr>
      <vt:lpstr>VAS075_D_Transportoprie2</vt:lpstr>
      <vt:lpstr>'Forma 6'!VAS075_D_Transportoprie3</vt:lpstr>
      <vt:lpstr>VAS075_D_Transportoprie3</vt:lpstr>
      <vt:lpstr>'Forma 6'!VAS075_D_Transportoprie4</vt:lpstr>
      <vt:lpstr>VAS075_D_Transportoprie4</vt:lpstr>
      <vt:lpstr>'Forma 6'!VAS075_D_Transportoprie5</vt:lpstr>
      <vt:lpstr>VAS075_D_Transportoprie5</vt:lpstr>
      <vt:lpstr>'Forma 6'!VAS075_D_Vamzdynai2</vt:lpstr>
      <vt:lpstr>VAS075_D_Vamzdynai2</vt:lpstr>
      <vt:lpstr>'Forma 6'!VAS075_D_Vamzdynai3</vt:lpstr>
      <vt:lpstr>VAS075_D_Vamzdynai3</vt:lpstr>
      <vt:lpstr>'Forma 6'!VAS075_D_Vamzdynai4</vt:lpstr>
      <vt:lpstr>VAS075_D_Vamzdynai4</vt:lpstr>
      <vt:lpstr>'Forma 6'!VAS075_D_Vamzdynai5</vt:lpstr>
      <vt:lpstr>VAS075_D_Vamzdynai5</vt:lpstr>
      <vt:lpstr>'Forma 6'!VAS075_D_Vandenssiurbli2</vt:lpstr>
      <vt:lpstr>VAS075_D_Vandenssiurbli2</vt:lpstr>
      <vt:lpstr>'Forma 6'!VAS075_D_Vandenssiurbli3</vt:lpstr>
      <vt:lpstr>VAS075_D_Vandenssiurbli3</vt:lpstr>
      <vt:lpstr>'Forma 6'!VAS075_D_Vandenssiurbli4</vt:lpstr>
      <vt:lpstr>VAS075_D_Vandenssiurbli4</vt:lpstr>
      <vt:lpstr>'Forma 6'!VAS075_D_Verslovienetui2</vt:lpstr>
      <vt:lpstr>VAS075_D_Verslovienetui2</vt:lpstr>
      <vt:lpstr>'Forma 6'!VAS075_F_101IS</vt:lpstr>
      <vt:lpstr>VAS075_F_101IS</vt:lpstr>
      <vt:lpstr>'Forma 6'!VAS075_F_1031GeriamojoVandens</vt:lpstr>
      <vt:lpstr>VAS075_F_1031GeriamojoVandens</vt:lpstr>
      <vt:lpstr>'Forma 6'!VAS075_F_1032GeriamojoVandens</vt:lpstr>
      <vt:lpstr>VAS075_F_1032GeriamojoVandens</vt:lpstr>
      <vt:lpstr>'Forma 6'!VAS075_F_1033GeriamojoVandens</vt:lpstr>
      <vt:lpstr>VAS075_F_1033GeriamojoVandens</vt:lpstr>
      <vt:lpstr>'Forma 6'!VAS075_F_103IsViso</vt:lpstr>
      <vt:lpstr>VAS075_F_103IsViso</vt:lpstr>
      <vt:lpstr>'Forma 6'!VAS075_F_1041NuotekuSurinkimas</vt:lpstr>
      <vt:lpstr>VAS075_F_1041NuotekuSurinkimas</vt:lpstr>
      <vt:lpstr>'Forma 6'!VAS075_F_1042NuotekuValymas</vt:lpstr>
      <vt:lpstr>VAS075_F_1042NuotekuValymas</vt:lpstr>
      <vt:lpstr>'Forma 6'!VAS075_F_1043NuotekuDumblo</vt:lpstr>
      <vt:lpstr>VAS075_F_1043NuotekuDumblo</vt:lpstr>
      <vt:lpstr>'Forma 6'!VAS075_F_104IsViso</vt:lpstr>
      <vt:lpstr>VAS075_F_104IsViso</vt:lpstr>
      <vt:lpstr>'Forma 6'!VAS075_F_105PavirsiniuNuoteku</vt:lpstr>
      <vt:lpstr>VAS075_F_105PavirsiniuNuoteku</vt:lpstr>
      <vt:lpstr>'Forma 6'!VAS075_F_106KitosReguliuojamosios</vt:lpstr>
      <vt:lpstr>VAS075_F_106KitosReguliuojamosios</vt:lpstr>
      <vt:lpstr>'Forma 6'!VAS075_F_107KitosVeiklos</vt:lpstr>
      <vt:lpstr>VAS075_F_107KitosVeiklos</vt:lpstr>
      <vt:lpstr>'Forma 6'!VAS075_F_111IS</vt:lpstr>
      <vt:lpstr>VAS075_F_111IS</vt:lpstr>
      <vt:lpstr>'Forma 6'!VAS075_F_1131GeriamojoVandens</vt:lpstr>
      <vt:lpstr>VAS075_F_1131GeriamojoVandens</vt:lpstr>
      <vt:lpstr>'Forma 6'!VAS075_F_1132GeriamojoVandens</vt:lpstr>
      <vt:lpstr>VAS075_F_1132GeriamojoVandens</vt:lpstr>
      <vt:lpstr>'Forma 6'!VAS075_F_1133GeriamojoVandens</vt:lpstr>
      <vt:lpstr>VAS075_F_1133GeriamojoVandens</vt:lpstr>
      <vt:lpstr>'Forma 6'!VAS075_F_113IsViso</vt:lpstr>
      <vt:lpstr>VAS075_F_113IsViso</vt:lpstr>
      <vt:lpstr>'Forma 6'!VAS075_F_1141NuotekuSurinkimas</vt:lpstr>
      <vt:lpstr>VAS075_F_1141NuotekuSurinkimas</vt:lpstr>
      <vt:lpstr>'Forma 6'!VAS075_F_1142NuotekuValymas</vt:lpstr>
      <vt:lpstr>VAS075_F_1142NuotekuValymas</vt:lpstr>
      <vt:lpstr>'Forma 6'!VAS075_F_1143NuotekuDumblo</vt:lpstr>
      <vt:lpstr>VAS075_F_1143NuotekuDumblo</vt:lpstr>
      <vt:lpstr>'Forma 6'!VAS075_F_114IsViso</vt:lpstr>
      <vt:lpstr>VAS075_F_114IsViso</vt:lpstr>
      <vt:lpstr>'Forma 6'!VAS075_F_115PavirsiniuNuoteku</vt:lpstr>
      <vt:lpstr>VAS075_F_115PavirsiniuNuoteku</vt:lpstr>
      <vt:lpstr>'Forma 6'!VAS075_F_116KitosReguliuojamosios</vt:lpstr>
      <vt:lpstr>VAS075_F_116KitosReguliuojamosios</vt:lpstr>
      <vt:lpstr>'Forma 6'!VAS075_F_117KitosVeiklos</vt:lpstr>
      <vt:lpstr>VAS075_F_117KitosVeiklos</vt:lpstr>
      <vt:lpstr>'Forma 6'!VAS075_F_11IS</vt:lpstr>
      <vt:lpstr>VAS075_F_11IS</vt:lpstr>
      <vt:lpstr>'Forma 6'!VAS075_F_121IS</vt:lpstr>
      <vt:lpstr>VAS075_F_121IS</vt:lpstr>
      <vt:lpstr>'Forma 6'!VAS075_F_1231GeriamojoVandens</vt:lpstr>
      <vt:lpstr>VAS075_F_1231GeriamojoVandens</vt:lpstr>
      <vt:lpstr>'Forma 6'!VAS075_F_1232GeriamojoVandens</vt:lpstr>
      <vt:lpstr>VAS075_F_1232GeriamojoVandens</vt:lpstr>
      <vt:lpstr>'Forma 6'!VAS075_F_1233GeriamojoVandens</vt:lpstr>
      <vt:lpstr>VAS075_F_1233GeriamojoVandens</vt:lpstr>
      <vt:lpstr>'Forma 6'!VAS075_F_123IsViso</vt:lpstr>
      <vt:lpstr>VAS075_F_123IsViso</vt:lpstr>
      <vt:lpstr>'Forma 6'!VAS075_F_1241NuotekuSurinkimas</vt:lpstr>
      <vt:lpstr>VAS075_F_1241NuotekuSurinkimas</vt:lpstr>
      <vt:lpstr>'Forma 6'!VAS075_F_1242NuotekuValymas</vt:lpstr>
      <vt:lpstr>VAS075_F_1242NuotekuValymas</vt:lpstr>
      <vt:lpstr>'Forma 6'!VAS075_F_1243NuotekuDumblo</vt:lpstr>
      <vt:lpstr>VAS075_F_1243NuotekuDumblo</vt:lpstr>
      <vt:lpstr>'Forma 6'!VAS075_F_124IsViso</vt:lpstr>
      <vt:lpstr>VAS075_F_124IsViso</vt:lpstr>
      <vt:lpstr>'Forma 6'!VAS075_F_125PavirsiniuNuoteku</vt:lpstr>
      <vt:lpstr>VAS075_F_125PavirsiniuNuoteku</vt:lpstr>
      <vt:lpstr>'Forma 6'!VAS075_F_126KitosReguliuojamosios</vt:lpstr>
      <vt:lpstr>VAS075_F_126KitosReguliuojamosios</vt:lpstr>
      <vt:lpstr>'Forma 6'!VAS075_F_127KitosVeiklos</vt:lpstr>
      <vt:lpstr>VAS075_F_127KitosVeiklos</vt:lpstr>
      <vt:lpstr>'Forma 6'!VAS075_F_131GeriamojoVandens</vt:lpstr>
      <vt:lpstr>VAS075_F_131GeriamojoVandens</vt:lpstr>
      <vt:lpstr>'Forma 6'!VAS075_F_132GeriamojoVandens</vt:lpstr>
      <vt:lpstr>VAS075_F_132GeriamojoVandens</vt:lpstr>
      <vt:lpstr>'Forma 6'!VAS075_F_133GeriamojoVandens</vt:lpstr>
      <vt:lpstr>VAS075_F_133GeriamojoVandens</vt:lpstr>
      <vt:lpstr>'Forma 6'!VAS075_F_13IsViso</vt:lpstr>
      <vt:lpstr>VAS075_F_13IsViso</vt:lpstr>
      <vt:lpstr>'Forma 6'!VAS075_F_141NuotekuSurinkimas</vt:lpstr>
      <vt:lpstr>VAS075_F_141NuotekuSurinkimas</vt:lpstr>
      <vt:lpstr>'Forma 6'!VAS075_F_142NuotekuValymas</vt:lpstr>
      <vt:lpstr>VAS075_F_142NuotekuValymas</vt:lpstr>
      <vt:lpstr>'Forma 6'!VAS075_F_143NuotekuDumblo</vt:lpstr>
      <vt:lpstr>VAS075_F_143NuotekuDumblo</vt:lpstr>
      <vt:lpstr>'Forma 6'!VAS075_F_14IsViso</vt:lpstr>
      <vt:lpstr>VAS075_F_14IsViso</vt:lpstr>
      <vt:lpstr>'Forma 6'!VAS075_F_15PavirsiniuNuoteku</vt:lpstr>
      <vt:lpstr>VAS075_F_15PavirsiniuNuoteku</vt:lpstr>
      <vt:lpstr>'Forma 6'!VAS075_F_16KitosReguliuojamosios</vt:lpstr>
      <vt:lpstr>VAS075_F_16KitosReguliuojamosios</vt:lpstr>
      <vt:lpstr>'Forma 6'!VAS075_F_17KitosVeiklos</vt:lpstr>
      <vt:lpstr>VAS075_F_17KitosVeiklos</vt:lpstr>
      <vt:lpstr>'Forma 6'!VAS075_F_21IS</vt:lpstr>
      <vt:lpstr>VAS075_F_21IS</vt:lpstr>
      <vt:lpstr>'Forma 6'!VAS075_F_231GeriamojoVandens</vt:lpstr>
      <vt:lpstr>VAS075_F_231GeriamojoVandens</vt:lpstr>
      <vt:lpstr>'Forma 6'!VAS075_F_232GeriamojoVandens</vt:lpstr>
      <vt:lpstr>VAS075_F_232GeriamojoVandens</vt:lpstr>
      <vt:lpstr>'Forma 6'!VAS075_F_233GeriamojoVandens</vt:lpstr>
      <vt:lpstr>VAS075_F_233GeriamojoVandens</vt:lpstr>
      <vt:lpstr>'Forma 6'!VAS075_F_23IsViso</vt:lpstr>
      <vt:lpstr>VAS075_F_23IsViso</vt:lpstr>
      <vt:lpstr>'Forma 6'!VAS075_F_241NuotekuSurinkimas</vt:lpstr>
      <vt:lpstr>VAS075_F_241NuotekuSurinkimas</vt:lpstr>
      <vt:lpstr>'Forma 6'!VAS075_F_242NuotekuValymas</vt:lpstr>
      <vt:lpstr>VAS075_F_242NuotekuValymas</vt:lpstr>
      <vt:lpstr>'Forma 6'!VAS075_F_243NuotekuDumblo</vt:lpstr>
      <vt:lpstr>VAS075_F_243NuotekuDumblo</vt:lpstr>
      <vt:lpstr>'Forma 6'!VAS075_F_24IsViso</vt:lpstr>
      <vt:lpstr>VAS075_F_24IsViso</vt:lpstr>
      <vt:lpstr>'Forma 6'!VAS075_F_25PavirsiniuNuoteku</vt:lpstr>
      <vt:lpstr>VAS075_F_25PavirsiniuNuoteku</vt:lpstr>
      <vt:lpstr>'Forma 6'!VAS075_F_26KitosReguliuojamosios</vt:lpstr>
      <vt:lpstr>VAS075_F_26KitosReguliuojamosios</vt:lpstr>
      <vt:lpstr>'Forma 6'!VAS075_F_27KitosVeiklos</vt:lpstr>
      <vt:lpstr>VAS075_F_27KitosVeiklos</vt:lpstr>
      <vt:lpstr>'Forma 6'!VAS075_F_31IS</vt:lpstr>
      <vt:lpstr>VAS075_F_31IS</vt:lpstr>
      <vt:lpstr>'Forma 6'!VAS075_F_331GeriamojoVandens</vt:lpstr>
      <vt:lpstr>VAS075_F_331GeriamojoVandens</vt:lpstr>
      <vt:lpstr>'Forma 6'!VAS075_F_332GeriamojoVandens</vt:lpstr>
      <vt:lpstr>VAS075_F_332GeriamojoVandens</vt:lpstr>
      <vt:lpstr>'Forma 6'!VAS075_F_333GeriamojoVandens</vt:lpstr>
      <vt:lpstr>VAS075_F_333GeriamojoVandens</vt:lpstr>
      <vt:lpstr>'Forma 6'!VAS075_F_33IsViso</vt:lpstr>
      <vt:lpstr>VAS075_F_33IsViso</vt:lpstr>
      <vt:lpstr>'Forma 6'!VAS075_F_341NuotekuSurinkimas</vt:lpstr>
      <vt:lpstr>VAS075_F_341NuotekuSurinkimas</vt:lpstr>
      <vt:lpstr>'Forma 6'!VAS075_F_342NuotekuValymas</vt:lpstr>
      <vt:lpstr>VAS075_F_342NuotekuValymas</vt:lpstr>
      <vt:lpstr>'Forma 6'!VAS075_F_343NuotekuDumblo</vt:lpstr>
      <vt:lpstr>VAS075_F_343NuotekuDumblo</vt:lpstr>
      <vt:lpstr>'Forma 6'!VAS075_F_34IsViso</vt:lpstr>
      <vt:lpstr>VAS075_F_34IsViso</vt:lpstr>
      <vt:lpstr>'Forma 6'!VAS075_F_35PavirsiniuNuoteku</vt:lpstr>
      <vt:lpstr>VAS075_F_35PavirsiniuNuoteku</vt:lpstr>
      <vt:lpstr>'Forma 6'!VAS075_F_36KitosReguliuojamosios</vt:lpstr>
      <vt:lpstr>VAS075_F_36KitosReguliuojamosios</vt:lpstr>
      <vt:lpstr>'Forma 6'!VAS075_F_37KitosVeiklos</vt:lpstr>
      <vt:lpstr>VAS075_F_37KitosVeiklos</vt:lpstr>
      <vt:lpstr>'Forma 6'!VAS075_F_41IS</vt:lpstr>
      <vt:lpstr>VAS075_F_41IS</vt:lpstr>
      <vt:lpstr>'Forma 6'!VAS075_F_431GeriamojoVandens</vt:lpstr>
      <vt:lpstr>VAS075_F_431GeriamojoVandens</vt:lpstr>
      <vt:lpstr>'Forma 6'!VAS075_F_432GeriamojoVandens</vt:lpstr>
      <vt:lpstr>VAS075_F_432GeriamojoVandens</vt:lpstr>
      <vt:lpstr>'Forma 6'!VAS075_F_433GeriamojoVandens</vt:lpstr>
      <vt:lpstr>VAS075_F_433GeriamojoVandens</vt:lpstr>
      <vt:lpstr>'Forma 6'!VAS075_F_43IsViso</vt:lpstr>
      <vt:lpstr>VAS075_F_43IsViso</vt:lpstr>
      <vt:lpstr>'Forma 6'!VAS075_F_441NuotekuSurinkimas</vt:lpstr>
      <vt:lpstr>VAS075_F_441NuotekuSurinkimas</vt:lpstr>
      <vt:lpstr>'Forma 6'!VAS075_F_442NuotekuValymas</vt:lpstr>
      <vt:lpstr>VAS075_F_442NuotekuValymas</vt:lpstr>
      <vt:lpstr>'Forma 6'!VAS075_F_443NuotekuDumblo</vt:lpstr>
      <vt:lpstr>VAS075_F_443NuotekuDumblo</vt:lpstr>
      <vt:lpstr>'Forma 6'!VAS075_F_44IsViso</vt:lpstr>
      <vt:lpstr>VAS075_F_44IsViso</vt:lpstr>
      <vt:lpstr>'Forma 6'!VAS075_F_45PavirsiniuNuoteku</vt:lpstr>
      <vt:lpstr>VAS075_F_45PavirsiniuNuoteku</vt:lpstr>
      <vt:lpstr>'Forma 6'!VAS075_F_46KitosReguliuojamosios</vt:lpstr>
      <vt:lpstr>VAS075_F_46KitosReguliuojamosios</vt:lpstr>
      <vt:lpstr>'Forma 6'!VAS075_F_47KitosVeiklos</vt:lpstr>
      <vt:lpstr>VAS075_F_47KitosVeiklos</vt:lpstr>
      <vt:lpstr>'Forma 6'!VAS075_F_51IS</vt:lpstr>
      <vt:lpstr>VAS075_F_51IS</vt:lpstr>
      <vt:lpstr>'Forma 6'!VAS075_F_531GeriamojoVandens</vt:lpstr>
      <vt:lpstr>VAS075_F_531GeriamojoVandens</vt:lpstr>
      <vt:lpstr>'Forma 6'!VAS075_F_532GeriamojoVandens</vt:lpstr>
      <vt:lpstr>VAS075_F_532GeriamojoVandens</vt:lpstr>
      <vt:lpstr>'Forma 6'!VAS075_F_533GeriamojoVandens</vt:lpstr>
      <vt:lpstr>VAS075_F_533GeriamojoVandens</vt:lpstr>
      <vt:lpstr>'Forma 6'!VAS075_F_53IsViso</vt:lpstr>
      <vt:lpstr>VAS075_F_53IsViso</vt:lpstr>
      <vt:lpstr>'Forma 6'!VAS075_F_541NuotekuSurinkimas</vt:lpstr>
      <vt:lpstr>VAS075_F_541NuotekuSurinkimas</vt:lpstr>
      <vt:lpstr>'Forma 6'!VAS075_F_542NuotekuValymas</vt:lpstr>
      <vt:lpstr>VAS075_F_542NuotekuValymas</vt:lpstr>
      <vt:lpstr>'Forma 6'!VAS075_F_543NuotekuDumblo</vt:lpstr>
      <vt:lpstr>VAS075_F_543NuotekuDumblo</vt:lpstr>
      <vt:lpstr>'Forma 6'!VAS075_F_54IsViso</vt:lpstr>
      <vt:lpstr>VAS075_F_54IsViso</vt:lpstr>
      <vt:lpstr>'Forma 6'!VAS075_F_55PavirsiniuNuoteku</vt:lpstr>
      <vt:lpstr>VAS075_F_55PavirsiniuNuoteku</vt:lpstr>
      <vt:lpstr>'Forma 6'!VAS075_F_56KitosReguliuojamosios</vt:lpstr>
      <vt:lpstr>VAS075_F_56KitosReguliuojamosios</vt:lpstr>
      <vt:lpstr>'Forma 6'!VAS075_F_57KitosVeiklos</vt:lpstr>
      <vt:lpstr>VAS075_F_57KitosVeiklos</vt:lpstr>
      <vt:lpstr>'Forma 6'!VAS075_F_61IS</vt:lpstr>
      <vt:lpstr>VAS075_F_61IS</vt:lpstr>
      <vt:lpstr>'Forma 6'!VAS075_F_631GeriamojoVandens</vt:lpstr>
      <vt:lpstr>VAS075_F_631GeriamojoVandens</vt:lpstr>
      <vt:lpstr>'Forma 6'!VAS075_F_632GeriamojoVandens</vt:lpstr>
      <vt:lpstr>VAS075_F_632GeriamojoVandens</vt:lpstr>
      <vt:lpstr>'Forma 6'!VAS075_F_633GeriamojoVandens</vt:lpstr>
      <vt:lpstr>VAS075_F_633GeriamojoVandens</vt:lpstr>
      <vt:lpstr>'Forma 6'!VAS075_F_63IsViso</vt:lpstr>
      <vt:lpstr>VAS075_F_63IsViso</vt:lpstr>
      <vt:lpstr>'Forma 6'!VAS075_F_641NuotekuSurinkimas</vt:lpstr>
      <vt:lpstr>VAS075_F_641NuotekuSurinkimas</vt:lpstr>
      <vt:lpstr>'Forma 6'!VAS075_F_642NuotekuValymas</vt:lpstr>
      <vt:lpstr>VAS075_F_642NuotekuValymas</vt:lpstr>
      <vt:lpstr>'Forma 6'!VAS075_F_643NuotekuDumblo</vt:lpstr>
      <vt:lpstr>VAS075_F_643NuotekuDumblo</vt:lpstr>
      <vt:lpstr>'Forma 6'!VAS075_F_64IsViso</vt:lpstr>
      <vt:lpstr>VAS075_F_64IsViso</vt:lpstr>
      <vt:lpstr>'Forma 6'!VAS075_F_65PavirsiniuNuoteku</vt:lpstr>
      <vt:lpstr>VAS075_F_65PavirsiniuNuoteku</vt:lpstr>
      <vt:lpstr>'Forma 6'!VAS075_F_66KitosReguliuojamosios</vt:lpstr>
      <vt:lpstr>VAS075_F_66KitosReguliuojamosios</vt:lpstr>
      <vt:lpstr>'Forma 6'!VAS075_F_67KitosVeiklos</vt:lpstr>
      <vt:lpstr>VAS075_F_67KitosVeiklos</vt:lpstr>
      <vt:lpstr>'Forma 6'!VAS075_F_71IS</vt:lpstr>
      <vt:lpstr>VAS075_F_71IS</vt:lpstr>
      <vt:lpstr>'Forma 6'!VAS075_F_731GeriamojoVandens</vt:lpstr>
      <vt:lpstr>VAS075_F_731GeriamojoVandens</vt:lpstr>
      <vt:lpstr>'Forma 6'!VAS075_F_732GeriamojoVandens</vt:lpstr>
      <vt:lpstr>VAS075_F_732GeriamojoVandens</vt:lpstr>
      <vt:lpstr>'Forma 6'!VAS075_F_733GeriamojoVandens</vt:lpstr>
      <vt:lpstr>VAS075_F_733GeriamojoVandens</vt:lpstr>
      <vt:lpstr>'Forma 6'!VAS075_F_73IsViso</vt:lpstr>
      <vt:lpstr>VAS075_F_73IsViso</vt:lpstr>
      <vt:lpstr>'Forma 6'!VAS075_F_741NuotekuSurinkimas</vt:lpstr>
      <vt:lpstr>VAS075_F_741NuotekuSurinkimas</vt:lpstr>
      <vt:lpstr>'Forma 6'!VAS075_F_742NuotekuValymas</vt:lpstr>
      <vt:lpstr>VAS075_F_742NuotekuValymas</vt:lpstr>
      <vt:lpstr>'Forma 6'!VAS075_F_743NuotekuDumblo</vt:lpstr>
      <vt:lpstr>VAS075_F_743NuotekuDumblo</vt:lpstr>
      <vt:lpstr>'Forma 6'!VAS075_F_74IsViso</vt:lpstr>
      <vt:lpstr>VAS075_F_74IsViso</vt:lpstr>
      <vt:lpstr>'Forma 6'!VAS075_F_75PavirsiniuNuoteku</vt:lpstr>
      <vt:lpstr>VAS075_F_75PavirsiniuNuoteku</vt:lpstr>
      <vt:lpstr>'Forma 6'!VAS075_F_76KitosReguliuojamosios</vt:lpstr>
      <vt:lpstr>VAS075_F_76KitosReguliuojamosios</vt:lpstr>
      <vt:lpstr>'Forma 6'!VAS075_F_77KitosVeiklos</vt:lpstr>
      <vt:lpstr>VAS075_F_77KitosVeiklos</vt:lpstr>
      <vt:lpstr>'Forma 6'!VAS075_F_81IS</vt:lpstr>
      <vt:lpstr>VAS075_F_81IS</vt:lpstr>
      <vt:lpstr>'Forma 6'!VAS075_F_831GeriamojoVandens</vt:lpstr>
      <vt:lpstr>VAS075_F_831GeriamojoVandens</vt:lpstr>
      <vt:lpstr>'Forma 6'!VAS075_F_832GeriamojoVandens</vt:lpstr>
      <vt:lpstr>VAS075_F_832GeriamojoVandens</vt:lpstr>
      <vt:lpstr>'Forma 6'!VAS075_F_833GeriamojoVandens</vt:lpstr>
      <vt:lpstr>VAS075_F_833GeriamojoVandens</vt:lpstr>
      <vt:lpstr>'Forma 6'!VAS075_F_83IsViso</vt:lpstr>
      <vt:lpstr>VAS075_F_83IsViso</vt:lpstr>
      <vt:lpstr>'Forma 6'!VAS075_F_841NuotekuSurinkimas</vt:lpstr>
      <vt:lpstr>VAS075_F_841NuotekuSurinkimas</vt:lpstr>
      <vt:lpstr>'Forma 6'!VAS075_F_842NuotekuValymas</vt:lpstr>
      <vt:lpstr>VAS075_F_842NuotekuValymas</vt:lpstr>
      <vt:lpstr>'Forma 6'!VAS075_F_843NuotekuDumblo</vt:lpstr>
      <vt:lpstr>VAS075_F_843NuotekuDumblo</vt:lpstr>
      <vt:lpstr>'Forma 6'!VAS075_F_84IsViso</vt:lpstr>
      <vt:lpstr>VAS075_F_84IsViso</vt:lpstr>
      <vt:lpstr>'Forma 6'!VAS075_F_85PavirsiniuNuoteku</vt:lpstr>
      <vt:lpstr>VAS075_F_85PavirsiniuNuoteku</vt:lpstr>
      <vt:lpstr>'Forma 6'!VAS075_F_86KitosReguliuojamosios</vt:lpstr>
      <vt:lpstr>VAS075_F_86KitosReguliuojamosios</vt:lpstr>
      <vt:lpstr>'Forma 6'!VAS075_F_87KitosVeiklos</vt:lpstr>
      <vt:lpstr>VAS075_F_87KitosVeiklos</vt:lpstr>
      <vt:lpstr>'Forma 6'!VAS075_F_91IS</vt:lpstr>
      <vt:lpstr>VAS075_F_91IS</vt:lpstr>
      <vt:lpstr>'Forma 6'!VAS075_F_931GeriamojoVandens</vt:lpstr>
      <vt:lpstr>VAS075_F_931GeriamojoVandens</vt:lpstr>
      <vt:lpstr>'Forma 6'!VAS075_F_932GeriamojoVandens</vt:lpstr>
      <vt:lpstr>VAS075_F_932GeriamojoVandens</vt:lpstr>
      <vt:lpstr>'Forma 6'!VAS075_F_933GeriamojoVandens</vt:lpstr>
      <vt:lpstr>VAS075_F_933GeriamojoVandens</vt:lpstr>
      <vt:lpstr>'Forma 6'!VAS075_F_93IsViso</vt:lpstr>
      <vt:lpstr>VAS075_F_93IsViso</vt:lpstr>
      <vt:lpstr>'Forma 6'!VAS075_F_941NuotekuSurinkimas</vt:lpstr>
      <vt:lpstr>VAS075_F_941NuotekuSurinkimas</vt:lpstr>
      <vt:lpstr>'Forma 6'!VAS075_F_942NuotekuValymas</vt:lpstr>
      <vt:lpstr>VAS075_F_942NuotekuValymas</vt:lpstr>
      <vt:lpstr>'Forma 6'!VAS075_F_943NuotekuDumblo</vt:lpstr>
      <vt:lpstr>VAS075_F_943NuotekuDumblo</vt:lpstr>
      <vt:lpstr>'Forma 6'!VAS075_F_94IsViso</vt:lpstr>
      <vt:lpstr>VAS075_F_94IsViso</vt:lpstr>
      <vt:lpstr>'Forma 6'!VAS075_F_95PavirsiniuNuoteku</vt:lpstr>
      <vt:lpstr>VAS075_F_95PavirsiniuNuoteku</vt:lpstr>
      <vt:lpstr>'Forma 6'!VAS075_F_96KitosReguliuojamosios</vt:lpstr>
      <vt:lpstr>VAS075_F_96KitosReguliuojamosios</vt:lpstr>
      <vt:lpstr>'Forma 6'!VAS075_F_97KitosVeiklos</vt:lpstr>
      <vt:lpstr>VAS075_F_97KitosVeiklos</vt:lpstr>
      <vt:lpstr>'Forma 6'!VAS075_F_Apskaitospriet21IS</vt:lpstr>
      <vt:lpstr>VAS075_F_Apskaitospriet21IS</vt:lpstr>
      <vt:lpstr>'Forma 6'!VAS075_F_Apskaitospriet231GeriamojoVandens</vt:lpstr>
      <vt:lpstr>VAS075_F_Apskaitospriet231GeriamojoVandens</vt:lpstr>
      <vt:lpstr>'Forma 6'!VAS075_F_Apskaitospriet232GeriamojoVandens</vt:lpstr>
      <vt:lpstr>VAS075_F_Apskaitospriet232GeriamojoVandens</vt:lpstr>
      <vt:lpstr>'Forma 6'!VAS075_F_Apskaitospriet233GeriamojoVandens</vt:lpstr>
      <vt:lpstr>VAS075_F_Apskaitospriet233GeriamojoVandens</vt:lpstr>
      <vt:lpstr>'Forma 6'!VAS075_F_Apskaitospriet23IsViso</vt:lpstr>
      <vt:lpstr>VAS075_F_Apskaitospriet23IsViso</vt:lpstr>
      <vt:lpstr>'Forma 6'!VAS075_F_Apskaitospriet241NuotekuSurinkimas</vt:lpstr>
      <vt:lpstr>VAS075_F_Apskaitospriet241NuotekuSurinkimas</vt:lpstr>
      <vt:lpstr>'Forma 6'!VAS075_F_Apskaitospriet242NuotekuValymas</vt:lpstr>
      <vt:lpstr>VAS075_F_Apskaitospriet242NuotekuValymas</vt:lpstr>
      <vt:lpstr>'Forma 6'!VAS075_F_Apskaitospriet243NuotekuDumblo</vt:lpstr>
      <vt:lpstr>VAS075_F_Apskaitospriet243NuotekuDumblo</vt:lpstr>
      <vt:lpstr>'Forma 6'!VAS075_F_Apskaitospriet24IsViso</vt:lpstr>
      <vt:lpstr>VAS075_F_Apskaitospriet24IsViso</vt:lpstr>
      <vt:lpstr>'Forma 6'!VAS075_F_Apskaitospriet25PavirsiniuNuoteku</vt:lpstr>
      <vt:lpstr>VAS075_F_Apskaitospriet25PavirsiniuNuoteku</vt:lpstr>
      <vt:lpstr>'Forma 6'!VAS075_F_Apskaitospriet26KitosReguliuojamosios</vt:lpstr>
      <vt:lpstr>VAS075_F_Apskaitospriet26KitosReguliuojamosios</vt:lpstr>
      <vt:lpstr>'Forma 6'!VAS075_F_Apskaitospriet27KitosVeiklos</vt:lpstr>
      <vt:lpstr>VAS075_F_Apskaitospriet27KitosVeiklos</vt:lpstr>
      <vt:lpstr>'Forma 6'!VAS075_F_Apskaitospriet2Apskaitosveikla1</vt:lpstr>
      <vt:lpstr>VAS075_F_Apskaitospriet2Apskaitosveikla1</vt:lpstr>
      <vt:lpstr>'Forma 6'!VAS075_F_Apskaitospriet2Kitareguliuoja1</vt:lpstr>
      <vt:lpstr>VAS075_F_Apskaitospriet2Kitareguliuoja1</vt:lpstr>
      <vt:lpstr>'Forma 6'!VAS075_F_Apskaitospriet31IS</vt:lpstr>
      <vt:lpstr>VAS075_F_Apskaitospriet31IS</vt:lpstr>
      <vt:lpstr>'Forma 6'!VAS075_F_Apskaitospriet331GeriamojoVandens</vt:lpstr>
      <vt:lpstr>VAS075_F_Apskaitospriet331GeriamojoVandens</vt:lpstr>
      <vt:lpstr>'Forma 6'!VAS075_F_Apskaitospriet332GeriamojoVandens</vt:lpstr>
      <vt:lpstr>VAS075_F_Apskaitospriet332GeriamojoVandens</vt:lpstr>
      <vt:lpstr>'Forma 6'!VAS075_F_Apskaitospriet333GeriamojoVandens</vt:lpstr>
      <vt:lpstr>VAS075_F_Apskaitospriet333GeriamojoVandens</vt:lpstr>
      <vt:lpstr>'Forma 6'!VAS075_F_Apskaitospriet33IsViso</vt:lpstr>
      <vt:lpstr>VAS075_F_Apskaitospriet33IsViso</vt:lpstr>
      <vt:lpstr>'Forma 6'!VAS075_F_Apskaitospriet341NuotekuSurinkimas</vt:lpstr>
      <vt:lpstr>VAS075_F_Apskaitospriet341NuotekuSurinkimas</vt:lpstr>
      <vt:lpstr>'Forma 6'!VAS075_F_Apskaitospriet342NuotekuValymas</vt:lpstr>
      <vt:lpstr>VAS075_F_Apskaitospriet342NuotekuValymas</vt:lpstr>
      <vt:lpstr>'Forma 6'!VAS075_F_Apskaitospriet343NuotekuDumblo</vt:lpstr>
      <vt:lpstr>VAS075_F_Apskaitospriet343NuotekuDumblo</vt:lpstr>
      <vt:lpstr>'Forma 6'!VAS075_F_Apskaitospriet34IsViso</vt:lpstr>
      <vt:lpstr>VAS075_F_Apskaitospriet34IsViso</vt:lpstr>
      <vt:lpstr>'Forma 6'!VAS075_F_Apskaitospriet35PavirsiniuNuoteku</vt:lpstr>
      <vt:lpstr>VAS075_F_Apskaitospriet35PavirsiniuNuoteku</vt:lpstr>
      <vt:lpstr>'Forma 6'!VAS075_F_Apskaitospriet36KitosReguliuojamosios</vt:lpstr>
      <vt:lpstr>VAS075_F_Apskaitospriet36KitosReguliuojamosios</vt:lpstr>
      <vt:lpstr>'Forma 6'!VAS075_F_Apskaitospriet37KitosVeiklos</vt:lpstr>
      <vt:lpstr>VAS075_F_Apskaitospriet37KitosVeiklos</vt:lpstr>
      <vt:lpstr>'Forma 6'!VAS075_F_Apskaitospriet3Apskaitosveikla1</vt:lpstr>
      <vt:lpstr>VAS075_F_Apskaitospriet3Apskaitosveikla1</vt:lpstr>
      <vt:lpstr>'Forma 6'!VAS075_F_Apskaitospriet3Kitareguliuoja1</vt:lpstr>
      <vt:lpstr>VAS075_F_Apskaitospriet3Kitareguliuoja1</vt:lpstr>
      <vt:lpstr>'Forma 6'!VAS075_F_Apskaitospriet41IS</vt:lpstr>
      <vt:lpstr>VAS075_F_Apskaitospriet41IS</vt:lpstr>
      <vt:lpstr>'Forma 6'!VAS075_F_Apskaitospriet431GeriamojoVandens</vt:lpstr>
      <vt:lpstr>VAS075_F_Apskaitospriet431GeriamojoVandens</vt:lpstr>
      <vt:lpstr>'Forma 6'!VAS075_F_Apskaitospriet432GeriamojoVandens</vt:lpstr>
      <vt:lpstr>VAS075_F_Apskaitospriet432GeriamojoVandens</vt:lpstr>
      <vt:lpstr>'Forma 6'!VAS075_F_Apskaitospriet433GeriamojoVandens</vt:lpstr>
      <vt:lpstr>VAS075_F_Apskaitospriet433GeriamojoVandens</vt:lpstr>
      <vt:lpstr>'Forma 6'!VAS075_F_Apskaitospriet43IsViso</vt:lpstr>
      <vt:lpstr>VAS075_F_Apskaitospriet43IsViso</vt:lpstr>
      <vt:lpstr>'Forma 6'!VAS075_F_Apskaitospriet441NuotekuSurinkimas</vt:lpstr>
      <vt:lpstr>VAS075_F_Apskaitospriet441NuotekuSurinkimas</vt:lpstr>
      <vt:lpstr>'Forma 6'!VAS075_F_Apskaitospriet442NuotekuValymas</vt:lpstr>
      <vt:lpstr>VAS075_F_Apskaitospriet442NuotekuValymas</vt:lpstr>
      <vt:lpstr>'Forma 6'!VAS075_F_Apskaitospriet443NuotekuDumblo</vt:lpstr>
      <vt:lpstr>VAS075_F_Apskaitospriet443NuotekuDumblo</vt:lpstr>
      <vt:lpstr>'Forma 6'!VAS075_F_Apskaitospriet44IsViso</vt:lpstr>
      <vt:lpstr>VAS075_F_Apskaitospriet44IsViso</vt:lpstr>
      <vt:lpstr>'Forma 6'!VAS075_F_Apskaitospriet45PavirsiniuNuoteku</vt:lpstr>
      <vt:lpstr>VAS075_F_Apskaitospriet45PavirsiniuNuoteku</vt:lpstr>
      <vt:lpstr>'Forma 6'!VAS075_F_Apskaitospriet46KitosReguliuojamosios</vt:lpstr>
      <vt:lpstr>VAS075_F_Apskaitospriet46KitosReguliuojamosios</vt:lpstr>
      <vt:lpstr>'Forma 6'!VAS075_F_Apskaitospriet47KitosVeiklos</vt:lpstr>
      <vt:lpstr>VAS075_F_Apskaitospriet47KitosVeiklos</vt:lpstr>
      <vt:lpstr>'Forma 6'!VAS075_F_Apskaitospriet4Apskaitosveikla1</vt:lpstr>
      <vt:lpstr>VAS075_F_Apskaitospriet4Apskaitosveikla1</vt:lpstr>
      <vt:lpstr>'Forma 6'!VAS075_F_Apskaitospriet4Kitareguliuoja1</vt:lpstr>
      <vt:lpstr>VAS075_F_Apskaitospriet4Kitareguliuoja1</vt:lpstr>
      <vt:lpstr>'Forma 6'!VAS075_F_Apskaitospriet51IS</vt:lpstr>
      <vt:lpstr>VAS075_F_Apskaitospriet51IS</vt:lpstr>
      <vt:lpstr>'Forma 6'!VAS075_F_Apskaitospriet531GeriamojoVandens</vt:lpstr>
      <vt:lpstr>VAS075_F_Apskaitospriet531GeriamojoVandens</vt:lpstr>
      <vt:lpstr>'Forma 6'!VAS075_F_Apskaitospriet532GeriamojoVandens</vt:lpstr>
      <vt:lpstr>VAS075_F_Apskaitospriet532GeriamojoVandens</vt:lpstr>
      <vt:lpstr>'Forma 6'!VAS075_F_Apskaitospriet533GeriamojoVandens</vt:lpstr>
      <vt:lpstr>VAS075_F_Apskaitospriet533GeriamojoVandens</vt:lpstr>
      <vt:lpstr>'Forma 6'!VAS075_F_Apskaitospriet53IsViso</vt:lpstr>
      <vt:lpstr>VAS075_F_Apskaitospriet53IsViso</vt:lpstr>
      <vt:lpstr>'Forma 6'!VAS075_F_Apskaitospriet541NuotekuSurinkimas</vt:lpstr>
      <vt:lpstr>VAS075_F_Apskaitospriet541NuotekuSurinkimas</vt:lpstr>
      <vt:lpstr>'Forma 6'!VAS075_F_Apskaitospriet542NuotekuValymas</vt:lpstr>
      <vt:lpstr>VAS075_F_Apskaitospriet542NuotekuValymas</vt:lpstr>
      <vt:lpstr>'Forma 6'!VAS075_F_Apskaitospriet543NuotekuDumblo</vt:lpstr>
      <vt:lpstr>VAS075_F_Apskaitospriet543NuotekuDumblo</vt:lpstr>
      <vt:lpstr>'Forma 6'!VAS075_F_Apskaitospriet54IsViso</vt:lpstr>
      <vt:lpstr>VAS075_F_Apskaitospriet54IsViso</vt:lpstr>
      <vt:lpstr>'Forma 6'!VAS075_F_Apskaitospriet55PavirsiniuNuoteku</vt:lpstr>
      <vt:lpstr>VAS075_F_Apskaitospriet55PavirsiniuNuoteku</vt:lpstr>
      <vt:lpstr>'Forma 6'!VAS075_F_Apskaitospriet56KitosReguliuojamosios</vt:lpstr>
      <vt:lpstr>VAS075_F_Apskaitospriet56KitosReguliuojamosios</vt:lpstr>
      <vt:lpstr>'Forma 6'!VAS075_F_Apskaitospriet57KitosVeiklos</vt:lpstr>
      <vt:lpstr>VAS075_F_Apskaitospriet57KitosVeiklos</vt:lpstr>
      <vt:lpstr>'Forma 6'!VAS075_F_Apskaitospriet5Apskaitosveikla1</vt:lpstr>
      <vt:lpstr>VAS075_F_Apskaitospriet5Apskaitosveikla1</vt:lpstr>
      <vt:lpstr>'Forma 6'!VAS075_F_Apskaitospriet5Kitareguliuoja1</vt:lpstr>
      <vt:lpstr>VAS075_F_Apskaitospriet5Kitareguliuoja1</vt:lpstr>
      <vt:lpstr>'Forma 6'!VAS075_F_Atsiskaitomiej11IS</vt:lpstr>
      <vt:lpstr>VAS075_F_Atsiskaitomiej11IS</vt:lpstr>
      <vt:lpstr>'Forma 6'!VAS075_F_Atsiskaitomiej131GeriamojoVandens</vt:lpstr>
      <vt:lpstr>VAS075_F_Atsiskaitomiej131GeriamojoVandens</vt:lpstr>
      <vt:lpstr>'Forma 6'!VAS075_F_Atsiskaitomiej132GeriamojoVandens</vt:lpstr>
      <vt:lpstr>VAS075_F_Atsiskaitomiej132GeriamojoVandens</vt:lpstr>
      <vt:lpstr>'Forma 6'!VAS075_F_Atsiskaitomiej133GeriamojoVandens</vt:lpstr>
      <vt:lpstr>VAS075_F_Atsiskaitomiej133GeriamojoVandens</vt:lpstr>
      <vt:lpstr>'Forma 6'!VAS075_F_Atsiskaitomiej13IsViso</vt:lpstr>
      <vt:lpstr>VAS075_F_Atsiskaitomiej13IsViso</vt:lpstr>
      <vt:lpstr>'Forma 6'!VAS075_F_Atsiskaitomiej141NuotekuSurinkimas</vt:lpstr>
      <vt:lpstr>VAS075_F_Atsiskaitomiej141NuotekuSurinkimas</vt:lpstr>
      <vt:lpstr>'Forma 6'!VAS075_F_Atsiskaitomiej142NuotekuValymas</vt:lpstr>
      <vt:lpstr>VAS075_F_Atsiskaitomiej142NuotekuValymas</vt:lpstr>
      <vt:lpstr>'Forma 6'!VAS075_F_Atsiskaitomiej143NuotekuDumblo</vt:lpstr>
      <vt:lpstr>VAS075_F_Atsiskaitomiej143NuotekuDumblo</vt:lpstr>
      <vt:lpstr>'Forma 6'!VAS075_F_Atsiskaitomiej14IsViso</vt:lpstr>
      <vt:lpstr>VAS075_F_Atsiskaitomiej14IsViso</vt:lpstr>
      <vt:lpstr>'Forma 6'!VAS075_F_Atsiskaitomiej15PavirsiniuNuoteku</vt:lpstr>
      <vt:lpstr>VAS075_F_Atsiskaitomiej15PavirsiniuNuoteku</vt:lpstr>
      <vt:lpstr>'Forma 6'!VAS075_F_Atsiskaitomiej16KitosReguliuojamosios</vt:lpstr>
      <vt:lpstr>VAS075_F_Atsiskaitomiej16KitosReguliuojamosios</vt:lpstr>
      <vt:lpstr>'Forma 6'!VAS075_F_Atsiskaitomiej17KitosVeiklos</vt:lpstr>
      <vt:lpstr>VAS075_F_Atsiskaitomiej17KitosVeiklos</vt:lpstr>
      <vt:lpstr>'Forma 6'!VAS075_F_Atsiskaitomiej1Apskaitosveikla1</vt:lpstr>
      <vt:lpstr>VAS075_F_Atsiskaitomiej1Apskaitosveikla1</vt:lpstr>
      <vt:lpstr>'Forma 6'!VAS075_F_Atsiskaitomiej1Kitareguliuoja1</vt:lpstr>
      <vt:lpstr>VAS075_F_Atsiskaitomiej1Kitareguliuoja1</vt:lpstr>
      <vt:lpstr>'Forma 6'!VAS075_F_Atsiskaitomiej21IS</vt:lpstr>
      <vt:lpstr>VAS075_F_Atsiskaitomiej21IS</vt:lpstr>
      <vt:lpstr>'Forma 6'!VAS075_F_Atsiskaitomiej231GeriamojoVandens</vt:lpstr>
      <vt:lpstr>VAS075_F_Atsiskaitomiej231GeriamojoVandens</vt:lpstr>
      <vt:lpstr>'Forma 6'!VAS075_F_Atsiskaitomiej232GeriamojoVandens</vt:lpstr>
      <vt:lpstr>VAS075_F_Atsiskaitomiej232GeriamojoVandens</vt:lpstr>
      <vt:lpstr>'Forma 6'!VAS075_F_Atsiskaitomiej233GeriamojoVandens</vt:lpstr>
      <vt:lpstr>VAS075_F_Atsiskaitomiej233GeriamojoVandens</vt:lpstr>
      <vt:lpstr>'Forma 6'!VAS075_F_Atsiskaitomiej23IsViso</vt:lpstr>
      <vt:lpstr>VAS075_F_Atsiskaitomiej23IsViso</vt:lpstr>
      <vt:lpstr>'Forma 6'!VAS075_F_Atsiskaitomiej241NuotekuSurinkimas</vt:lpstr>
      <vt:lpstr>VAS075_F_Atsiskaitomiej241NuotekuSurinkimas</vt:lpstr>
      <vt:lpstr>'Forma 6'!VAS075_F_Atsiskaitomiej242NuotekuValymas</vt:lpstr>
      <vt:lpstr>VAS075_F_Atsiskaitomiej242NuotekuValymas</vt:lpstr>
      <vt:lpstr>'Forma 6'!VAS075_F_Atsiskaitomiej243NuotekuDumblo</vt:lpstr>
      <vt:lpstr>VAS075_F_Atsiskaitomiej243NuotekuDumblo</vt:lpstr>
      <vt:lpstr>'Forma 6'!VAS075_F_Atsiskaitomiej24IsViso</vt:lpstr>
      <vt:lpstr>VAS075_F_Atsiskaitomiej24IsViso</vt:lpstr>
      <vt:lpstr>'Forma 6'!VAS075_F_Atsiskaitomiej25PavirsiniuNuoteku</vt:lpstr>
      <vt:lpstr>VAS075_F_Atsiskaitomiej25PavirsiniuNuoteku</vt:lpstr>
      <vt:lpstr>'Forma 6'!VAS075_F_Atsiskaitomiej26KitosReguliuojamosios</vt:lpstr>
      <vt:lpstr>VAS075_F_Atsiskaitomiej26KitosReguliuojamosios</vt:lpstr>
      <vt:lpstr>'Forma 6'!VAS075_F_Atsiskaitomiej27KitosVeiklos</vt:lpstr>
      <vt:lpstr>VAS075_F_Atsiskaitomiej27KitosVeiklos</vt:lpstr>
      <vt:lpstr>'Forma 6'!VAS075_F_Atsiskaitomiej2Apskaitosveikla1</vt:lpstr>
      <vt:lpstr>VAS075_F_Atsiskaitomiej2Apskaitosveikla1</vt:lpstr>
      <vt:lpstr>'Forma 6'!VAS075_F_Atsiskaitomiej2Kitareguliuoja1</vt:lpstr>
      <vt:lpstr>VAS075_F_Atsiskaitomiej2Kitareguliuoja1</vt:lpstr>
      <vt:lpstr>'Forma 6'!VAS075_F_Atsiskaitomiej31IS</vt:lpstr>
      <vt:lpstr>VAS075_F_Atsiskaitomiej31IS</vt:lpstr>
      <vt:lpstr>'Forma 6'!VAS075_F_Atsiskaitomiej331GeriamojoVandens</vt:lpstr>
      <vt:lpstr>VAS075_F_Atsiskaitomiej331GeriamojoVandens</vt:lpstr>
      <vt:lpstr>'Forma 6'!VAS075_F_Atsiskaitomiej332GeriamojoVandens</vt:lpstr>
      <vt:lpstr>VAS075_F_Atsiskaitomiej332GeriamojoVandens</vt:lpstr>
      <vt:lpstr>'Forma 6'!VAS075_F_Atsiskaitomiej333GeriamojoVandens</vt:lpstr>
      <vt:lpstr>VAS075_F_Atsiskaitomiej333GeriamojoVandens</vt:lpstr>
      <vt:lpstr>'Forma 6'!VAS075_F_Atsiskaitomiej33IsViso</vt:lpstr>
      <vt:lpstr>VAS075_F_Atsiskaitomiej33IsViso</vt:lpstr>
      <vt:lpstr>'Forma 6'!VAS075_F_Atsiskaitomiej341NuotekuSurinkimas</vt:lpstr>
      <vt:lpstr>VAS075_F_Atsiskaitomiej341NuotekuSurinkimas</vt:lpstr>
      <vt:lpstr>'Forma 6'!VAS075_F_Atsiskaitomiej342NuotekuValymas</vt:lpstr>
      <vt:lpstr>VAS075_F_Atsiskaitomiej342NuotekuValymas</vt:lpstr>
      <vt:lpstr>'Forma 6'!VAS075_F_Atsiskaitomiej343NuotekuDumblo</vt:lpstr>
      <vt:lpstr>VAS075_F_Atsiskaitomiej343NuotekuDumblo</vt:lpstr>
      <vt:lpstr>'Forma 6'!VAS075_F_Atsiskaitomiej34IsViso</vt:lpstr>
      <vt:lpstr>VAS075_F_Atsiskaitomiej34IsViso</vt:lpstr>
      <vt:lpstr>'Forma 6'!VAS075_F_Atsiskaitomiej35PavirsiniuNuoteku</vt:lpstr>
      <vt:lpstr>VAS075_F_Atsiskaitomiej35PavirsiniuNuoteku</vt:lpstr>
      <vt:lpstr>'Forma 6'!VAS075_F_Atsiskaitomiej36KitosReguliuojamosios</vt:lpstr>
      <vt:lpstr>VAS075_F_Atsiskaitomiej36KitosReguliuojamosios</vt:lpstr>
      <vt:lpstr>'Forma 6'!VAS075_F_Atsiskaitomiej37KitosVeiklos</vt:lpstr>
      <vt:lpstr>VAS075_F_Atsiskaitomiej37KitosVeiklos</vt:lpstr>
      <vt:lpstr>'Forma 6'!VAS075_F_Atsiskaitomiej3Apskaitosveikla1</vt:lpstr>
      <vt:lpstr>VAS075_F_Atsiskaitomiej3Apskaitosveikla1</vt:lpstr>
      <vt:lpstr>'Forma 6'!VAS075_F_Atsiskaitomiej3Kitareguliuoja1</vt:lpstr>
      <vt:lpstr>VAS075_F_Atsiskaitomiej3Kitareguliuoja1</vt:lpstr>
      <vt:lpstr>'Forma 6'!VAS075_F_Atsiskaitomiej41IS</vt:lpstr>
      <vt:lpstr>VAS075_F_Atsiskaitomiej41IS</vt:lpstr>
      <vt:lpstr>'Forma 6'!VAS075_F_Atsiskaitomiej431GeriamojoVandens</vt:lpstr>
      <vt:lpstr>VAS075_F_Atsiskaitomiej431GeriamojoVandens</vt:lpstr>
      <vt:lpstr>'Forma 6'!VAS075_F_Atsiskaitomiej432GeriamojoVandens</vt:lpstr>
      <vt:lpstr>VAS075_F_Atsiskaitomiej432GeriamojoVandens</vt:lpstr>
      <vt:lpstr>'Forma 6'!VAS075_F_Atsiskaitomiej433GeriamojoVandens</vt:lpstr>
      <vt:lpstr>VAS075_F_Atsiskaitomiej433GeriamojoVandens</vt:lpstr>
      <vt:lpstr>'Forma 6'!VAS075_F_Atsiskaitomiej43IsViso</vt:lpstr>
      <vt:lpstr>VAS075_F_Atsiskaitomiej43IsViso</vt:lpstr>
      <vt:lpstr>'Forma 6'!VAS075_F_Atsiskaitomiej441NuotekuSurinkimas</vt:lpstr>
      <vt:lpstr>VAS075_F_Atsiskaitomiej441NuotekuSurinkimas</vt:lpstr>
      <vt:lpstr>'Forma 6'!VAS075_F_Atsiskaitomiej442NuotekuValymas</vt:lpstr>
      <vt:lpstr>VAS075_F_Atsiskaitomiej442NuotekuValymas</vt:lpstr>
      <vt:lpstr>'Forma 6'!VAS075_F_Atsiskaitomiej443NuotekuDumblo</vt:lpstr>
      <vt:lpstr>VAS075_F_Atsiskaitomiej443NuotekuDumblo</vt:lpstr>
      <vt:lpstr>'Forma 6'!VAS075_F_Atsiskaitomiej44IsViso</vt:lpstr>
      <vt:lpstr>VAS075_F_Atsiskaitomiej44IsViso</vt:lpstr>
      <vt:lpstr>'Forma 6'!VAS075_F_Atsiskaitomiej45PavirsiniuNuoteku</vt:lpstr>
      <vt:lpstr>VAS075_F_Atsiskaitomiej45PavirsiniuNuoteku</vt:lpstr>
      <vt:lpstr>'Forma 6'!VAS075_F_Atsiskaitomiej46KitosReguliuojamosios</vt:lpstr>
      <vt:lpstr>VAS075_F_Atsiskaitomiej46KitosReguliuojamosios</vt:lpstr>
      <vt:lpstr>'Forma 6'!VAS075_F_Atsiskaitomiej47KitosVeiklos</vt:lpstr>
      <vt:lpstr>VAS075_F_Atsiskaitomiej47KitosVeiklos</vt:lpstr>
      <vt:lpstr>'Forma 6'!VAS075_F_Atsiskaitomiej4Apskaitosveikla1</vt:lpstr>
      <vt:lpstr>VAS075_F_Atsiskaitomiej4Apskaitosveikla1</vt:lpstr>
      <vt:lpstr>'Forma 6'!VAS075_F_Atsiskaitomiej4Kitareguliuoja1</vt:lpstr>
      <vt:lpstr>VAS075_F_Atsiskaitomiej4Kitareguliuoja1</vt:lpstr>
      <vt:lpstr>'Forma 6'!VAS075_F_Bendraipaskirs11IS</vt:lpstr>
      <vt:lpstr>VAS075_F_Bendraipaskirs11IS</vt:lpstr>
      <vt:lpstr>'Forma 6'!VAS075_F_Bendraipaskirs131GeriamojoVandens</vt:lpstr>
      <vt:lpstr>VAS075_F_Bendraipaskirs131GeriamojoVandens</vt:lpstr>
      <vt:lpstr>'Forma 6'!VAS075_F_Bendraipaskirs132GeriamojoVandens</vt:lpstr>
      <vt:lpstr>VAS075_F_Bendraipaskirs132GeriamojoVandens</vt:lpstr>
      <vt:lpstr>'Forma 6'!VAS075_F_Bendraipaskirs133GeriamojoVandens</vt:lpstr>
      <vt:lpstr>VAS075_F_Bendraipaskirs133GeriamojoVandens</vt:lpstr>
      <vt:lpstr>'Forma 6'!VAS075_F_Bendraipaskirs13IsViso</vt:lpstr>
      <vt:lpstr>VAS075_F_Bendraipaskirs13IsViso</vt:lpstr>
      <vt:lpstr>'Forma 6'!VAS075_F_Bendraipaskirs141NuotekuSurinkimas</vt:lpstr>
      <vt:lpstr>VAS075_F_Bendraipaskirs141NuotekuSurinkimas</vt:lpstr>
      <vt:lpstr>'Forma 6'!VAS075_F_Bendraipaskirs142NuotekuValymas</vt:lpstr>
      <vt:lpstr>VAS075_F_Bendraipaskirs142NuotekuValymas</vt:lpstr>
      <vt:lpstr>'Forma 6'!VAS075_F_Bendraipaskirs143NuotekuDumblo</vt:lpstr>
      <vt:lpstr>VAS075_F_Bendraipaskirs143NuotekuDumblo</vt:lpstr>
      <vt:lpstr>'Forma 6'!VAS075_F_Bendraipaskirs14IsViso</vt:lpstr>
      <vt:lpstr>VAS075_F_Bendraipaskirs14IsViso</vt:lpstr>
      <vt:lpstr>'Forma 6'!VAS075_F_Bendraipaskirs15PavirsiniuNuoteku</vt:lpstr>
      <vt:lpstr>VAS075_F_Bendraipaskirs15PavirsiniuNuoteku</vt:lpstr>
      <vt:lpstr>'Forma 6'!VAS075_F_Bendraipaskirs16KitosReguliuojamosios</vt:lpstr>
      <vt:lpstr>VAS075_F_Bendraipaskirs16KitosReguliuojamosios</vt:lpstr>
      <vt:lpstr>'Forma 6'!VAS075_F_Bendraipaskirs17KitosVeiklos</vt:lpstr>
      <vt:lpstr>VAS075_F_Bendraipaskirs17KitosVeiklos</vt:lpstr>
      <vt:lpstr>'Forma 6'!VAS075_F_Bendraipaskirs1Apskaitosveikla1</vt:lpstr>
      <vt:lpstr>VAS075_F_Bendraipaskirs1Apskaitosveikla1</vt:lpstr>
      <vt:lpstr>'Forma 6'!VAS075_F_Bendraipaskirs1Kitareguliuoja1</vt:lpstr>
      <vt:lpstr>VAS075_F_Bendraipaskirs1Kitareguliuoja1</vt:lpstr>
      <vt:lpstr>'Forma 6'!VAS075_F_Cpunktui101IS</vt:lpstr>
      <vt:lpstr>VAS075_F_Cpunktui101IS</vt:lpstr>
      <vt:lpstr>'Forma 6'!VAS075_F_Cpunktui1031GeriamojoVandens</vt:lpstr>
      <vt:lpstr>VAS075_F_Cpunktui1031GeriamojoVandens</vt:lpstr>
      <vt:lpstr>'Forma 6'!VAS075_F_Cpunktui1032GeriamojoVandens</vt:lpstr>
      <vt:lpstr>VAS075_F_Cpunktui1032GeriamojoVandens</vt:lpstr>
      <vt:lpstr>'Forma 6'!VAS075_F_Cpunktui1033GeriamojoVandens</vt:lpstr>
      <vt:lpstr>VAS075_F_Cpunktui1033GeriamojoVandens</vt:lpstr>
      <vt:lpstr>'Forma 6'!VAS075_F_Cpunktui103IsViso</vt:lpstr>
      <vt:lpstr>VAS075_F_Cpunktui103IsViso</vt:lpstr>
      <vt:lpstr>'Forma 6'!VAS075_F_Cpunktui1041NuotekuSurinkimas</vt:lpstr>
      <vt:lpstr>VAS075_F_Cpunktui1041NuotekuSurinkimas</vt:lpstr>
      <vt:lpstr>'Forma 6'!VAS075_F_Cpunktui1042NuotekuValymas</vt:lpstr>
      <vt:lpstr>VAS075_F_Cpunktui1042NuotekuValymas</vt:lpstr>
      <vt:lpstr>'Forma 6'!VAS075_F_Cpunktui1043NuotekuDumblo</vt:lpstr>
      <vt:lpstr>VAS075_F_Cpunktui1043NuotekuDumblo</vt:lpstr>
      <vt:lpstr>'Forma 6'!VAS075_F_Cpunktui104IsViso</vt:lpstr>
      <vt:lpstr>VAS075_F_Cpunktui104IsViso</vt:lpstr>
      <vt:lpstr>'Forma 6'!VAS075_F_Cpunktui105PavirsiniuNuoteku</vt:lpstr>
      <vt:lpstr>VAS075_F_Cpunktui105PavirsiniuNuoteku</vt:lpstr>
      <vt:lpstr>'Forma 6'!VAS075_F_Cpunktui106KitosReguliuojamosios</vt:lpstr>
      <vt:lpstr>VAS075_F_Cpunktui106KitosReguliuojamosios</vt:lpstr>
      <vt:lpstr>'Forma 6'!VAS075_F_Cpunktui107KitosVeiklos</vt:lpstr>
      <vt:lpstr>VAS075_F_Cpunktui107KitosVeiklos</vt:lpstr>
      <vt:lpstr>'Forma 6'!VAS075_F_Cpunktui10Apskaitosveikla1</vt:lpstr>
      <vt:lpstr>VAS075_F_Cpunktui10Apskaitosveikla1</vt:lpstr>
      <vt:lpstr>'Forma 6'!VAS075_F_Cpunktui10Kitareguliuoja1</vt:lpstr>
      <vt:lpstr>VAS075_F_Cpunktui10Kitareguliuoja1</vt:lpstr>
      <vt:lpstr>'Forma 6'!VAS075_F_Cpunktui111IS</vt:lpstr>
      <vt:lpstr>VAS075_F_Cpunktui111IS</vt:lpstr>
      <vt:lpstr>'Forma 6'!VAS075_F_Cpunktui1131GeriamojoVandens</vt:lpstr>
      <vt:lpstr>VAS075_F_Cpunktui1131GeriamojoVandens</vt:lpstr>
      <vt:lpstr>'Forma 6'!VAS075_F_Cpunktui1132GeriamojoVandens</vt:lpstr>
      <vt:lpstr>VAS075_F_Cpunktui1132GeriamojoVandens</vt:lpstr>
      <vt:lpstr>'Forma 6'!VAS075_F_Cpunktui1133GeriamojoVandens</vt:lpstr>
      <vt:lpstr>VAS075_F_Cpunktui1133GeriamojoVandens</vt:lpstr>
      <vt:lpstr>'Forma 6'!VAS075_F_Cpunktui113IsViso</vt:lpstr>
      <vt:lpstr>VAS075_F_Cpunktui113IsViso</vt:lpstr>
      <vt:lpstr>'Forma 6'!VAS075_F_Cpunktui1141NuotekuSurinkimas</vt:lpstr>
      <vt:lpstr>VAS075_F_Cpunktui1141NuotekuSurinkimas</vt:lpstr>
      <vt:lpstr>'Forma 6'!VAS075_F_Cpunktui1142NuotekuValymas</vt:lpstr>
      <vt:lpstr>VAS075_F_Cpunktui1142NuotekuValymas</vt:lpstr>
      <vt:lpstr>'Forma 6'!VAS075_F_Cpunktui1143NuotekuDumblo</vt:lpstr>
      <vt:lpstr>VAS075_F_Cpunktui1143NuotekuDumblo</vt:lpstr>
      <vt:lpstr>'Forma 6'!VAS075_F_Cpunktui114IsViso</vt:lpstr>
      <vt:lpstr>VAS075_F_Cpunktui114IsViso</vt:lpstr>
      <vt:lpstr>'Forma 6'!VAS075_F_Cpunktui115PavirsiniuNuoteku</vt:lpstr>
      <vt:lpstr>VAS075_F_Cpunktui115PavirsiniuNuoteku</vt:lpstr>
      <vt:lpstr>'Forma 6'!VAS075_F_Cpunktui116KitosReguliuojamosios</vt:lpstr>
      <vt:lpstr>VAS075_F_Cpunktui116KitosReguliuojamosios</vt:lpstr>
      <vt:lpstr>'Forma 6'!VAS075_F_Cpunktui117KitosVeiklos</vt:lpstr>
      <vt:lpstr>VAS075_F_Cpunktui117KitosVeiklos</vt:lpstr>
      <vt:lpstr>'Forma 6'!VAS075_F_Cpunktui11Apskaitosveikla1</vt:lpstr>
      <vt:lpstr>VAS075_F_Cpunktui11Apskaitosveikla1</vt:lpstr>
      <vt:lpstr>'Forma 6'!VAS075_F_Cpunktui11Kitareguliuoja1</vt:lpstr>
      <vt:lpstr>VAS075_F_Cpunktui11Kitareguliuoja1</vt:lpstr>
      <vt:lpstr>'Forma 6'!VAS075_F_Cpunktui121IS</vt:lpstr>
      <vt:lpstr>VAS075_F_Cpunktui121IS</vt:lpstr>
      <vt:lpstr>'Forma 6'!VAS075_F_Cpunktui1231GeriamojoVandens</vt:lpstr>
      <vt:lpstr>VAS075_F_Cpunktui1231GeriamojoVandens</vt:lpstr>
      <vt:lpstr>'Forma 6'!VAS075_F_Cpunktui1232GeriamojoVandens</vt:lpstr>
      <vt:lpstr>VAS075_F_Cpunktui1232GeriamojoVandens</vt:lpstr>
      <vt:lpstr>'Forma 6'!VAS075_F_Cpunktui1233GeriamojoVandens</vt:lpstr>
      <vt:lpstr>VAS075_F_Cpunktui1233GeriamojoVandens</vt:lpstr>
      <vt:lpstr>'Forma 6'!VAS075_F_Cpunktui123IsViso</vt:lpstr>
      <vt:lpstr>VAS075_F_Cpunktui123IsViso</vt:lpstr>
      <vt:lpstr>'Forma 6'!VAS075_F_Cpunktui1241NuotekuSurinkimas</vt:lpstr>
      <vt:lpstr>VAS075_F_Cpunktui1241NuotekuSurinkimas</vt:lpstr>
      <vt:lpstr>'Forma 6'!VAS075_F_Cpunktui1242NuotekuValymas</vt:lpstr>
      <vt:lpstr>VAS075_F_Cpunktui1242NuotekuValymas</vt:lpstr>
      <vt:lpstr>'Forma 6'!VAS075_F_Cpunktui1243NuotekuDumblo</vt:lpstr>
      <vt:lpstr>VAS075_F_Cpunktui1243NuotekuDumblo</vt:lpstr>
      <vt:lpstr>'Forma 6'!VAS075_F_Cpunktui124IsViso</vt:lpstr>
      <vt:lpstr>VAS075_F_Cpunktui124IsViso</vt:lpstr>
      <vt:lpstr>'Forma 6'!VAS075_F_Cpunktui125PavirsiniuNuoteku</vt:lpstr>
      <vt:lpstr>VAS075_F_Cpunktui125PavirsiniuNuoteku</vt:lpstr>
      <vt:lpstr>'Forma 6'!VAS075_F_Cpunktui126KitosReguliuojamosios</vt:lpstr>
      <vt:lpstr>VAS075_F_Cpunktui126KitosReguliuojamosios</vt:lpstr>
      <vt:lpstr>'Forma 6'!VAS075_F_Cpunktui127KitosVeiklos</vt:lpstr>
      <vt:lpstr>VAS075_F_Cpunktui127KitosVeiklos</vt:lpstr>
      <vt:lpstr>'Forma 6'!VAS075_F_Cpunktui12Apskaitosveikla1</vt:lpstr>
      <vt:lpstr>VAS075_F_Cpunktui12Apskaitosveikla1</vt:lpstr>
      <vt:lpstr>'Forma 6'!VAS075_F_Cpunktui12Kitareguliuoja1</vt:lpstr>
      <vt:lpstr>VAS075_F_Cpunktui12Kitareguliuoja1</vt:lpstr>
      <vt:lpstr>'Forma 6'!VAS075_F_Cpunktui131IS</vt:lpstr>
      <vt:lpstr>VAS075_F_Cpunktui131IS</vt:lpstr>
      <vt:lpstr>'Forma 6'!VAS075_F_Cpunktui1331GeriamojoVandens</vt:lpstr>
      <vt:lpstr>VAS075_F_Cpunktui1331GeriamojoVandens</vt:lpstr>
      <vt:lpstr>'Forma 6'!VAS075_F_Cpunktui1332GeriamojoVandens</vt:lpstr>
      <vt:lpstr>VAS075_F_Cpunktui1332GeriamojoVandens</vt:lpstr>
      <vt:lpstr>'Forma 6'!VAS075_F_Cpunktui1333GeriamojoVandens</vt:lpstr>
      <vt:lpstr>VAS075_F_Cpunktui1333GeriamojoVandens</vt:lpstr>
      <vt:lpstr>'Forma 6'!VAS075_F_Cpunktui133IsViso</vt:lpstr>
      <vt:lpstr>VAS075_F_Cpunktui133IsViso</vt:lpstr>
      <vt:lpstr>'Forma 6'!VAS075_F_Cpunktui1341NuotekuSurinkimas</vt:lpstr>
      <vt:lpstr>VAS075_F_Cpunktui1341NuotekuSurinkimas</vt:lpstr>
      <vt:lpstr>'Forma 6'!VAS075_F_Cpunktui1342NuotekuValymas</vt:lpstr>
      <vt:lpstr>VAS075_F_Cpunktui1342NuotekuValymas</vt:lpstr>
      <vt:lpstr>'Forma 6'!VAS075_F_Cpunktui1343NuotekuDumblo</vt:lpstr>
      <vt:lpstr>VAS075_F_Cpunktui1343NuotekuDumblo</vt:lpstr>
      <vt:lpstr>'Forma 6'!VAS075_F_Cpunktui134IsViso</vt:lpstr>
      <vt:lpstr>VAS075_F_Cpunktui134IsViso</vt:lpstr>
      <vt:lpstr>'Forma 6'!VAS075_F_Cpunktui135PavirsiniuNuoteku</vt:lpstr>
      <vt:lpstr>VAS075_F_Cpunktui135PavirsiniuNuoteku</vt:lpstr>
      <vt:lpstr>'Forma 6'!VAS075_F_Cpunktui136KitosReguliuojamosios</vt:lpstr>
      <vt:lpstr>VAS075_F_Cpunktui136KitosReguliuojamosios</vt:lpstr>
      <vt:lpstr>'Forma 6'!VAS075_F_Cpunktui137KitosVeiklos</vt:lpstr>
      <vt:lpstr>VAS075_F_Cpunktui137KitosVeiklos</vt:lpstr>
      <vt:lpstr>'Forma 6'!VAS075_F_Cpunktui13Apskaitosveikla1</vt:lpstr>
      <vt:lpstr>VAS075_F_Cpunktui13Apskaitosveikla1</vt:lpstr>
      <vt:lpstr>'Forma 6'!VAS075_F_Cpunktui13Kitareguliuoja1</vt:lpstr>
      <vt:lpstr>VAS075_F_Cpunktui13Kitareguliuoja1</vt:lpstr>
      <vt:lpstr>'Forma 6'!VAS075_F_Cpunktui141IS</vt:lpstr>
      <vt:lpstr>VAS075_F_Cpunktui141IS</vt:lpstr>
      <vt:lpstr>'Forma 6'!VAS075_F_Cpunktui1431GeriamojoVandens</vt:lpstr>
      <vt:lpstr>VAS075_F_Cpunktui1431GeriamojoVandens</vt:lpstr>
      <vt:lpstr>'Forma 6'!VAS075_F_Cpunktui1432GeriamojoVandens</vt:lpstr>
      <vt:lpstr>VAS075_F_Cpunktui1432GeriamojoVandens</vt:lpstr>
      <vt:lpstr>'Forma 6'!VAS075_F_Cpunktui1433GeriamojoVandens</vt:lpstr>
      <vt:lpstr>VAS075_F_Cpunktui1433GeriamojoVandens</vt:lpstr>
      <vt:lpstr>'Forma 6'!VAS075_F_Cpunktui143IsViso</vt:lpstr>
      <vt:lpstr>VAS075_F_Cpunktui143IsViso</vt:lpstr>
      <vt:lpstr>'Forma 6'!VAS075_F_Cpunktui1441NuotekuSurinkimas</vt:lpstr>
      <vt:lpstr>VAS075_F_Cpunktui1441NuotekuSurinkimas</vt:lpstr>
      <vt:lpstr>'Forma 6'!VAS075_F_Cpunktui1442NuotekuValymas</vt:lpstr>
      <vt:lpstr>VAS075_F_Cpunktui1442NuotekuValymas</vt:lpstr>
      <vt:lpstr>'Forma 6'!VAS075_F_Cpunktui1443NuotekuDumblo</vt:lpstr>
      <vt:lpstr>VAS075_F_Cpunktui1443NuotekuDumblo</vt:lpstr>
      <vt:lpstr>'Forma 6'!VAS075_F_Cpunktui144IsViso</vt:lpstr>
      <vt:lpstr>VAS075_F_Cpunktui144IsViso</vt:lpstr>
      <vt:lpstr>'Forma 6'!VAS075_F_Cpunktui145PavirsiniuNuoteku</vt:lpstr>
      <vt:lpstr>VAS075_F_Cpunktui145PavirsiniuNuoteku</vt:lpstr>
      <vt:lpstr>'Forma 6'!VAS075_F_Cpunktui146KitosReguliuojamosios</vt:lpstr>
      <vt:lpstr>VAS075_F_Cpunktui146KitosReguliuojamosios</vt:lpstr>
      <vt:lpstr>'Forma 6'!VAS075_F_Cpunktui147KitosVeiklos</vt:lpstr>
      <vt:lpstr>VAS075_F_Cpunktui147KitosVeiklos</vt:lpstr>
      <vt:lpstr>'Forma 6'!VAS075_F_Cpunktui14Apskaitosveikla1</vt:lpstr>
      <vt:lpstr>VAS075_F_Cpunktui14Apskaitosveikla1</vt:lpstr>
      <vt:lpstr>'Forma 6'!VAS075_F_Cpunktui14Kitareguliuoja1</vt:lpstr>
      <vt:lpstr>VAS075_F_Cpunktui14Kitareguliuoja1</vt:lpstr>
      <vt:lpstr>'Forma 6'!VAS075_F_Cpunktui151IS</vt:lpstr>
      <vt:lpstr>VAS075_F_Cpunktui151IS</vt:lpstr>
      <vt:lpstr>'Forma 6'!VAS075_F_Cpunktui1531GeriamojoVandens</vt:lpstr>
      <vt:lpstr>VAS075_F_Cpunktui1531GeriamojoVandens</vt:lpstr>
      <vt:lpstr>'Forma 6'!VAS075_F_Cpunktui1532GeriamojoVandens</vt:lpstr>
      <vt:lpstr>VAS075_F_Cpunktui1532GeriamojoVandens</vt:lpstr>
      <vt:lpstr>'Forma 6'!VAS075_F_Cpunktui1533GeriamojoVandens</vt:lpstr>
      <vt:lpstr>VAS075_F_Cpunktui1533GeriamojoVandens</vt:lpstr>
      <vt:lpstr>'Forma 6'!VAS075_F_Cpunktui153IsViso</vt:lpstr>
      <vt:lpstr>VAS075_F_Cpunktui153IsViso</vt:lpstr>
      <vt:lpstr>'Forma 6'!VAS075_F_Cpunktui1541NuotekuSurinkimas</vt:lpstr>
      <vt:lpstr>VAS075_F_Cpunktui1541NuotekuSurinkimas</vt:lpstr>
      <vt:lpstr>'Forma 6'!VAS075_F_Cpunktui1542NuotekuValymas</vt:lpstr>
      <vt:lpstr>VAS075_F_Cpunktui1542NuotekuValymas</vt:lpstr>
      <vt:lpstr>'Forma 6'!VAS075_F_Cpunktui1543NuotekuDumblo</vt:lpstr>
      <vt:lpstr>VAS075_F_Cpunktui1543NuotekuDumblo</vt:lpstr>
      <vt:lpstr>'Forma 6'!VAS075_F_Cpunktui154IsViso</vt:lpstr>
      <vt:lpstr>VAS075_F_Cpunktui154IsViso</vt:lpstr>
      <vt:lpstr>'Forma 6'!VAS075_F_Cpunktui155PavirsiniuNuoteku</vt:lpstr>
      <vt:lpstr>VAS075_F_Cpunktui155PavirsiniuNuoteku</vt:lpstr>
      <vt:lpstr>'Forma 6'!VAS075_F_Cpunktui156KitosReguliuojamosios</vt:lpstr>
      <vt:lpstr>VAS075_F_Cpunktui156KitosReguliuojamosios</vt:lpstr>
      <vt:lpstr>'Forma 6'!VAS075_F_Cpunktui157KitosVeiklos</vt:lpstr>
      <vt:lpstr>VAS075_F_Cpunktui157KitosVeiklos</vt:lpstr>
      <vt:lpstr>'Forma 6'!VAS075_F_Cpunktui15Apskaitosveikla1</vt:lpstr>
      <vt:lpstr>VAS075_F_Cpunktui15Apskaitosveikla1</vt:lpstr>
      <vt:lpstr>'Forma 6'!VAS075_F_Cpunktui15Kitareguliuoja1</vt:lpstr>
      <vt:lpstr>VAS075_F_Cpunktui15Kitareguliuoja1</vt:lpstr>
      <vt:lpstr>'Forma 6'!VAS075_F_Cpunktui161IS</vt:lpstr>
      <vt:lpstr>VAS075_F_Cpunktui161IS</vt:lpstr>
      <vt:lpstr>'Forma 6'!VAS075_F_Cpunktui1631GeriamojoVandens</vt:lpstr>
      <vt:lpstr>VAS075_F_Cpunktui1631GeriamojoVandens</vt:lpstr>
      <vt:lpstr>'Forma 6'!VAS075_F_Cpunktui1632GeriamojoVandens</vt:lpstr>
      <vt:lpstr>VAS075_F_Cpunktui1632GeriamojoVandens</vt:lpstr>
      <vt:lpstr>'Forma 6'!VAS075_F_Cpunktui1633GeriamojoVandens</vt:lpstr>
      <vt:lpstr>VAS075_F_Cpunktui1633GeriamojoVandens</vt:lpstr>
      <vt:lpstr>'Forma 6'!VAS075_F_Cpunktui163IsViso</vt:lpstr>
      <vt:lpstr>VAS075_F_Cpunktui163IsViso</vt:lpstr>
      <vt:lpstr>'Forma 6'!VAS075_F_Cpunktui1641NuotekuSurinkimas</vt:lpstr>
      <vt:lpstr>VAS075_F_Cpunktui1641NuotekuSurinkimas</vt:lpstr>
      <vt:lpstr>'Forma 6'!VAS075_F_Cpunktui1642NuotekuValymas</vt:lpstr>
      <vt:lpstr>VAS075_F_Cpunktui1642NuotekuValymas</vt:lpstr>
      <vt:lpstr>'Forma 6'!VAS075_F_Cpunktui1643NuotekuDumblo</vt:lpstr>
      <vt:lpstr>VAS075_F_Cpunktui1643NuotekuDumblo</vt:lpstr>
      <vt:lpstr>'Forma 6'!VAS075_F_Cpunktui164IsViso</vt:lpstr>
      <vt:lpstr>VAS075_F_Cpunktui164IsViso</vt:lpstr>
      <vt:lpstr>'Forma 6'!VAS075_F_Cpunktui165PavirsiniuNuoteku</vt:lpstr>
      <vt:lpstr>VAS075_F_Cpunktui165PavirsiniuNuoteku</vt:lpstr>
      <vt:lpstr>'Forma 6'!VAS075_F_Cpunktui166KitosReguliuojamosios</vt:lpstr>
      <vt:lpstr>VAS075_F_Cpunktui166KitosReguliuojamosios</vt:lpstr>
      <vt:lpstr>'Forma 6'!VAS075_F_Cpunktui167KitosVeiklos</vt:lpstr>
      <vt:lpstr>VAS075_F_Cpunktui167KitosVeiklos</vt:lpstr>
      <vt:lpstr>'Forma 6'!VAS075_F_Cpunktui16Apskaitosveikla1</vt:lpstr>
      <vt:lpstr>VAS075_F_Cpunktui16Apskaitosveikla1</vt:lpstr>
      <vt:lpstr>'Forma 6'!VAS075_F_Cpunktui16Kitareguliuoja1</vt:lpstr>
      <vt:lpstr>VAS075_F_Cpunktui16Kitareguliuoja1</vt:lpstr>
      <vt:lpstr>'Forma 6'!VAS075_F_Cpunktui1711IS</vt:lpstr>
      <vt:lpstr>VAS075_F_Cpunktui1711IS</vt:lpstr>
      <vt:lpstr>'Forma 6'!VAS075_F_Cpunktui17131GeriamojoVandens</vt:lpstr>
      <vt:lpstr>VAS075_F_Cpunktui17131GeriamojoVandens</vt:lpstr>
      <vt:lpstr>'Forma 6'!VAS075_F_Cpunktui17132GeriamojoVandens</vt:lpstr>
      <vt:lpstr>VAS075_F_Cpunktui17132GeriamojoVandens</vt:lpstr>
      <vt:lpstr>'Forma 6'!VAS075_F_Cpunktui17133GeriamojoVandens</vt:lpstr>
      <vt:lpstr>VAS075_F_Cpunktui17133GeriamojoVandens</vt:lpstr>
      <vt:lpstr>'Forma 6'!VAS075_F_Cpunktui1713IsViso</vt:lpstr>
      <vt:lpstr>VAS075_F_Cpunktui1713IsViso</vt:lpstr>
      <vt:lpstr>'Forma 6'!VAS075_F_Cpunktui17141NuotekuSurinkimas</vt:lpstr>
      <vt:lpstr>VAS075_F_Cpunktui17141NuotekuSurinkimas</vt:lpstr>
      <vt:lpstr>'Forma 6'!VAS075_F_Cpunktui17142NuotekuValymas</vt:lpstr>
      <vt:lpstr>VAS075_F_Cpunktui17142NuotekuValymas</vt:lpstr>
      <vt:lpstr>'Forma 6'!VAS075_F_Cpunktui17143NuotekuDumblo</vt:lpstr>
      <vt:lpstr>VAS075_F_Cpunktui17143NuotekuDumblo</vt:lpstr>
      <vt:lpstr>'Forma 6'!VAS075_F_Cpunktui1714IsViso</vt:lpstr>
      <vt:lpstr>VAS075_F_Cpunktui1714IsViso</vt:lpstr>
      <vt:lpstr>'Forma 6'!VAS075_F_Cpunktui1715PavirsiniuNuoteku</vt:lpstr>
      <vt:lpstr>VAS075_F_Cpunktui1715PavirsiniuNuoteku</vt:lpstr>
      <vt:lpstr>'Forma 6'!VAS075_F_Cpunktui1716KitosReguliuojamosios</vt:lpstr>
      <vt:lpstr>VAS075_F_Cpunktui1716KitosReguliuojamosios</vt:lpstr>
      <vt:lpstr>'Forma 6'!VAS075_F_Cpunktui1717KitosVeiklos</vt:lpstr>
      <vt:lpstr>VAS075_F_Cpunktui1717KitosVeiklos</vt:lpstr>
      <vt:lpstr>'Forma 6'!VAS075_F_Cpunktui171Apskaitosveikla1</vt:lpstr>
      <vt:lpstr>VAS075_F_Cpunktui171Apskaitosveikla1</vt:lpstr>
      <vt:lpstr>'Forma 6'!VAS075_F_Cpunktui171IS</vt:lpstr>
      <vt:lpstr>VAS075_F_Cpunktui171IS</vt:lpstr>
      <vt:lpstr>'Forma 6'!VAS075_F_Cpunktui171Kitareguliuoja1</vt:lpstr>
      <vt:lpstr>VAS075_F_Cpunktui171Kitareguliuoja1</vt:lpstr>
      <vt:lpstr>'Forma 6'!VAS075_F_Cpunktui1731GeriamojoVandens</vt:lpstr>
      <vt:lpstr>VAS075_F_Cpunktui1731GeriamojoVandens</vt:lpstr>
      <vt:lpstr>'Forma 6'!VAS075_F_Cpunktui1732GeriamojoVandens</vt:lpstr>
      <vt:lpstr>VAS075_F_Cpunktui1732GeriamojoVandens</vt:lpstr>
      <vt:lpstr>'Forma 6'!VAS075_F_Cpunktui1733GeriamojoVandens</vt:lpstr>
      <vt:lpstr>VAS075_F_Cpunktui1733GeriamojoVandens</vt:lpstr>
      <vt:lpstr>'Forma 6'!VAS075_F_Cpunktui173IsViso</vt:lpstr>
      <vt:lpstr>VAS075_F_Cpunktui173IsViso</vt:lpstr>
      <vt:lpstr>'Forma 6'!VAS075_F_Cpunktui1741NuotekuSurinkimas</vt:lpstr>
      <vt:lpstr>VAS075_F_Cpunktui1741NuotekuSurinkimas</vt:lpstr>
      <vt:lpstr>'Forma 6'!VAS075_F_Cpunktui1742NuotekuValymas</vt:lpstr>
      <vt:lpstr>VAS075_F_Cpunktui1742NuotekuValymas</vt:lpstr>
      <vt:lpstr>'Forma 6'!VAS075_F_Cpunktui1743NuotekuDumblo</vt:lpstr>
      <vt:lpstr>VAS075_F_Cpunktui1743NuotekuDumblo</vt:lpstr>
      <vt:lpstr>'Forma 6'!VAS075_F_Cpunktui174IsViso</vt:lpstr>
      <vt:lpstr>VAS075_F_Cpunktui174IsViso</vt:lpstr>
      <vt:lpstr>'Forma 6'!VAS075_F_Cpunktui175PavirsiniuNuoteku</vt:lpstr>
      <vt:lpstr>VAS075_F_Cpunktui175PavirsiniuNuoteku</vt:lpstr>
      <vt:lpstr>'Forma 6'!VAS075_F_Cpunktui176KitosReguliuojamosios</vt:lpstr>
      <vt:lpstr>VAS075_F_Cpunktui176KitosReguliuojamosios</vt:lpstr>
      <vt:lpstr>'Forma 6'!VAS075_F_Cpunktui177KitosVeiklos</vt:lpstr>
      <vt:lpstr>VAS075_F_Cpunktui177KitosVeiklos</vt:lpstr>
      <vt:lpstr>'Forma 6'!VAS075_F_Cpunktui17Apskaitosveikla1</vt:lpstr>
      <vt:lpstr>VAS075_F_Cpunktui17Apskaitosveikla1</vt:lpstr>
      <vt:lpstr>'Forma 6'!VAS075_F_Cpunktui17Kitareguliuoja1</vt:lpstr>
      <vt:lpstr>VAS075_F_Cpunktui17Kitareguliuoja1</vt:lpstr>
      <vt:lpstr>'Forma 6'!VAS075_F_Cpunktui1811IS</vt:lpstr>
      <vt:lpstr>VAS075_F_Cpunktui1811IS</vt:lpstr>
      <vt:lpstr>'Forma 6'!VAS075_F_Cpunktui18131GeriamojoVandens</vt:lpstr>
      <vt:lpstr>VAS075_F_Cpunktui18131GeriamojoVandens</vt:lpstr>
      <vt:lpstr>'Forma 6'!VAS075_F_Cpunktui18132GeriamojoVandens</vt:lpstr>
      <vt:lpstr>VAS075_F_Cpunktui18132GeriamojoVandens</vt:lpstr>
      <vt:lpstr>'Forma 6'!VAS075_F_Cpunktui18133GeriamojoVandens</vt:lpstr>
      <vt:lpstr>VAS075_F_Cpunktui18133GeriamojoVandens</vt:lpstr>
      <vt:lpstr>'Forma 6'!VAS075_F_Cpunktui1813IsViso</vt:lpstr>
      <vt:lpstr>VAS075_F_Cpunktui1813IsViso</vt:lpstr>
      <vt:lpstr>'Forma 6'!VAS075_F_Cpunktui18141NuotekuSurinkimas</vt:lpstr>
      <vt:lpstr>VAS075_F_Cpunktui18141NuotekuSurinkimas</vt:lpstr>
      <vt:lpstr>'Forma 6'!VAS075_F_Cpunktui18142NuotekuValymas</vt:lpstr>
      <vt:lpstr>VAS075_F_Cpunktui18142NuotekuValymas</vt:lpstr>
      <vt:lpstr>'Forma 6'!VAS075_F_Cpunktui18143NuotekuDumblo</vt:lpstr>
      <vt:lpstr>VAS075_F_Cpunktui18143NuotekuDumblo</vt:lpstr>
      <vt:lpstr>'Forma 6'!VAS075_F_Cpunktui1814IsViso</vt:lpstr>
      <vt:lpstr>VAS075_F_Cpunktui1814IsViso</vt:lpstr>
      <vt:lpstr>'Forma 6'!VAS075_F_Cpunktui1815PavirsiniuNuoteku</vt:lpstr>
      <vt:lpstr>VAS075_F_Cpunktui1815PavirsiniuNuoteku</vt:lpstr>
      <vt:lpstr>'Forma 6'!VAS075_F_Cpunktui1816KitosReguliuojamosios</vt:lpstr>
      <vt:lpstr>VAS075_F_Cpunktui1816KitosReguliuojamosios</vt:lpstr>
      <vt:lpstr>'Forma 6'!VAS075_F_Cpunktui1817KitosVeiklos</vt:lpstr>
      <vt:lpstr>VAS075_F_Cpunktui1817KitosVeiklos</vt:lpstr>
      <vt:lpstr>'Forma 6'!VAS075_F_Cpunktui181Apskaitosveikla1</vt:lpstr>
      <vt:lpstr>VAS075_F_Cpunktui181Apskaitosveikla1</vt:lpstr>
      <vt:lpstr>'Forma 6'!VAS075_F_Cpunktui181IS</vt:lpstr>
      <vt:lpstr>VAS075_F_Cpunktui181IS</vt:lpstr>
      <vt:lpstr>'Forma 6'!VAS075_F_Cpunktui181Kitareguliuoja1</vt:lpstr>
      <vt:lpstr>VAS075_F_Cpunktui181Kitareguliuoja1</vt:lpstr>
      <vt:lpstr>'Forma 6'!VAS075_F_Cpunktui1831GeriamojoVandens</vt:lpstr>
      <vt:lpstr>VAS075_F_Cpunktui1831GeriamojoVandens</vt:lpstr>
      <vt:lpstr>'Forma 6'!VAS075_F_Cpunktui1832GeriamojoVandens</vt:lpstr>
      <vt:lpstr>VAS075_F_Cpunktui1832GeriamojoVandens</vt:lpstr>
      <vt:lpstr>'Forma 6'!VAS075_F_Cpunktui1833GeriamojoVandens</vt:lpstr>
      <vt:lpstr>VAS075_F_Cpunktui1833GeriamojoVandens</vt:lpstr>
      <vt:lpstr>'Forma 6'!VAS075_F_Cpunktui183IsViso</vt:lpstr>
      <vt:lpstr>VAS075_F_Cpunktui183IsViso</vt:lpstr>
      <vt:lpstr>'Forma 6'!VAS075_F_Cpunktui1841NuotekuSurinkimas</vt:lpstr>
      <vt:lpstr>VAS075_F_Cpunktui1841NuotekuSurinkimas</vt:lpstr>
      <vt:lpstr>'Forma 6'!VAS075_F_Cpunktui1842NuotekuValymas</vt:lpstr>
      <vt:lpstr>VAS075_F_Cpunktui1842NuotekuValymas</vt:lpstr>
      <vt:lpstr>'Forma 6'!VAS075_F_Cpunktui1843NuotekuDumblo</vt:lpstr>
      <vt:lpstr>VAS075_F_Cpunktui1843NuotekuDumblo</vt:lpstr>
      <vt:lpstr>'Forma 6'!VAS075_F_Cpunktui184IsViso</vt:lpstr>
      <vt:lpstr>VAS075_F_Cpunktui184IsViso</vt:lpstr>
      <vt:lpstr>'Forma 6'!VAS075_F_Cpunktui185PavirsiniuNuoteku</vt:lpstr>
      <vt:lpstr>VAS075_F_Cpunktui185PavirsiniuNuoteku</vt:lpstr>
      <vt:lpstr>'Forma 6'!VAS075_F_Cpunktui186KitosReguliuojamosios</vt:lpstr>
      <vt:lpstr>VAS075_F_Cpunktui186KitosReguliuojamosios</vt:lpstr>
      <vt:lpstr>'Forma 6'!VAS075_F_Cpunktui187KitosVeiklos</vt:lpstr>
      <vt:lpstr>VAS075_F_Cpunktui187KitosVeiklos</vt:lpstr>
      <vt:lpstr>'Forma 6'!VAS075_F_Cpunktui18Apskaitosveikla1</vt:lpstr>
      <vt:lpstr>VAS075_F_Cpunktui18Apskaitosveikla1</vt:lpstr>
      <vt:lpstr>'Forma 6'!VAS075_F_Cpunktui18Kitareguliuoja1</vt:lpstr>
      <vt:lpstr>VAS075_F_Cpunktui18Kitareguliuoja1</vt:lpstr>
      <vt:lpstr>'Forma 6'!VAS075_F_Cpunktui1911IS</vt:lpstr>
      <vt:lpstr>VAS075_F_Cpunktui1911IS</vt:lpstr>
      <vt:lpstr>'Forma 6'!VAS075_F_Cpunktui19131GeriamojoVandens</vt:lpstr>
      <vt:lpstr>VAS075_F_Cpunktui19131GeriamojoVandens</vt:lpstr>
      <vt:lpstr>'Forma 6'!VAS075_F_Cpunktui19132GeriamojoVandens</vt:lpstr>
      <vt:lpstr>VAS075_F_Cpunktui19132GeriamojoVandens</vt:lpstr>
      <vt:lpstr>'Forma 6'!VAS075_F_Cpunktui19133GeriamojoVandens</vt:lpstr>
      <vt:lpstr>VAS075_F_Cpunktui19133GeriamojoVandens</vt:lpstr>
      <vt:lpstr>'Forma 6'!VAS075_F_Cpunktui1913IsViso</vt:lpstr>
      <vt:lpstr>VAS075_F_Cpunktui1913IsViso</vt:lpstr>
      <vt:lpstr>'Forma 6'!VAS075_F_Cpunktui19141NuotekuSurinkimas</vt:lpstr>
      <vt:lpstr>VAS075_F_Cpunktui19141NuotekuSurinkimas</vt:lpstr>
      <vt:lpstr>'Forma 6'!VAS075_F_Cpunktui19142NuotekuValymas</vt:lpstr>
      <vt:lpstr>VAS075_F_Cpunktui19142NuotekuValymas</vt:lpstr>
      <vt:lpstr>'Forma 6'!VAS075_F_Cpunktui19143NuotekuDumblo</vt:lpstr>
      <vt:lpstr>VAS075_F_Cpunktui19143NuotekuDumblo</vt:lpstr>
      <vt:lpstr>'Forma 6'!VAS075_F_Cpunktui1914IsViso</vt:lpstr>
      <vt:lpstr>VAS075_F_Cpunktui1914IsViso</vt:lpstr>
      <vt:lpstr>'Forma 6'!VAS075_F_Cpunktui1915PavirsiniuNuoteku</vt:lpstr>
      <vt:lpstr>VAS075_F_Cpunktui1915PavirsiniuNuoteku</vt:lpstr>
      <vt:lpstr>'Forma 6'!VAS075_F_Cpunktui1916KitosReguliuojamosios</vt:lpstr>
      <vt:lpstr>VAS075_F_Cpunktui1916KitosReguliuojamosios</vt:lpstr>
      <vt:lpstr>'Forma 6'!VAS075_F_Cpunktui1917KitosVeiklos</vt:lpstr>
      <vt:lpstr>VAS075_F_Cpunktui1917KitosVeiklos</vt:lpstr>
      <vt:lpstr>'Forma 6'!VAS075_F_Cpunktui191Apskaitosveikla1</vt:lpstr>
      <vt:lpstr>VAS075_F_Cpunktui191Apskaitosveikla1</vt:lpstr>
      <vt:lpstr>'Forma 6'!VAS075_F_Cpunktui191IS</vt:lpstr>
      <vt:lpstr>VAS075_F_Cpunktui191IS</vt:lpstr>
      <vt:lpstr>'Forma 6'!VAS075_F_Cpunktui191Kitareguliuoja1</vt:lpstr>
      <vt:lpstr>VAS075_F_Cpunktui191Kitareguliuoja1</vt:lpstr>
      <vt:lpstr>'Forma 6'!VAS075_F_Cpunktui1921IS</vt:lpstr>
      <vt:lpstr>VAS075_F_Cpunktui1921IS</vt:lpstr>
      <vt:lpstr>'Forma 6'!VAS075_F_Cpunktui19231GeriamojoVandens</vt:lpstr>
      <vt:lpstr>VAS075_F_Cpunktui19231GeriamojoVandens</vt:lpstr>
      <vt:lpstr>'Forma 6'!VAS075_F_Cpunktui19232GeriamojoVandens</vt:lpstr>
      <vt:lpstr>VAS075_F_Cpunktui19232GeriamojoVandens</vt:lpstr>
      <vt:lpstr>'Forma 6'!VAS075_F_Cpunktui19233GeriamojoVandens</vt:lpstr>
      <vt:lpstr>VAS075_F_Cpunktui19233GeriamojoVandens</vt:lpstr>
      <vt:lpstr>'Forma 6'!VAS075_F_Cpunktui1923IsViso</vt:lpstr>
      <vt:lpstr>VAS075_F_Cpunktui1923IsViso</vt:lpstr>
      <vt:lpstr>'Forma 6'!VAS075_F_Cpunktui19241NuotekuSurinkimas</vt:lpstr>
      <vt:lpstr>VAS075_F_Cpunktui19241NuotekuSurinkimas</vt:lpstr>
      <vt:lpstr>'Forma 6'!VAS075_F_Cpunktui19242NuotekuValymas</vt:lpstr>
      <vt:lpstr>VAS075_F_Cpunktui19242NuotekuValymas</vt:lpstr>
      <vt:lpstr>'Forma 6'!VAS075_F_Cpunktui19243NuotekuDumblo</vt:lpstr>
      <vt:lpstr>VAS075_F_Cpunktui19243NuotekuDumblo</vt:lpstr>
      <vt:lpstr>'Forma 6'!VAS075_F_Cpunktui1924IsViso</vt:lpstr>
      <vt:lpstr>VAS075_F_Cpunktui1924IsViso</vt:lpstr>
      <vt:lpstr>'Forma 6'!VAS075_F_Cpunktui1925PavirsiniuNuoteku</vt:lpstr>
      <vt:lpstr>VAS075_F_Cpunktui1925PavirsiniuNuoteku</vt:lpstr>
      <vt:lpstr>'Forma 6'!VAS075_F_Cpunktui1926KitosReguliuojamosios</vt:lpstr>
      <vt:lpstr>VAS075_F_Cpunktui1926KitosReguliuojamosios</vt:lpstr>
      <vt:lpstr>'Forma 6'!VAS075_F_Cpunktui1927KitosVeiklos</vt:lpstr>
      <vt:lpstr>VAS075_F_Cpunktui1927KitosVeiklos</vt:lpstr>
      <vt:lpstr>'Forma 6'!VAS075_F_Cpunktui192Apskaitosveikla1</vt:lpstr>
      <vt:lpstr>VAS075_F_Cpunktui192Apskaitosveikla1</vt:lpstr>
      <vt:lpstr>'Forma 6'!VAS075_F_Cpunktui192Kitareguliuoja1</vt:lpstr>
      <vt:lpstr>VAS075_F_Cpunktui192Kitareguliuoja1</vt:lpstr>
      <vt:lpstr>'Forma 6'!VAS075_F_Cpunktui1931GeriamojoVandens</vt:lpstr>
      <vt:lpstr>VAS075_F_Cpunktui1931GeriamojoVandens</vt:lpstr>
      <vt:lpstr>'Forma 6'!VAS075_F_Cpunktui1932GeriamojoVandens</vt:lpstr>
      <vt:lpstr>VAS075_F_Cpunktui1932GeriamojoVandens</vt:lpstr>
      <vt:lpstr>'Forma 6'!VAS075_F_Cpunktui1933GeriamojoVandens</vt:lpstr>
      <vt:lpstr>VAS075_F_Cpunktui1933GeriamojoVandens</vt:lpstr>
      <vt:lpstr>'Forma 6'!VAS075_F_Cpunktui193IsViso</vt:lpstr>
      <vt:lpstr>VAS075_F_Cpunktui193IsViso</vt:lpstr>
      <vt:lpstr>'Forma 6'!VAS075_F_Cpunktui1941NuotekuSurinkimas</vt:lpstr>
      <vt:lpstr>VAS075_F_Cpunktui1941NuotekuSurinkimas</vt:lpstr>
      <vt:lpstr>'Forma 6'!VAS075_F_Cpunktui1942NuotekuValymas</vt:lpstr>
      <vt:lpstr>VAS075_F_Cpunktui1942NuotekuValymas</vt:lpstr>
      <vt:lpstr>'Forma 6'!VAS075_F_Cpunktui1943NuotekuDumblo</vt:lpstr>
      <vt:lpstr>VAS075_F_Cpunktui1943NuotekuDumblo</vt:lpstr>
      <vt:lpstr>'Forma 6'!VAS075_F_Cpunktui194IsViso</vt:lpstr>
      <vt:lpstr>VAS075_F_Cpunktui194IsViso</vt:lpstr>
      <vt:lpstr>'Forma 6'!VAS075_F_Cpunktui195PavirsiniuNuoteku</vt:lpstr>
      <vt:lpstr>VAS075_F_Cpunktui195PavirsiniuNuoteku</vt:lpstr>
      <vt:lpstr>'Forma 6'!VAS075_F_Cpunktui196KitosReguliuojamosios</vt:lpstr>
      <vt:lpstr>VAS075_F_Cpunktui196KitosReguliuojamosios</vt:lpstr>
      <vt:lpstr>'Forma 6'!VAS075_F_Cpunktui197KitosVeiklos</vt:lpstr>
      <vt:lpstr>VAS075_F_Cpunktui197KitosVeiklos</vt:lpstr>
      <vt:lpstr>'Forma 6'!VAS075_F_Cpunktui19Apskaitosveikla1</vt:lpstr>
      <vt:lpstr>VAS075_F_Cpunktui19Apskaitosveikla1</vt:lpstr>
      <vt:lpstr>'Forma 6'!VAS075_F_Cpunktui19Kitareguliuoja1</vt:lpstr>
      <vt:lpstr>VAS075_F_Cpunktui19Kitareguliuoja1</vt:lpstr>
      <vt:lpstr>'Forma 6'!VAS075_F_Cpunktui2011IS</vt:lpstr>
      <vt:lpstr>VAS075_F_Cpunktui2011IS</vt:lpstr>
      <vt:lpstr>'Forma 6'!VAS075_F_Cpunktui20131GeriamojoVandens</vt:lpstr>
      <vt:lpstr>VAS075_F_Cpunktui20131GeriamojoVandens</vt:lpstr>
      <vt:lpstr>'Forma 6'!VAS075_F_Cpunktui20132GeriamojoVandens</vt:lpstr>
      <vt:lpstr>VAS075_F_Cpunktui20132GeriamojoVandens</vt:lpstr>
      <vt:lpstr>'Forma 6'!VAS075_F_Cpunktui20133GeriamojoVandens</vt:lpstr>
      <vt:lpstr>VAS075_F_Cpunktui20133GeriamojoVandens</vt:lpstr>
      <vt:lpstr>'Forma 6'!VAS075_F_Cpunktui2013IsViso</vt:lpstr>
      <vt:lpstr>VAS075_F_Cpunktui2013IsViso</vt:lpstr>
      <vt:lpstr>'Forma 6'!VAS075_F_Cpunktui20141NuotekuSurinkimas</vt:lpstr>
      <vt:lpstr>VAS075_F_Cpunktui20141NuotekuSurinkimas</vt:lpstr>
      <vt:lpstr>'Forma 6'!VAS075_F_Cpunktui20142NuotekuValymas</vt:lpstr>
      <vt:lpstr>VAS075_F_Cpunktui20142NuotekuValymas</vt:lpstr>
      <vt:lpstr>'Forma 6'!VAS075_F_Cpunktui20143NuotekuDumblo</vt:lpstr>
      <vt:lpstr>VAS075_F_Cpunktui20143NuotekuDumblo</vt:lpstr>
      <vt:lpstr>'Forma 6'!VAS075_F_Cpunktui2014IsViso</vt:lpstr>
      <vt:lpstr>VAS075_F_Cpunktui2014IsViso</vt:lpstr>
      <vt:lpstr>'Forma 6'!VAS075_F_Cpunktui2015PavirsiniuNuoteku</vt:lpstr>
      <vt:lpstr>VAS075_F_Cpunktui2015PavirsiniuNuoteku</vt:lpstr>
      <vt:lpstr>'Forma 6'!VAS075_F_Cpunktui2016KitosReguliuojamosios</vt:lpstr>
      <vt:lpstr>VAS075_F_Cpunktui2016KitosReguliuojamosios</vt:lpstr>
      <vt:lpstr>'Forma 6'!VAS075_F_Cpunktui2017KitosVeiklos</vt:lpstr>
      <vt:lpstr>VAS075_F_Cpunktui2017KitosVeiklos</vt:lpstr>
      <vt:lpstr>'Forma 6'!VAS075_F_Cpunktui201Apskaitosveikla1</vt:lpstr>
      <vt:lpstr>VAS075_F_Cpunktui201Apskaitosveikla1</vt:lpstr>
      <vt:lpstr>'Forma 6'!VAS075_F_Cpunktui201IS</vt:lpstr>
      <vt:lpstr>VAS075_F_Cpunktui201IS</vt:lpstr>
      <vt:lpstr>'Forma 6'!VAS075_F_Cpunktui201Kitareguliuoja1</vt:lpstr>
      <vt:lpstr>VAS075_F_Cpunktui201Kitareguliuoja1</vt:lpstr>
      <vt:lpstr>'Forma 6'!VAS075_F_Cpunktui2031GeriamojoVandens</vt:lpstr>
      <vt:lpstr>VAS075_F_Cpunktui2031GeriamojoVandens</vt:lpstr>
      <vt:lpstr>'Forma 6'!VAS075_F_Cpunktui2032GeriamojoVandens</vt:lpstr>
      <vt:lpstr>VAS075_F_Cpunktui2032GeriamojoVandens</vt:lpstr>
      <vt:lpstr>'Forma 6'!VAS075_F_Cpunktui2033GeriamojoVandens</vt:lpstr>
      <vt:lpstr>VAS075_F_Cpunktui2033GeriamojoVandens</vt:lpstr>
      <vt:lpstr>'Forma 6'!VAS075_F_Cpunktui203IsViso</vt:lpstr>
      <vt:lpstr>VAS075_F_Cpunktui203IsViso</vt:lpstr>
      <vt:lpstr>'Forma 6'!VAS075_F_Cpunktui2041NuotekuSurinkimas</vt:lpstr>
      <vt:lpstr>VAS075_F_Cpunktui2041NuotekuSurinkimas</vt:lpstr>
      <vt:lpstr>'Forma 6'!VAS075_F_Cpunktui2042NuotekuValymas</vt:lpstr>
      <vt:lpstr>VAS075_F_Cpunktui2042NuotekuValymas</vt:lpstr>
      <vt:lpstr>'Forma 6'!VAS075_F_Cpunktui2043NuotekuDumblo</vt:lpstr>
      <vt:lpstr>VAS075_F_Cpunktui2043NuotekuDumblo</vt:lpstr>
      <vt:lpstr>'Forma 6'!VAS075_F_Cpunktui204IsViso</vt:lpstr>
      <vt:lpstr>VAS075_F_Cpunktui204IsViso</vt:lpstr>
      <vt:lpstr>'Forma 6'!VAS075_F_Cpunktui205PavirsiniuNuoteku</vt:lpstr>
      <vt:lpstr>VAS075_F_Cpunktui205PavirsiniuNuoteku</vt:lpstr>
      <vt:lpstr>'Forma 6'!VAS075_F_Cpunktui206KitosReguliuojamosios</vt:lpstr>
      <vt:lpstr>VAS075_F_Cpunktui206KitosReguliuojamosios</vt:lpstr>
      <vt:lpstr>'Forma 6'!VAS075_F_Cpunktui207KitosVeiklos</vt:lpstr>
      <vt:lpstr>VAS075_F_Cpunktui207KitosVeiklos</vt:lpstr>
      <vt:lpstr>'Forma 6'!VAS075_F_Cpunktui20Apskaitosveikla1</vt:lpstr>
      <vt:lpstr>VAS075_F_Cpunktui20Apskaitosveikla1</vt:lpstr>
      <vt:lpstr>'Forma 6'!VAS075_F_Cpunktui20Kitareguliuoja1</vt:lpstr>
      <vt:lpstr>VAS075_F_Cpunktui20Kitareguliuoja1</vt:lpstr>
      <vt:lpstr>'Forma 6'!VAS075_F_Cpunktui211IS</vt:lpstr>
      <vt:lpstr>VAS075_F_Cpunktui211IS</vt:lpstr>
      <vt:lpstr>'Forma 6'!VAS075_F_Cpunktui2131GeriamojoVandens</vt:lpstr>
      <vt:lpstr>VAS075_F_Cpunktui2131GeriamojoVandens</vt:lpstr>
      <vt:lpstr>'Forma 6'!VAS075_F_Cpunktui2132GeriamojoVandens</vt:lpstr>
      <vt:lpstr>VAS075_F_Cpunktui2132GeriamojoVandens</vt:lpstr>
      <vt:lpstr>'Forma 6'!VAS075_F_Cpunktui2133GeriamojoVandens</vt:lpstr>
      <vt:lpstr>VAS075_F_Cpunktui2133GeriamojoVandens</vt:lpstr>
      <vt:lpstr>'Forma 6'!VAS075_F_Cpunktui213IsViso</vt:lpstr>
      <vt:lpstr>VAS075_F_Cpunktui213IsViso</vt:lpstr>
      <vt:lpstr>'Forma 6'!VAS075_F_Cpunktui2141NuotekuSurinkimas</vt:lpstr>
      <vt:lpstr>VAS075_F_Cpunktui2141NuotekuSurinkimas</vt:lpstr>
      <vt:lpstr>'Forma 6'!VAS075_F_Cpunktui2142NuotekuValymas</vt:lpstr>
      <vt:lpstr>VAS075_F_Cpunktui2142NuotekuValymas</vt:lpstr>
      <vt:lpstr>'Forma 6'!VAS075_F_Cpunktui2143NuotekuDumblo</vt:lpstr>
      <vt:lpstr>VAS075_F_Cpunktui2143NuotekuDumblo</vt:lpstr>
      <vt:lpstr>'Forma 6'!VAS075_F_Cpunktui214IsViso</vt:lpstr>
      <vt:lpstr>VAS075_F_Cpunktui214IsViso</vt:lpstr>
      <vt:lpstr>'Forma 6'!VAS075_F_Cpunktui215PavirsiniuNuoteku</vt:lpstr>
      <vt:lpstr>VAS075_F_Cpunktui215PavirsiniuNuoteku</vt:lpstr>
      <vt:lpstr>'Forma 6'!VAS075_F_Cpunktui216KitosReguliuojamosios</vt:lpstr>
      <vt:lpstr>VAS075_F_Cpunktui216KitosReguliuojamosios</vt:lpstr>
      <vt:lpstr>'Forma 6'!VAS075_F_Cpunktui217KitosVeiklos</vt:lpstr>
      <vt:lpstr>VAS075_F_Cpunktui217KitosVeiklos</vt:lpstr>
      <vt:lpstr>'Forma 6'!VAS075_F_Cpunktui21Apskaitosveikla1</vt:lpstr>
      <vt:lpstr>VAS075_F_Cpunktui21Apskaitosveikla1</vt:lpstr>
      <vt:lpstr>'Forma 6'!VAS075_F_Cpunktui21Kitareguliuoja1</vt:lpstr>
      <vt:lpstr>VAS075_F_Cpunktui21Kitareguliuoja1</vt:lpstr>
      <vt:lpstr>'Forma 6'!VAS075_F_Cpunktui221IS</vt:lpstr>
      <vt:lpstr>VAS075_F_Cpunktui221IS</vt:lpstr>
      <vt:lpstr>'Forma 6'!VAS075_F_Cpunktui2231GeriamojoVandens</vt:lpstr>
      <vt:lpstr>VAS075_F_Cpunktui2231GeriamojoVandens</vt:lpstr>
      <vt:lpstr>'Forma 6'!VAS075_F_Cpunktui2232GeriamojoVandens</vt:lpstr>
      <vt:lpstr>VAS075_F_Cpunktui2232GeriamojoVandens</vt:lpstr>
      <vt:lpstr>'Forma 6'!VAS075_F_Cpunktui2233GeriamojoVandens</vt:lpstr>
      <vt:lpstr>VAS075_F_Cpunktui2233GeriamojoVandens</vt:lpstr>
      <vt:lpstr>'Forma 6'!VAS075_F_Cpunktui223IsViso</vt:lpstr>
      <vt:lpstr>VAS075_F_Cpunktui223IsViso</vt:lpstr>
      <vt:lpstr>'Forma 6'!VAS075_F_Cpunktui2241NuotekuSurinkimas</vt:lpstr>
      <vt:lpstr>VAS075_F_Cpunktui2241NuotekuSurinkimas</vt:lpstr>
      <vt:lpstr>'Forma 6'!VAS075_F_Cpunktui2242NuotekuValymas</vt:lpstr>
      <vt:lpstr>VAS075_F_Cpunktui2242NuotekuValymas</vt:lpstr>
      <vt:lpstr>'Forma 6'!VAS075_F_Cpunktui2243NuotekuDumblo</vt:lpstr>
      <vt:lpstr>VAS075_F_Cpunktui2243NuotekuDumblo</vt:lpstr>
      <vt:lpstr>'Forma 6'!VAS075_F_Cpunktui224IsViso</vt:lpstr>
      <vt:lpstr>VAS075_F_Cpunktui224IsViso</vt:lpstr>
      <vt:lpstr>'Forma 6'!VAS075_F_Cpunktui225PavirsiniuNuoteku</vt:lpstr>
      <vt:lpstr>VAS075_F_Cpunktui225PavirsiniuNuoteku</vt:lpstr>
      <vt:lpstr>'Forma 6'!VAS075_F_Cpunktui226KitosReguliuojamosios</vt:lpstr>
      <vt:lpstr>VAS075_F_Cpunktui226KitosReguliuojamosios</vt:lpstr>
      <vt:lpstr>'Forma 6'!VAS075_F_Cpunktui227KitosVeiklos</vt:lpstr>
      <vt:lpstr>VAS075_F_Cpunktui227KitosVeiklos</vt:lpstr>
      <vt:lpstr>'Forma 6'!VAS075_F_Cpunktui22Apskaitosveikla1</vt:lpstr>
      <vt:lpstr>VAS075_F_Cpunktui22Apskaitosveikla1</vt:lpstr>
      <vt:lpstr>'Forma 6'!VAS075_F_Cpunktui22Kitareguliuoja1</vt:lpstr>
      <vt:lpstr>VAS075_F_Cpunktui22Kitareguliuoja1</vt:lpstr>
      <vt:lpstr>'Forma 6'!VAS075_F_Cpunktui231IS</vt:lpstr>
      <vt:lpstr>VAS075_F_Cpunktui231IS</vt:lpstr>
      <vt:lpstr>'Forma 6'!VAS075_F_Cpunktui2331GeriamojoVandens</vt:lpstr>
      <vt:lpstr>VAS075_F_Cpunktui2331GeriamojoVandens</vt:lpstr>
      <vt:lpstr>'Forma 6'!VAS075_F_Cpunktui2332GeriamojoVandens</vt:lpstr>
      <vt:lpstr>VAS075_F_Cpunktui2332GeriamojoVandens</vt:lpstr>
      <vt:lpstr>'Forma 6'!VAS075_F_Cpunktui2333GeriamojoVandens</vt:lpstr>
      <vt:lpstr>VAS075_F_Cpunktui2333GeriamojoVandens</vt:lpstr>
      <vt:lpstr>'Forma 6'!VAS075_F_Cpunktui233IsViso</vt:lpstr>
      <vt:lpstr>VAS075_F_Cpunktui233IsViso</vt:lpstr>
      <vt:lpstr>'Forma 6'!VAS075_F_Cpunktui2341NuotekuSurinkimas</vt:lpstr>
      <vt:lpstr>VAS075_F_Cpunktui2341NuotekuSurinkimas</vt:lpstr>
      <vt:lpstr>'Forma 6'!VAS075_F_Cpunktui2342NuotekuValymas</vt:lpstr>
      <vt:lpstr>VAS075_F_Cpunktui2342NuotekuValymas</vt:lpstr>
      <vt:lpstr>'Forma 6'!VAS075_F_Cpunktui2343NuotekuDumblo</vt:lpstr>
      <vt:lpstr>VAS075_F_Cpunktui2343NuotekuDumblo</vt:lpstr>
      <vt:lpstr>'Forma 6'!VAS075_F_Cpunktui234IsViso</vt:lpstr>
      <vt:lpstr>VAS075_F_Cpunktui234IsViso</vt:lpstr>
      <vt:lpstr>'Forma 6'!VAS075_F_Cpunktui235PavirsiniuNuoteku</vt:lpstr>
      <vt:lpstr>VAS075_F_Cpunktui235PavirsiniuNuoteku</vt:lpstr>
      <vt:lpstr>'Forma 6'!VAS075_F_Cpunktui236KitosReguliuojamosios</vt:lpstr>
      <vt:lpstr>VAS075_F_Cpunktui236KitosReguliuojamosios</vt:lpstr>
      <vt:lpstr>'Forma 6'!VAS075_F_Cpunktui237KitosVeiklos</vt:lpstr>
      <vt:lpstr>VAS075_F_Cpunktui237KitosVeiklos</vt:lpstr>
      <vt:lpstr>'Forma 6'!VAS075_F_Cpunktui23Apskaitosveikla1</vt:lpstr>
      <vt:lpstr>VAS075_F_Cpunktui23Apskaitosveikla1</vt:lpstr>
      <vt:lpstr>'Forma 6'!VAS075_F_Cpunktui23Kitareguliuoja1</vt:lpstr>
      <vt:lpstr>VAS075_F_Cpunktui23Kitareguliuoja1</vt:lpstr>
      <vt:lpstr>'Forma 6'!VAS075_F_Cpunktui241IS</vt:lpstr>
      <vt:lpstr>VAS075_F_Cpunktui241IS</vt:lpstr>
      <vt:lpstr>'Forma 6'!VAS075_F_Cpunktui2431GeriamojoVandens</vt:lpstr>
      <vt:lpstr>VAS075_F_Cpunktui2431GeriamojoVandens</vt:lpstr>
      <vt:lpstr>'Forma 6'!VAS075_F_Cpunktui2432GeriamojoVandens</vt:lpstr>
      <vt:lpstr>VAS075_F_Cpunktui2432GeriamojoVandens</vt:lpstr>
      <vt:lpstr>'Forma 6'!VAS075_F_Cpunktui2433GeriamojoVandens</vt:lpstr>
      <vt:lpstr>VAS075_F_Cpunktui2433GeriamojoVandens</vt:lpstr>
      <vt:lpstr>'Forma 6'!VAS075_F_Cpunktui243IsViso</vt:lpstr>
      <vt:lpstr>VAS075_F_Cpunktui243IsViso</vt:lpstr>
      <vt:lpstr>'Forma 6'!VAS075_F_Cpunktui2441NuotekuSurinkimas</vt:lpstr>
      <vt:lpstr>VAS075_F_Cpunktui2441NuotekuSurinkimas</vt:lpstr>
      <vt:lpstr>'Forma 6'!VAS075_F_Cpunktui2442NuotekuValymas</vt:lpstr>
      <vt:lpstr>VAS075_F_Cpunktui2442NuotekuValymas</vt:lpstr>
      <vt:lpstr>'Forma 6'!VAS075_F_Cpunktui2443NuotekuDumblo</vt:lpstr>
      <vt:lpstr>VAS075_F_Cpunktui2443NuotekuDumblo</vt:lpstr>
      <vt:lpstr>'Forma 6'!VAS075_F_Cpunktui244IsViso</vt:lpstr>
      <vt:lpstr>VAS075_F_Cpunktui244IsViso</vt:lpstr>
      <vt:lpstr>'Forma 6'!VAS075_F_Cpunktui245PavirsiniuNuoteku</vt:lpstr>
      <vt:lpstr>VAS075_F_Cpunktui245PavirsiniuNuoteku</vt:lpstr>
      <vt:lpstr>'Forma 6'!VAS075_F_Cpunktui246KitosReguliuojamosios</vt:lpstr>
      <vt:lpstr>VAS075_F_Cpunktui246KitosReguliuojamosios</vt:lpstr>
      <vt:lpstr>'Forma 6'!VAS075_F_Cpunktui247KitosVeiklos</vt:lpstr>
      <vt:lpstr>VAS075_F_Cpunktui247KitosVeiklos</vt:lpstr>
      <vt:lpstr>'Forma 6'!VAS075_F_Cpunktui24Apskaitosveikla1</vt:lpstr>
      <vt:lpstr>VAS075_F_Cpunktui24Apskaitosveikla1</vt:lpstr>
      <vt:lpstr>'Forma 6'!VAS075_F_Cpunktui24Kitareguliuoja1</vt:lpstr>
      <vt:lpstr>VAS075_F_Cpunktui24Kitareguliuoja1</vt:lpstr>
      <vt:lpstr>'Forma 6'!VAS075_F_Cpunktui91IS</vt:lpstr>
      <vt:lpstr>VAS075_F_Cpunktui91IS</vt:lpstr>
      <vt:lpstr>'Forma 6'!VAS075_F_Cpunktui931GeriamojoVandens</vt:lpstr>
      <vt:lpstr>VAS075_F_Cpunktui931GeriamojoVandens</vt:lpstr>
      <vt:lpstr>'Forma 6'!VAS075_F_Cpunktui932GeriamojoVandens</vt:lpstr>
      <vt:lpstr>VAS075_F_Cpunktui932GeriamojoVandens</vt:lpstr>
      <vt:lpstr>'Forma 6'!VAS075_F_Cpunktui933GeriamojoVandens</vt:lpstr>
      <vt:lpstr>VAS075_F_Cpunktui933GeriamojoVandens</vt:lpstr>
      <vt:lpstr>'Forma 6'!VAS075_F_Cpunktui93IsViso</vt:lpstr>
      <vt:lpstr>VAS075_F_Cpunktui93IsViso</vt:lpstr>
      <vt:lpstr>'Forma 6'!VAS075_F_Cpunktui941NuotekuSurinkimas</vt:lpstr>
      <vt:lpstr>VAS075_F_Cpunktui941NuotekuSurinkimas</vt:lpstr>
      <vt:lpstr>'Forma 6'!VAS075_F_Cpunktui942NuotekuValymas</vt:lpstr>
      <vt:lpstr>VAS075_F_Cpunktui942NuotekuValymas</vt:lpstr>
      <vt:lpstr>'Forma 6'!VAS075_F_Cpunktui943NuotekuDumblo</vt:lpstr>
      <vt:lpstr>VAS075_F_Cpunktui943NuotekuDumblo</vt:lpstr>
      <vt:lpstr>'Forma 6'!VAS075_F_Cpunktui94IsViso</vt:lpstr>
      <vt:lpstr>VAS075_F_Cpunktui94IsViso</vt:lpstr>
      <vt:lpstr>'Forma 6'!VAS075_F_Cpunktui95PavirsiniuNuoteku</vt:lpstr>
      <vt:lpstr>VAS075_F_Cpunktui95PavirsiniuNuoteku</vt:lpstr>
      <vt:lpstr>'Forma 6'!VAS075_F_Cpunktui96KitosReguliuojamosios</vt:lpstr>
      <vt:lpstr>VAS075_F_Cpunktui96KitosReguliuojamosios</vt:lpstr>
      <vt:lpstr>'Forma 6'!VAS075_F_Cpunktui97KitosVeiklos</vt:lpstr>
      <vt:lpstr>VAS075_F_Cpunktui97KitosVeiklos</vt:lpstr>
      <vt:lpstr>'Forma 6'!VAS075_F_Cpunktui9Apskaitosveikla1</vt:lpstr>
      <vt:lpstr>VAS075_F_Cpunktui9Apskaitosveikla1</vt:lpstr>
      <vt:lpstr>'Forma 6'!VAS075_F_Cpunktui9Kitareguliuoja1</vt:lpstr>
      <vt:lpstr>VAS075_F_Cpunktui9Kitareguliuoja1</vt:lpstr>
      <vt:lpstr>'Forma 6'!VAS075_F_Epunktui101IS</vt:lpstr>
      <vt:lpstr>VAS075_F_Epunktui101IS</vt:lpstr>
      <vt:lpstr>'Forma 6'!VAS075_F_Epunktui1031GeriamojoVandens</vt:lpstr>
      <vt:lpstr>VAS075_F_Epunktui1031GeriamojoVandens</vt:lpstr>
      <vt:lpstr>'Forma 6'!VAS075_F_Epunktui1032GeriamojoVandens</vt:lpstr>
      <vt:lpstr>VAS075_F_Epunktui1032GeriamojoVandens</vt:lpstr>
      <vt:lpstr>'Forma 6'!VAS075_F_Epunktui1033GeriamojoVandens</vt:lpstr>
      <vt:lpstr>VAS075_F_Epunktui1033GeriamojoVandens</vt:lpstr>
      <vt:lpstr>'Forma 6'!VAS075_F_Epunktui103IsViso</vt:lpstr>
      <vt:lpstr>VAS075_F_Epunktui103IsViso</vt:lpstr>
      <vt:lpstr>'Forma 6'!VAS075_F_Epunktui1041NuotekuSurinkimas</vt:lpstr>
      <vt:lpstr>VAS075_F_Epunktui1041NuotekuSurinkimas</vt:lpstr>
      <vt:lpstr>'Forma 6'!VAS075_F_Epunktui1042NuotekuValymas</vt:lpstr>
      <vt:lpstr>VAS075_F_Epunktui1042NuotekuValymas</vt:lpstr>
      <vt:lpstr>'Forma 6'!VAS075_F_Epunktui1043NuotekuDumblo</vt:lpstr>
      <vt:lpstr>VAS075_F_Epunktui1043NuotekuDumblo</vt:lpstr>
      <vt:lpstr>'Forma 6'!VAS075_F_Epunktui104IsViso</vt:lpstr>
      <vt:lpstr>VAS075_F_Epunktui104IsViso</vt:lpstr>
      <vt:lpstr>'Forma 6'!VAS075_F_Epunktui105PavirsiniuNuoteku</vt:lpstr>
      <vt:lpstr>VAS075_F_Epunktui105PavirsiniuNuoteku</vt:lpstr>
      <vt:lpstr>'Forma 6'!VAS075_F_Epunktui106KitosReguliuojamosios</vt:lpstr>
      <vt:lpstr>VAS075_F_Epunktui106KitosReguliuojamosios</vt:lpstr>
      <vt:lpstr>'Forma 6'!VAS075_F_Epunktui107KitosVeiklos</vt:lpstr>
      <vt:lpstr>VAS075_F_Epunktui107KitosVeiklos</vt:lpstr>
      <vt:lpstr>'Forma 6'!VAS075_F_Epunktui10Apskaitosveikla1</vt:lpstr>
      <vt:lpstr>VAS075_F_Epunktui10Apskaitosveikla1</vt:lpstr>
      <vt:lpstr>'Forma 6'!VAS075_F_Epunktui10Kitareguliuoja1</vt:lpstr>
      <vt:lpstr>VAS075_F_Epunktui10Kitareguliuoja1</vt:lpstr>
      <vt:lpstr>'Forma 6'!VAS075_F_Epunktui111IS</vt:lpstr>
      <vt:lpstr>VAS075_F_Epunktui111IS</vt:lpstr>
      <vt:lpstr>'Forma 6'!VAS075_F_Epunktui1131GeriamojoVandens</vt:lpstr>
      <vt:lpstr>VAS075_F_Epunktui1131GeriamojoVandens</vt:lpstr>
      <vt:lpstr>'Forma 6'!VAS075_F_Epunktui1132GeriamojoVandens</vt:lpstr>
      <vt:lpstr>VAS075_F_Epunktui1132GeriamojoVandens</vt:lpstr>
      <vt:lpstr>'Forma 6'!VAS075_F_Epunktui1133GeriamojoVandens</vt:lpstr>
      <vt:lpstr>VAS075_F_Epunktui1133GeriamojoVandens</vt:lpstr>
      <vt:lpstr>'Forma 6'!VAS075_F_Epunktui113IsViso</vt:lpstr>
      <vt:lpstr>VAS075_F_Epunktui113IsViso</vt:lpstr>
      <vt:lpstr>'Forma 6'!VAS075_F_Epunktui1141NuotekuSurinkimas</vt:lpstr>
      <vt:lpstr>VAS075_F_Epunktui1141NuotekuSurinkimas</vt:lpstr>
      <vt:lpstr>'Forma 6'!VAS075_F_Epunktui1142NuotekuValymas</vt:lpstr>
      <vt:lpstr>VAS075_F_Epunktui1142NuotekuValymas</vt:lpstr>
      <vt:lpstr>'Forma 6'!VAS075_F_Epunktui1143NuotekuDumblo</vt:lpstr>
      <vt:lpstr>VAS075_F_Epunktui1143NuotekuDumblo</vt:lpstr>
      <vt:lpstr>'Forma 6'!VAS075_F_Epunktui114IsViso</vt:lpstr>
      <vt:lpstr>VAS075_F_Epunktui114IsViso</vt:lpstr>
      <vt:lpstr>'Forma 6'!VAS075_F_Epunktui115PavirsiniuNuoteku</vt:lpstr>
      <vt:lpstr>VAS075_F_Epunktui115PavirsiniuNuoteku</vt:lpstr>
      <vt:lpstr>'Forma 6'!VAS075_F_Epunktui116KitosReguliuojamosios</vt:lpstr>
      <vt:lpstr>VAS075_F_Epunktui116KitosReguliuojamosios</vt:lpstr>
      <vt:lpstr>'Forma 6'!VAS075_F_Epunktui117KitosVeiklos</vt:lpstr>
      <vt:lpstr>VAS075_F_Epunktui117KitosVeiklos</vt:lpstr>
      <vt:lpstr>'Forma 6'!VAS075_F_Epunktui11Apskaitosveikla1</vt:lpstr>
      <vt:lpstr>VAS075_F_Epunktui11Apskaitosveikla1</vt:lpstr>
      <vt:lpstr>'Forma 6'!VAS075_F_Epunktui11IS</vt:lpstr>
      <vt:lpstr>VAS075_F_Epunktui11IS</vt:lpstr>
      <vt:lpstr>'Forma 6'!VAS075_F_Epunktui11Kitareguliuoja1</vt:lpstr>
      <vt:lpstr>VAS075_F_Epunktui11Kitareguliuoja1</vt:lpstr>
      <vt:lpstr>'Forma 6'!VAS075_F_Epunktui121IS</vt:lpstr>
      <vt:lpstr>VAS075_F_Epunktui121IS</vt:lpstr>
      <vt:lpstr>'Forma 6'!VAS075_F_Epunktui1231GeriamojoVandens</vt:lpstr>
      <vt:lpstr>VAS075_F_Epunktui1231GeriamojoVandens</vt:lpstr>
      <vt:lpstr>'Forma 6'!VAS075_F_Epunktui1232GeriamojoVandens</vt:lpstr>
      <vt:lpstr>VAS075_F_Epunktui1232GeriamojoVandens</vt:lpstr>
      <vt:lpstr>'Forma 6'!VAS075_F_Epunktui1233GeriamojoVandens</vt:lpstr>
      <vt:lpstr>VAS075_F_Epunktui1233GeriamojoVandens</vt:lpstr>
      <vt:lpstr>'Forma 6'!VAS075_F_Epunktui123IsViso</vt:lpstr>
      <vt:lpstr>VAS075_F_Epunktui123IsViso</vt:lpstr>
      <vt:lpstr>'Forma 6'!VAS075_F_Epunktui1241NuotekuSurinkimas</vt:lpstr>
      <vt:lpstr>VAS075_F_Epunktui1241NuotekuSurinkimas</vt:lpstr>
      <vt:lpstr>'Forma 6'!VAS075_F_Epunktui1242NuotekuValymas</vt:lpstr>
      <vt:lpstr>VAS075_F_Epunktui1242NuotekuValymas</vt:lpstr>
      <vt:lpstr>'Forma 6'!VAS075_F_Epunktui1243NuotekuDumblo</vt:lpstr>
      <vt:lpstr>VAS075_F_Epunktui1243NuotekuDumblo</vt:lpstr>
      <vt:lpstr>'Forma 6'!VAS075_F_Epunktui124IsViso</vt:lpstr>
      <vt:lpstr>VAS075_F_Epunktui124IsViso</vt:lpstr>
      <vt:lpstr>'Forma 6'!VAS075_F_Epunktui125PavirsiniuNuoteku</vt:lpstr>
      <vt:lpstr>VAS075_F_Epunktui125PavirsiniuNuoteku</vt:lpstr>
      <vt:lpstr>'Forma 6'!VAS075_F_Epunktui126KitosReguliuojamosios</vt:lpstr>
      <vt:lpstr>VAS075_F_Epunktui126KitosReguliuojamosios</vt:lpstr>
      <vt:lpstr>'Forma 6'!VAS075_F_Epunktui127KitosVeiklos</vt:lpstr>
      <vt:lpstr>VAS075_F_Epunktui127KitosVeiklos</vt:lpstr>
      <vt:lpstr>'Forma 6'!VAS075_F_Epunktui12Apskaitosveikla1</vt:lpstr>
      <vt:lpstr>VAS075_F_Epunktui12Apskaitosveikla1</vt:lpstr>
      <vt:lpstr>'Forma 6'!VAS075_F_Epunktui12Kitareguliuoja1</vt:lpstr>
      <vt:lpstr>VAS075_F_Epunktui12Kitareguliuoja1</vt:lpstr>
      <vt:lpstr>'Forma 6'!VAS075_F_Epunktui131GeriamojoVandens</vt:lpstr>
      <vt:lpstr>VAS075_F_Epunktui131GeriamojoVandens</vt:lpstr>
      <vt:lpstr>'Forma 6'!VAS075_F_Epunktui131IS</vt:lpstr>
      <vt:lpstr>VAS075_F_Epunktui131IS</vt:lpstr>
      <vt:lpstr>'Forma 6'!VAS075_F_Epunktui132GeriamojoVandens</vt:lpstr>
      <vt:lpstr>VAS075_F_Epunktui132GeriamojoVandens</vt:lpstr>
      <vt:lpstr>'Forma 6'!VAS075_F_Epunktui1331GeriamojoVandens</vt:lpstr>
      <vt:lpstr>VAS075_F_Epunktui1331GeriamojoVandens</vt:lpstr>
      <vt:lpstr>'Forma 6'!VAS075_F_Epunktui1332GeriamojoVandens</vt:lpstr>
      <vt:lpstr>VAS075_F_Epunktui1332GeriamojoVandens</vt:lpstr>
      <vt:lpstr>'Forma 6'!VAS075_F_Epunktui1333GeriamojoVandens</vt:lpstr>
      <vt:lpstr>VAS075_F_Epunktui1333GeriamojoVandens</vt:lpstr>
      <vt:lpstr>'Forma 6'!VAS075_F_Epunktui133GeriamojoVandens</vt:lpstr>
      <vt:lpstr>VAS075_F_Epunktui133GeriamojoVandens</vt:lpstr>
      <vt:lpstr>'Forma 6'!VAS075_F_Epunktui133IsViso</vt:lpstr>
      <vt:lpstr>VAS075_F_Epunktui133IsViso</vt:lpstr>
      <vt:lpstr>'Forma 6'!VAS075_F_Epunktui1341NuotekuSurinkimas</vt:lpstr>
      <vt:lpstr>VAS075_F_Epunktui1341NuotekuSurinkimas</vt:lpstr>
      <vt:lpstr>'Forma 6'!VAS075_F_Epunktui1342NuotekuValymas</vt:lpstr>
      <vt:lpstr>VAS075_F_Epunktui1342NuotekuValymas</vt:lpstr>
      <vt:lpstr>'Forma 6'!VAS075_F_Epunktui1343NuotekuDumblo</vt:lpstr>
      <vt:lpstr>VAS075_F_Epunktui1343NuotekuDumblo</vt:lpstr>
      <vt:lpstr>'Forma 6'!VAS075_F_Epunktui134IsViso</vt:lpstr>
      <vt:lpstr>VAS075_F_Epunktui134IsViso</vt:lpstr>
      <vt:lpstr>'Forma 6'!VAS075_F_Epunktui135PavirsiniuNuoteku</vt:lpstr>
      <vt:lpstr>VAS075_F_Epunktui135PavirsiniuNuoteku</vt:lpstr>
      <vt:lpstr>'Forma 6'!VAS075_F_Epunktui136KitosReguliuojamosios</vt:lpstr>
      <vt:lpstr>VAS075_F_Epunktui136KitosReguliuojamosios</vt:lpstr>
      <vt:lpstr>'Forma 6'!VAS075_F_Epunktui137KitosVeiklos</vt:lpstr>
      <vt:lpstr>VAS075_F_Epunktui137KitosVeiklos</vt:lpstr>
      <vt:lpstr>'Forma 6'!VAS075_F_Epunktui13Apskaitosveikla1</vt:lpstr>
      <vt:lpstr>VAS075_F_Epunktui13Apskaitosveikla1</vt:lpstr>
      <vt:lpstr>'Forma 6'!VAS075_F_Epunktui13IsViso</vt:lpstr>
      <vt:lpstr>VAS075_F_Epunktui13IsViso</vt:lpstr>
      <vt:lpstr>'Forma 6'!VAS075_F_Epunktui13Kitareguliuoja1</vt:lpstr>
      <vt:lpstr>VAS075_F_Epunktui13Kitareguliuoja1</vt:lpstr>
      <vt:lpstr>'Forma 6'!VAS075_F_Epunktui141IS</vt:lpstr>
      <vt:lpstr>VAS075_F_Epunktui141IS</vt:lpstr>
      <vt:lpstr>'Forma 6'!VAS075_F_Epunktui141NuotekuSurinkimas</vt:lpstr>
      <vt:lpstr>VAS075_F_Epunktui141NuotekuSurinkimas</vt:lpstr>
      <vt:lpstr>'Forma 6'!VAS075_F_Epunktui142NuotekuValymas</vt:lpstr>
      <vt:lpstr>VAS075_F_Epunktui142NuotekuValymas</vt:lpstr>
      <vt:lpstr>'Forma 6'!VAS075_F_Epunktui1431GeriamojoVandens</vt:lpstr>
      <vt:lpstr>VAS075_F_Epunktui1431GeriamojoVandens</vt:lpstr>
      <vt:lpstr>'Forma 6'!VAS075_F_Epunktui1432GeriamojoVandens</vt:lpstr>
      <vt:lpstr>VAS075_F_Epunktui1432GeriamojoVandens</vt:lpstr>
      <vt:lpstr>'Forma 6'!VAS075_F_Epunktui1433GeriamojoVandens</vt:lpstr>
      <vt:lpstr>VAS075_F_Epunktui1433GeriamojoVandens</vt:lpstr>
      <vt:lpstr>'Forma 6'!VAS075_F_Epunktui143IsViso</vt:lpstr>
      <vt:lpstr>VAS075_F_Epunktui143IsViso</vt:lpstr>
      <vt:lpstr>'Forma 6'!VAS075_F_Epunktui143NuotekuDumblo</vt:lpstr>
      <vt:lpstr>VAS075_F_Epunktui143NuotekuDumblo</vt:lpstr>
      <vt:lpstr>'Forma 6'!VAS075_F_Epunktui1441NuotekuSurinkimas</vt:lpstr>
      <vt:lpstr>VAS075_F_Epunktui1441NuotekuSurinkimas</vt:lpstr>
      <vt:lpstr>'Forma 6'!VAS075_F_Epunktui1442NuotekuValymas</vt:lpstr>
      <vt:lpstr>VAS075_F_Epunktui1442NuotekuValymas</vt:lpstr>
      <vt:lpstr>'Forma 6'!VAS075_F_Epunktui1443NuotekuDumblo</vt:lpstr>
      <vt:lpstr>VAS075_F_Epunktui1443NuotekuDumblo</vt:lpstr>
      <vt:lpstr>'Forma 6'!VAS075_F_Epunktui144IsViso</vt:lpstr>
      <vt:lpstr>VAS075_F_Epunktui144IsViso</vt:lpstr>
      <vt:lpstr>'Forma 6'!VAS075_F_Epunktui145PavirsiniuNuoteku</vt:lpstr>
      <vt:lpstr>VAS075_F_Epunktui145PavirsiniuNuoteku</vt:lpstr>
      <vt:lpstr>'Forma 6'!VAS075_F_Epunktui146KitosReguliuojamosios</vt:lpstr>
      <vt:lpstr>VAS075_F_Epunktui146KitosReguliuojamosios</vt:lpstr>
      <vt:lpstr>'Forma 6'!VAS075_F_Epunktui147KitosVeiklos</vt:lpstr>
      <vt:lpstr>VAS075_F_Epunktui147KitosVeiklos</vt:lpstr>
      <vt:lpstr>'Forma 6'!VAS075_F_Epunktui14Apskaitosveikla1</vt:lpstr>
      <vt:lpstr>VAS075_F_Epunktui14Apskaitosveikla1</vt:lpstr>
      <vt:lpstr>'Forma 6'!VAS075_F_Epunktui14IsViso</vt:lpstr>
      <vt:lpstr>VAS075_F_Epunktui14IsViso</vt:lpstr>
      <vt:lpstr>'Forma 6'!VAS075_F_Epunktui14Kitareguliuoja1</vt:lpstr>
      <vt:lpstr>VAS075_F_Epunktui14Kitareguliuoja1</vt:lpstr>
      <vt:lpstr>'Forma 6'!VAS075_F_Epunktui151IS</vt:lpstr>
      <vt:lpstr>VAS075_F_Epunktui151IS</vt:lpstr>
      <vt:lpstr>'Forma 6'!VAS075_F_Epunktui1531GeriamojoVandens</vt:lpstr>
      <vt:lpstr>VAS075_F_Epunktui1531GeriamojoVandens</vt:lpstr>
      <vt:lpstr>'Forma 6'!VAS075_F_Epunktui1532GeriamojoVandens</vt:lpstr>
      <vt:lpstr>VAS075_F_Epunktui1532GeriamojoVandens</vt:lpstr>
      <vt:lpstr>'Forma 6'!VAS075_F_Epunktui1533GeriamojoVandens</vt:lpstr>
      <vt:lpstr>VAS075_F_Epunktui1533GeriamojoVandens</vt:lpstr>
      <vt:lpstr>'Forma 6'!VAS075_F_Epunktui153IsViso</vt:lpstr>
      <vt:lpstr>VAS075_F_Epunktui153IsViso</vt:lpstr>
      <vt:lpstr>'Forma 6'!VAS075_F_Epunktui1541NuotekuSurinkimas</vt:lpstr>
      <vt:lpstr>VAS075_F_Epunktui1541NuotekuSurinkimas</vt:lpstr>
      <vt:lpstr>'Forma 6'!VAS075_F_Epunktui1542NuotekuValymas</vt:lpstr>
      <vt:lpstr>VAS075_F_Epunktui1542NuotekuValymas</vt:lpstr>
      <vt:lpstr>'Forma 6'!VAS075_F_Epunktui1543NuotekuDumblo</vt:lpstr>
      <vt:lpstr>VAS075_F_Epunktui1543NuotekuDumblo</vt:lpstr>
      <vt:lpstr>'Forma 6'!VAS075_F_Epunktui154IsViso</vt:lpstr>
      <vt:lpstr>VAS075_F_Epunktui154IsViso</vt:lpstr>
      <vt:lpstr>'Forma 6'!VAS075_F_Epunktui155PavirsiniuNuoteku</vt:lpstr>
      <vt:lpstr>VAS075_F_Epunktui155PavirsiniuNuoteku</vt:lpstr>
      <vt:lpstr>'Forma 6'!VAS075_F_Epunktui156KitosReguliuojamosios</vt:lpstr>
      <vt:lpstr>VAS075_F_Epunktui156KitosReguliuojamosios</vt:lpstr>
      <vt:lpstr>'Forma 6'!VAS075_F_Epunktui157KitosVeiklos</vt:lpstr>
      <vt:lpstr>VAS075_F_Epunktui157KitosVeiklos</vt:lpstr>
      <vt:lpstr>'Forma 6'!VAS075_F_Epunktui15Apskaitosveikla1</vt:lpstr>
      <vt:lpstr>VAS075_F_Epunktui15Apskaitosveikla1</vt:lpstr>
      <vt:lpstr>'Forma 6'!VAS075_F_Epunktui15Kitareguliuoja1</vt:lpstr>
      <vt:lpstr>VAS075_F_Epunktui15Kitareguliuoja1</vt:lpstr>
      <vt:lpstr>'Forma 6'!VAS075_F_Epunktui15PavirsiniuNuoteku</vt:lpstr>
      <vt:lpstr>VAS075_F_Epunktui15PavirsiniuNuoteku</vt:lpstr>
      <vt:lpstr>'Forma 6'!VAS075_F_Epunktui161IS</vt:lpstr>
      <vt:lpstr>VAS075_F_Epunktui161IS</vt:lpstr>
      <vt:lpstr>'Forma 6'!VAS075_F_Epunktui1631GeriamojoVandens</vt:lpstr>
      <vt:lpstr>VAS075_F_Epunktui1631GeriamojoVandens</vt:lpstr>
      <vt:lpstr>'Forma 6'!VAS075_F_Epunktui1632GeriamojoVandens</vt:lpstr>
      <vt:lpstr>VAS075_F_Epunktui1632GeriamojoVandens</vt:lpstr>
      <vt:lpstr>'Forma 6'!VAS075_F_Epunktui1633GeriamojoVandens</vt:lpstr>
      <vt:lpstr>VAS075_F_Epunktui1633GeriamojoVandens</vt:lpstr>
      <vt:lpstr>'Forma 6'!VAS075_F_Epunktui163IsViso</vt:lpstr>
      <vt:lpstr>VAS075_F_Epunktui163IsViso</vt:lpstr>
      <vt:lpstr>'Forma 6'!VAS075_F_Epunktui1641NuotekuSurinkimas</vt:lpstr>
      <vt:lpstr>VAS075_F_Epunktui1641NuotekuSurinkimas</vt:lpstr>
      <vt:lpstr>'Forma 6'!VAS075_F_Epunktui1642NuotekuValymas</vt:lpstr>
      <vt:lpstr>VAS075_F_Epunktui1642NuotekuValymas</vt:lpstr>
      <vt:lpstr>'Forma 6'!VAS075_F_Epunktui1643NuotekuDumblo</vt:lpstr>
      <vt:lpstr>VAS075_F_Epunktui1643NuotekuDumblo</vt:lpstr>
      <vt:lpstr>'Forma 6'!VAS075_F_Epunktui164IsViso</vt:lpstr>
      <vt:lpstr>VAS075_F_Epunktui164IsViso</vt:lpstr>
      <vt:lpstr>'Forma 6'!VAS075_F_Epunktui165PavirsiniuNuoteku</vt:lpstr>
      <vt:lpstr>VAS075_F_Epunktui165PavirsiniuNuoteku</vt:lpstr>
      <vt:lpstr>'Forma 6'!VAS075_F_Epunktui166KitosReguliuojamosios</vt:lpstr>
      <vt:lpstr>VAS075_F_Epunktui166KitosReguliuojamosios</vt:lpstr>
      <vt:lpstr>'Forma 6'!VAS075_F_Epunktui167KitosVeiklos</vt:lpstr>
      <vt:lpstr>VAS075_F_Epunktui167KitosVeiklos</vt:lpstr>
      <vt:lpstr>'Forma 6'!VAS075_F_Epunktui16Apskaitosveikla1</vt:lpstr>
      <vt:lpstr>VAS075_F_Epunktui16Apskaitosveikla1</vt:lpstr>
      <vt:lpstr>'Forma 6'!VAS075_F_Epunktui16Kitareguliuoja1</vt:lpstr>
      <vt:lpstr>VAS075_F_Epunktui16Kitareguliuoja1</vt:lpstr>
      <vt:lpstr>'Forma 6'!VAS075_F_Epunktui16KitosReguliuojamosios</vt:lpstr>
      <vt:lpstr>VAS075_F_Epunktui16KitosReguliuojamosios</vt:lpstr>
      <vt:lpstr>'Forma 6'!VAS075_F_Epunktui171IS</vt:lpstr>
      <vt:lpstr>VAS075_F_Epunktui171IS</vt:lpstr>
      <vt:lpstr>'Forma 6'!VAS075_F_Epunktui1731GeriamojoVandens</vt:lpstr>
      <vt:lpstr>VAS075_F_Epunktui1731GeriamojoVandens</vt:lpstr>
      <vt:lpstr>'Forma 6'!VAS075_F_Epunktui1732GeriamojoVandens</vt:lpstr>
      <vt:lpstr>VAS075_F_Epunktui1732GeriamojoVandens</vt:lpstr>
      <vt:lpstr>'Forma 6'!VAS075_F_Epunktui1733GeriamojoVandens</vt:lpstr>
      <vt:lpstr>VAS075_F_Epunktui1733GeriamojoVandens</vt:lpstr>
      <vt:lpstr>'Forma 6'!VAS075_F_Epunktui173IsViso</vt:lpstr>
      <vt:lpstr>VAS075_F_Epunktui173IsViso</vt:lpstr>
      <vt:lpstr>'Forma 6'!VAS075_F_Epunktui1741NuotekuSurinkimas</vt:lpstr>
      <vt:lpstr>VAS075_F_Epunktui1741NuotekuSurinkimas</vt:lpstr>
      <vt:lpstr>'Forma 6'!VAS075_F_Epunktui1742NuotekuValymas</vt:lpstr>
      <vt:lpstr>VAS075_F_Epunktui1742NuotekuValymas</vt:lpstr>
      <vt:lpstr>'Forma 6'!VAS075_F_Epunktui1743NuotekuDumblo</vt:lpstr>
      <vt:lpstr>VAS075_F_Epunktui1743NuotekuDumblo</vt:lpstr>
      <vt:lpstr>'Forma 6'!VAS075_F_Epunktui174IsViso</vt:lpstr>
      <vt:lpstr>VAS075_F_Epunktui174IsViso</vt:lpstr>
      <vt:lpstr>'Forma 6'!VAS075_F_Epunktui175PavirsiniuNuoteku</vt:lpstr>
      <vt:lpstr>VAS075_F_Epunktui175PavirsiniuNuoteku</vt:lpstr>
      <vt:lpstr>'Forma 6'!VAS075_F_Epunktui176KitosReguliuojamosios</vt:lpstr>
      <vt:lpstr>VAS075_F_Epunktui176KitosReguliuojamosios</vt:lpstr>
      <vt:lpstr>'Forma 6'!VAS075_F_Epunktui177KitosVeiklos</vt:lpstr>
      <vt:lpstr>VAS075_F_Epunktui177KitosVeiklos</vt:lpstr>
      <vt:lpstr>'Forma 6'!VAS075_F_Epunktui17Apskaitosveikla1</vt:lpstr>
      <vt:lpstr>VAS075_F_Epunktui17Apskaitosveikla1</vt:lpstr>
      <vt:lpstr>'Forma 6'!VAS075_F_Epunktui17Kitareguliuoja1</vt:lpstr>
      <vt:lpstr>VAS075_F_Epunktui17Kitareguliuoja1</vt:lpstr>
      <vt:lpstr>'Forma 6'!VAS075_F_Epunktui17KitosVeiklos</vt:lpstr>
      <vt:lpstr>VAS075_F_Epunktui17KitosVeiklos</vt:lpstr>
      <vt:lpstr>'Forma 6'!VAS075_F_Epunktui181IS</vt:lpstr>
      <vt:lpstr>VAS075_F_Epunktui181IS</vt:lpstr>
      <vt:lpstr>'Forma 6'!VAS075_F_Epunktui1831GeriamojoVandens</vt:lpstr>
      <vt:lpstr>VAS075_F_Epunktui1831GeriamojoVandens</vt:lpstr>
      <vt:lpstr>'Forma 6'!VAS075_F_Epunktui1832GeriamojoVandens</vt:lpstr>
      <vt:lpstr>VAS075_F_Epunktui1832GeriamojoVandens</vt:lpstr>
      <vt:lpstr>'Forma 6'!VAS075_F_Epunktui1833GeriamojoVandens</vt:lpstr>
      <vt:lpstr>VAS075_F_Epunktui1833GeriamojoVandens</vt:lpstr>
      <vt:lpstr>'Forma 6'!VAS075_F_Epunktui183IsViso</vt:lpstr>
      <vt:lpstr>VAS075_F_Epunktui183IsViso</vt:lpstr>
      <vt:lpstr>'Forma 6'!VAS075_F_Epunktui1841NuotekuSurinkimas</vt:lpstr>
      <vt:lpstr>VAS075_F_Epunktui1841NuotekuSurinkimas</vt:lpstr>
      <vt:lpstr>'Forma 6'!VAS075_F_Epunktui1842NuotekuValymas</vt:lpstr>
      <vt:lpstr>VAS075_F_Epunktui1842NuotekuValymas</vt:lpstr>
      <vt:lpstr>'Forma 6'!VAS075_F_Epunktui1843NuotekuDumblo</vt:lpstr>
      <vt:lpstr>VAS075_F_Epunktui1843NuotekuDumblo</vt:lpstr>
      <vt:lpstr>'Forma 6'!VAS075_F_Epunktui184IsViso</vt:lpstr>
      <vt:lpstr>VAS075_F_Epunktui184IsViso</vt:lpstr>
      <vt:lpstr>'Forma 6'!VAS075_F_Epunktui185PavirsiniuNuoteku</vt:lpstr>
      <vt:lpstr>VAS075_F_Epunktui185PavirsiniuNuoteku</vt:lpstr>
      <vt:lpstr>'Forma 6'!VAS075_F_Epunktui186KitosReguliuojamosios</vt:lpstr>
      <vt:lpstr>VAS075_F_Epunktui186KitosReguliuojamosios</vt:lpstr>
      <vt:lpstr>'Forma 6'!VAS075_F_Epunktui187KitosVeiklos</vt:lpstr>
      <vt:lpstr>VAS075_F_Epunktui187KitosVeiklos</vt:lpstr>
      <vt:lpstr>'Forma 6'!VAS075_F_Epunktui18Apskaitosveikla1</vt:lpstr>
      <vt:lpstr>VAS075_F_Epunktui18Apskaitosveikla1</vt:lpstr>
      <vt:lpstr>'Forma 6'!VAS075_F_Epunktui18Kitareguliuoja1</vt:lpstr>
      <vt:lpstr>VAS075_F_Epunktui18Kitareguliuoja1</vt:lpstr>
      <vt:lpstr>'Forma 6'!VAS075_F_Epunktui191IS</vt:lpstr>
      <vt:lpstr>VAS075_F_Epunktui191IS</vt:lpstr>
      <vt:lpstr>'Forma 6'!VAS075_F_Epunktui1931GeriamojoVandens</vt:lpstr>
      <vt:lpstr>VAS075_F_Epunktui1931GeriamojoVandens</vt:lpstr>
      <vt:lpstr>'Forma 6'!VAS075_F_Epunktui1932GeriamojoVandens</vt:lpstr>
      <vt:lpstr>VAS075_F_Epunktui1932GeriamojoVandens</vt:lpstr>
      <vt:lpstr>'Forma 6'!VAS075_F_Epunktui1933GeriamojoVandens</vt:lpstr>
      <vt:lpstr>VAS075_F_Epunktui1933GeriamojoVandens</vt:lpstr>
      <vt:lpstr>'Forma 6'!VAS075_F_Epunktui193IsViso</vt:lpstr>
      <vt:lpstr>VAS075_F_Epunktui193IsViso</vt:lpstr>
      <vt:lpstr>'Forma 6'!VAS075_F_Epunktui1941NuotekuSurinkimas</vt:lpstr>
      <vt:lpstr>VAS075_F_Epunktui1941NuotekuSurinkimas</vt:lpstr>
      <vt:lpstr>'Forma 6'!VAS075_F_Epunktui1942NuotekuValymas</vt:lpstr>
      <vt:lpstr>VAS075_F_Epunktui1942NuotekuValymas</vt:lpstr>
      <vt:lpstr>'Forma 6'!VAS075_F_Epunktui1943NuotekuDumblo</vt:lpstr>
      <vt:lpstr>VAS075_F_Epunktui1943NuotekuDumblo</vt:lpstr>
      <vt:lpstr>'Forma 6'!VAS075_F_Epunktui194IsViso</vt:lpstr>
      <vt:lpstr>VAS075_F_Epunktui194IsViso</vt:lpstr>
      <vt:lpstr>'Forma 6'!VAS075_F_Epunktui195PavirsiniuNuoteku</vt:lpstr>
      <vt:lpstr>VAS075_F_Epunktui195PavirsiniuNuoteku</vt:lpstr>
      <vt:lpstr>'Forma 6'!VAS075_F_Epunktui196KitosReguliuojamosios</vt:lpstr>
      <vt:lpstr>VAS075_F_Epunktui196KitosReguliuojamosios</vt:lpstr>
      <vt:lpstr>'Forma 6'!VAS075_F_Epunktui197KitosVeiklos</vt:lpstr>
      <vt:lpstr>VAS075_F_Epunktui197KitosVeiklos</vt:lpstr>
      <vt:lpstr>'Forma 6'!VAS075_F_Epunktui19Apskaitosveikla1</vt:lpstr>
      <vt:lpstr>VAS075_F_Epunktui19Apskaitosveikla1</vt:lpstr>
      <vt:lpstr>'Forma 6'!VAS075_F_Epunktui19Kitareguliuoja1</vt:lpstr>
      <vt:lpstr>VAS075_F_Epunktui19Kitareguliuoja1</vt:lpstr>
      <vt:lpstr>'Forma 6'!VAS075_F_Epunktui1Apskaitosveikla1</vt:lpstr>
      <vt:lpstr>VAS075_F_Epunktui1Apskaitosveikla1</vt:lpstr>
      <vt:lpstr>'Forma 6'!VAS075_F_Epunktui1Kitareguliuoja1</vt:lpstr>
      <vt:lpstr>VAS075_F_Epunktui1Kitareguliuoja1</vt:lpstr>
      <vt:lpstr>'Forma 6'!VAS075_F_Epunktui201IS</vt:lpstr>
      <vt:lpstr>VAS075_F_Epunktui201IS</vt:lpstr>
      <vt:lpstr>'Forma 6'!VAS075_F_Epunktui2031GeriamojoVandens</vt:lpstr>
      <vt:lpstr>VAS075_F_Epunktui2031GeriamojoVandens</vt:lpstr>
      <vt:lpstr>'Forma 6'!VAS075_F_Epunktui2032GeriamojoVandens</vt:lpstr>
      <vt:lpstr>VAS075_F_Epunktui2032GeriamojoVandens</vt:lpstr>
      <vt:lpstr>'Forma 6'!VAS075_F_Epunktui2033GeriamojoVandens</vt:lpstr>
      <vt:lpstr>VAS075_F_Epunktui2033GeriamojoVandens</vt:lpstr>
      <vt:lpstr>'Forma 6'!VAS075_F_Epunktui203IsViso</vt:lpstr>
      <vt:lpstr>VAS075_F_Epunktui203IsViso</vt:lpstr>
      <vt:lpstr>'Forma 6'!VAS075_F_Epunktui2041NuotekuSurinkimas</vt:lpstr>
      <vt:lpstr>VAS075_F_Epunktui2041NuotekuSurinkimas</vt:lpstr>
      <vt:lpstr>'Forma 6'!VAS075_F_Epunktui2042NuotekuValymas</vt:lpstr>
      <vt:lpstr>VAS075_F_Epunktui2042NuotekuValymas</vt:lpstr>
      <vt:lpstr>'Forma 6'!VAS075_F_Epunktui2043NuotekuDumblo</vt:lpstr>
      <vt:lpstr>VAS075_F_Epunktui2043NuotekuDumblo</vt:lpstr>
      <vt:lpstr>'Forma 6'!VAS075_F_Epunktui204IsViso</vt:lpstr>
      <vt:lpstr>VAS075_F_Epunktui204IsViso</vt:lpstr>
      <vt:lpstr>'Forma 6'!VAS075_F_Epunktui205PavirsiniuNuoteku</vt:lpstr>
      <vt:lpstr>VAS075_F_Epunktui205PavirsiniuNuoteku</vt:lpstr>
      <vt:lpstr>'Forma 6'!VAS075_F_Epunktui206KitosReguliuojamosios</vt:lpstr>
      <vt:lpstr>VAS075_F_Epunktui206KitosReguliuojamosios</vt:lpstr>
      <vt:lpstr>'Forma 6'!VAS075_F_Epunktui207KitosVeiklos</vt:lpstr>
      <vt:lpstr>VAS075_F_Epunktui207KitosVeiklos</vt:lpstr>
      <vt:lpstr>'Forma 6'!VAS075_F_Epunktui20Apskaitosveikla1</vt:lpstr>
      <vt:lpstr>VAS075_F_Epunktui20Apskaitosveikla1</vt:lpstr>
      <vt:lpstr>'Forma 6'!VAS075_F_Epunktui20Kitareguliuoja1</vt:lpstr>
      <vt:lpstr>VAS075_F_Epunktui20Kitareguliuoja1</vt:lpstr>
      <vt:lpstr>'Forma 6'!VAS075_F_Epunktui21IS</vt:lpstr>
      <vt:lpstr>VAS075_F_Epunktui21IS</vt:lpstr>
      <vt:lpstr>'Forma 6'!VAS075_F_Epunktui231GeriamojoVandens</vt:lpstr>
      <vt:lpstr>VAS075_F_Epunktui231GeriamojoVandens</vt:lpstr>
      <vt:lpstr>'Forma 6'!VAS075_F_Epunktui232GeriamojoVandens</vt:lpstr>
      <vt:lpstr>VAS075_F_Epunktui232GeriamojoVandens</vt:lpstr>
      <vt:lpstr>'Forma 6'!VAS075_F_Epunktui233GeriamojoVandens</vt:lpstr>
      <vt:lpstr>VAS075_F_Epunktui233GeriamojoVandens</vt:lpstr>
      <vt:lpstr>'Forma 6'!VAS075_F_Epunktui23IsViso</vt:lpstr>
      <vt:lpstr>VAS075_F_Epunktui23IsViso</vt:lpstr>
      <vt:lpstr>'Forma 6'!VAS075_F_Epunktui241NuotekuSurinkimas</vt:lpstr>
      <vt:lpstr>VAS075_F_Epunktui241NuotekuSurinkimas</vt:lpstr>
      <vt:lpstr>'Forma 6'!VAS075_F_Epunktui242NuotekuValymas</vt:lpstr>
      <vt:lpstr>VAS075_F_Epunktui242NuotekuValymas</vt:lpstr>
      <vt:lpstr>'Forma 6'!VAS075_F_Epunktui243NuotekuDumblo</vt:lpstr>
      <vt:lpstr>VAS075_F_Epunktui243NuotekuDumblo</vt:lpstr>
      <vt:lpstr>'Forma 6'!VAS075_F_Epunktui24IsViso</vt:lpstr>
      <vt:lpstr>VAS075_F_Epunktui24IsViso</vt:lpstr>
      <vt:lpstr>'Forma 6'!VAS075_F_Epunktui25PavirsiniuNuoteku</vt:lpstr>
      <vt:lpstr>VAS075_F_Epunktui25PavirsiniuNuoteku</vt:lpstr>
      <vt:lpstr>'Forma 6'!VAS075_F_Epunktui26KitosReguliuojamosios</vt:lpstr>
      <vt:lpstr>VAS075_F_Epunktui26KitosReguliuojamosios</vt:lpstr>
      <vt:lpstr>'Forma 6'!VAS075_F_Epunktui27KitosVeiklos</vt:lpstr>
      <vt:lpstr>VAS075_F_Epunktui27KitosVeiklos</vt:lpstr>
      <vt:lpstr>'Forma 6'!VAS075_F_Epunktui2Apskaitosveikla1</vt:lpstr>
      <vt:lpstr>VAS075_F_Epunktui2Apskaitosveikla1</vt:lpstr>
      <vt:lpstr>'Forma 6'!VAS075_F_Epunktui2Kitareguliuoja1</vt:lpstr>
      <vt:lpstr>VAS075_F_Epunktui2Kitareguliuoja1</vt:lpstr>
      <vt:lpstr>'Forma 6'!VAS075_F_Epunktui31IS</vt:lpstr>
      <vt:lpstr>VAS075_F_Epunktui31IS</vt:lpstr>
      <vt:lpstr>'Forma 6'!VAS075_F_Epunktui331GeriamojoVandens</vt:lpstr>
      <vt:lpstr>VAS075_F_Epunktui331GeriamojoVandens</vt:lpstr>
      <vt:lpstr>'Forma 6'!VAS075_F_Epunktui332GeriamojoVandens</vt:lpstr>
      <vt:lpstr>VAS075_F_Epunktui332GeriamojoVandens</vt:lpstr>
      <vt:lpstr>'Forma 6'!VAS075_F_Epunktui333GeriamojoVandens</vt:lpstr>
      <vt:lpstr>VAS075_F_Epunktui333GeriamojoVandens</vt:lpstr>
      <vt:lpstr>'Forma 6'!VAS075_F_Epunktui33IsViso</vt:lpstr>
      <vt:lpstr>VAS075_F_Epunktui33IsViso</vt:lpstr>
      <vt:lpstr>'Forma 6'!VAS075_F_Epunktui341NuotekuSurinkimas</vt:lpstr>
      <vt:lpstr>VAS075_F_Epunktui341NuotekuSurinkimas</vt:lpstr>
      <vt:lpstr>'Forma 6'!VAS075_F_Epunktui342NuotekuValymas</vt:lpstr>
      <vt:lpstr>VAS075_F_Epunktui342NuotekuValymas</vt:lpstr>
      <vt:lpstr>'Forma 6'!VAS075_F_Epunktui343NuotekuDumblo</vt:lpstr>
      <vt:lpstr>VAS075_F_Epunktui343NuotekuDumblo</vt:lpstr>
      <vt:lpstr>'Forma 6'!VAS075_F_Epunktui34IsViso</vt:lpstr>
      <vt:lpstr>VAS075_F_Epunktui34IsViso</vt:lpstr>
      <vt:lpstr>'Forma 6'!VAS075_F_Epunktui35PavirsiniuNuoteku</vt:lpstr>
      <vt:lpstr>VAS075_F_Epunktui35PavirsiniuNuoteku</vt:lpstr>
      <vt:lpstr>'Forma 6'!VAS075_F_Epunktui36KitosReguliuojamosios</vt:lpstr>
      <vt:lpstr>VAS075_F_Epunktui36KitosReguliuojamosios</vt:lpstr>
      <vt:lpstr>'Forma 6'!VAS075_F_Epunktui37KitosVeiklos</vt:lpstr>
      <vt:lpstr>VAS075_F_Epunktui37KitosVeiklos</vt:lpstr>
      <vt:lpstr>'Forma 6'!VAS075_F_Epunktui3Apskaitosveikla1</vt:lpstr>
      <vt:lpstr>VAS075_F_Epunktui3Apskaitosveikla1</vt:lpstr>
      <vt:lpstr>'Forma 6'!VAS075_F_Epunktui3Kitareguliuoja1</vt:lpstr>
      <vt:lpstr>VAS075_F_Epunktui3Kitareguliuoja1</vt:lpstr>
      <vt:lpstr>'Forma 6'!VAS075_F_Epunktui41IS</vt:lpstr>
      <vt:lpstr>VAS075_F_Epunktui41IS</vt:lpstr>
      <vt:lpstr>'Forma 6'!VAS075_F_Epunktui431GeriamojoVandens</vt:lpstr>
      <vt:lpstr>VAS075_F_Epunktui431GeriamojoVandens</vt:lpstr>
      <vt:lpstr>'Forma 6'!VAS075_F_Epunktui432GeriamojoVandens</vt:lpstr>
      <vt:lpstr>VAS075_F_Epunktui432GeriamojoVandens</vt:lpstr>
      <vt:lpstr>'Forma 6'!VAS075_F_Epunktui433GeriamojoVandens</vt:lpstr>
      <vt:lpstr>VAS075_F_Epunktui433GeriamojoVandens</vt:lpstr>
      <vt:lpstr>'Forma 6'!VAS075_F_Epunktui43IsViso</vt:lpstr>
      <vt:lpstr>VAS075_F_Epunktui43IsViso</vt:lpstr>
      <vt:lpstr>'Forma 6'!VAS075_F_Epunktui441NuotekuSurinkimas</vt:lpstr>
      <vt:lpstr>VAS075_F_Epunktui441NuotekuSurinkimas</vt:lpstr>
      <vt:lpstr>'Forma 6'!VAS075_F_Epunktui442NuotekuValymas</vt:lpstr>
      <vt:lpstr>VAS075_F_Epunktui442NuotekuValymas</vt:lpstr>
      <vt:lpstr>'Forma 6'!VAS075_F_Epunktui443NuotekuDumblo</vt:lpstr>
      <vt:lpstr>VAS075_F_Epunktui443NuotekuDumblo</vt:lpstr>
      <vt:lpstr>'Forma 6'!VAS075_F_Epunktui44IsViso</vt:lpstr>
      <vt:lpstr>VAS075_F_Epunktui44IsViso</vt:lpstr>
      <vt:lpstr>'Forma 6'!VAS075_F_Epunktui45PavirsiniuNuoteku</vt:lpstr>
      <vt:lpstr>VAS075_F_Epunktui45PavirsiniuNuoteku</vt:lpstr>
      <vt:lpstr>'Forma 6'!VAS075_F_Epunktui46KitosReguliuojamosios</vt:lpstr>
      <vt:lpstr>VAS075_F_Epunktui46KitosReguliuojamosios</vt:lpstr>
      <vt:lpstr>'Forma 6'!VAS075_F_Epunktui47KitosVeiklos</vt:lpstr>
      <vt:lpstr>VAS075_F_Epunktui47KitosVeiklos</vt:lpstr>
      <vt:lpstr>'Forma 6'!VAS075_F_Epunktui4Apskaitosveikla1</vt:lpstr>
      <vt:lpstr>VAS075_F_Epunktui4Apskaitosveikla1</vt:lpstr>
      <vt:lpstr>'Forma 6'!VAS075_F_Epunktui4Kitareguliuoja1</vt:lpstr>
      <vt:lpstr>VAS075_F_Epunktui4Kitareguliuoja1</vt:lpstr>
      <vt:lpstr>'Forma 6'!VAS075_F_Epunktui51IS</vt:lpstr>
      <vt:lpstr>VAS075_F_Epunktui51IS</vt:lpstr>
      <vt:lpstr>'Forma 6'!VAS075_F_Epunktui531GeriamojoVandens</vt:lpstr>
      <vt:lpstr>VAS075_F_Epunktui531GeriamojoVandens</vt:lpstr>
      <vt:lpstr>'Forma 6'!VAS075_F_Epunktui532GeriamojoVandens</vt:lpstr>
      <vt:lpstr>VAS075_F_Epunktui532GeriamojoVandens</vt:lpstr>
      <vt:lpstr>'Forma 6'!VAS075_F_Epunktui533GeriamojoVandens</vt:lpstr>
      <vt:lpstr>VAS075_F_Epunktui533GeriamojoVandens</vt:lpstr>
      <vt:lpstr>'Forma 6'!VAS075_F_Epunktui53IsViso</vt:lpstr>
      <vt:lpstr>VAS075_F_Epunktui53IsViso</vt:lpstr>
      <vt:lpstr>'Forma 6'!VAS075_F_Epunktui541NuotekuSurinkimas</vt:lpstr>
      <vt:lpstr>VAS075_F_Epunktui541NuotekuSurinkimas</vt:lpstr>
      <vt:lpstr>'Forma 6'!VAS075_F_Epunktui542NuotekuValymas</vt:lpstr>
      <vt:lpstr>VAS075_F_Epunktui542NuotekuValymas</vt:lpstr>
      <vt:lpstr>'Forma 6'!VAS075_F_Epunktui543NuotekuDumblo</vt:lpstr>
      <vt:lpstr>VAS075_F_Epunktui543NuotekuDumblo</vt:lpstr>
      <vt:lpstr>'Forma 6'!VAS075_F_Epunktui54IsViso</vt:lpstr>
      <vt:lpstr>VAS075_F_Epunktui54IsViso</vt:lpstr>
      <vt:lpstr>'Forma 6'!VAS075_F_Epunktui55PavirsiniuNuoteku</vt:lpstr>
      <vt:lpstr>VAS075_F_Epunktui55PavirsiniuNuoteku</vt:lpstr>
      <vt:lpstr>'Forma 6'!VAS075_F_Epunktui56KitosReguliuojamosios</vt:lpstr>
      <vt:lpstr>VAS075_F_Epunktui56KitosReguliuojamosios</vt:lpstr>
      <vt:lpstr>'Forma 6'!VAS075_F_Epunktui57KitosVeiklos</vt:lpstr>
      <vt:lpstr>VAS075_F_Epunktui57KitosVeiklos</vt:lpstr>
      <vt:lpstr>'Forma 6'!VAS075_F_Epunktui5Apskaitosveikla1</vt:lpstr>
      <vt:lpstr>VAS075_F_Epunktui5Apskaitosveikla1</vt:lpstr>
      <vt:lpstr>'Forma 6'!VAS075_F_Epunktui5Kitareguliuoja1</vt:lpstr>
      <vt:lpstr>VAS075_F_Epunktui5Kitareguliuoja1</vt:lpstr>
      <vt:lpstr>'Forma 6'!VAS075_F_Epunktui61IS</vt:lpstr>
      <vt:lpstr>VAS075_F_Epunktui61IS</vt:lpstr>
      <vt:lpstr>'Forma 6'!VAS075_F_Epunktui631GeriamojoVandens</vt:lpstr>
      <vt:lpstr>VAS075_F_Epunktui631GeriamojoVandens</vt:lpstr>
      <vt:lpstr>'Forma 6'!VAS075_F_Epunktui632GeriamojoVandens</vt:lpstr>
      <vt:lpstr>VAS075_F_Epunktui632GeriamojoVandens</vt:lpstr>
      <vt:lpstr>'Forma 6'!VAS075_F_Epunktui633GeriamojoVandens</vt:lpstr>
      <vt:lpstr>VAS075_F_Epunktui633GeriamojoVandens</vt:lpstr>
      <vt:lpstr>'Forma 6'!VAS075_F_Epunktui63IsViso</vt:lpstr>
      <vt:lpstr>VAS075_F_Epunktui63IsViso</vt:lpstr>
      <vt:lpstr>'Forma 6'!VAS075_F_Epunktui641NuotekuSurinkimas</vt:lpstr>
      <vt:lpstr>VAS075_F_Epunktui641NuotekuSurinkimas</vt:lpstr>
      <vt:lpstr>'Forma 6'!VAS075_F_Epunktui642NuotekuValymas</vt:lpstr>
      <vt:lpstr>VAS075_F_Epunktui642NuotekuValymas</vt:lpstr>
      <vt:lpstr>'Forma 6'!VAS075_F_Epunktui643NuotekuDumblo</vt:lpstr>
      <vt:lpstr>VAS075_F_Epunktui643NuotekuDumblo</vt:lpstr>
      <vt:lpstr>'Forma 6'!VAS075_F_Epunktui64IsViso</vt:lpstr>
      <vt:lpstr>VAS075_F_Epunktui64IsViso</vt:lpstr>
      <vt:lpstr>'Forma 6'!VAS075_F_Epunktui65PavirsiniuNuoteku</vt:lpstr>
      <vt:lpstr>VAS075_F_Epunktui65PavirsiniuNuoteku</vt:lpstr>
      <vt:lpstr>'Forma 6'!VAS075_F_Epunktui66KitosReguliuojamosios</vt:lpstr>
      <vt:lpstr>VAS075_F_Epunktui66KitosReguliuojamosios</vt:lpstr>
      <vt:lpstr>'Forma 6'!VAS075_F_Epunktui67KitosVeiklos</vt:lpstr>
      <vt:lpstr>VAS075_F_Epunktui67KitosVeiklos</vt:lpstr>
      <vt:lpstr>'Forma 6'!VAS075_F_Epunktui6Apskaitosveikla1</vt:lpstr>
      <vt:lpstr>VAS075_F_Epunktui6Apskaitosveikla1</vt:lpstr>
      <vt:lpstr>'Forma 6'!VAS075_F_Epunktui6Kitareguliuoja1</vt:lpstr>
      <vt:lpstr>VAS075_F_Epunktui6Kitareguliuoja1</vt:lpstr>
      <vt:lpstr>'Forma 6'!VAS075_F_Epunktui71IS</vt:lpstr>
      <vt:lpstr>VAS075_F_Epunktui71IS</vt:lpstr>
      <vt:lpstr>'Forma 6'!VAS075_F_Epunktui731GeriamojoVandens</vt:lpstr>
      <vt:lpstr>VAS075_F_Epunktui731GeriamojoVandens</vt:lpstr>
      <vt:lpstr>'Forma 6'!VAS075_F_Epunktui732GeriamojoVandens</vt:lpstr>
      <vt:lpstr>VAS075_F_Epunktui732GeriamojoVandens</vt:lpstr>
      <vt:lpstr>'Forma 6'!VAS075_F_Epunktui733GeriamojoVandens</vt:lpstr>
      <vt:lpstr>VAS075_F_Epunktui733GeriamojoVandens</vt:lpstr>
      <vt:lpstr>'Forma 6'!VAS075_F_Epunktui73IsViso</vt:lpstr>
      <vt:lpstr>VAS075_F_Epunktui73IsViso</vt:lpstr>
      <vt:lpstr>'Forma 6'!VAS075_F_Epunktui741NuotekuSurinkimas</vt:lpstr>
      <vt:lpstr>VAS075_F_Epunktui741NuotekuSurinkimas</vt:lpstr>
      <vt:lpstr>'Forma 6'!VAS075_F_Epunktui742NuotekuValymas</vt:lpstr>
      <vt:lpstr>VAS075_F_Epunktui742NuotekuValymas</vt:lpstr>
      <vt:lpstr>'Forma 6'!VAS075_F_Epunktui743NuotekuDumblo</vt:lpstr>
      <vt:lpstr>VAS075_F_Epunktui743NuotekuDumblo</vt:lpstr>
      <vt:lpstr>'Forma 6'!VAS075_F_Epunktui74IsViso</vt:lpstr>
      <vt:lpstr>VAS075_F_Epunktui74IsViso</vt:lpstr>
      <vt:lpstr>'Forma 6'!VAS075_F_Epunktui75PavirsiniuNuoteku</vt:lpstr>
      <vt:lpstr>VAS075_F_Epunktui75PavirsiniuNuoteku</vt:lpstr>
      <vt:lpstr>'Forma 6'!VAS075_F_Epunktui76KitosReguliuojamosios</vt:lpstr>
      <vt:lpstr>VAS075_F_Epunktui76KitosReguliuojamosios</vt:lpstr>
      <vt:lpstr>'Forma 6'!VAS075_F_Epunktui77KitosVeiklos</vt:lpstr>
      <vt:lpstr>VAS075_F_Epunktui77KitosVeiklos</vt:lpstr>
      <vt:lpstr>'Forma 6'!VAS075_F_Epunktui7Apskaitosveikla1</vt:lpstr>
      <vt:lpstr>VAS075_F_Epunktui7Apskaitosveikla1</vt:lpstr>
      <vt:lpstr>'Forma 6'!VAS075_F_Epunktui7Kitareguliuoja1</vt:lpstr>
      <vt:lpstr>VAS075_F_Epunktui7Kitareguliuoja1</vt:lpstr>
      <vt:lpstr>'Forma 6'!VAS075_F_Epunktui81IS</vt:lpstr>
      <vt:lpstr>VAS075_F_Epunktui81IS</vt:lpstr>
      <vt:lpstr>'Forma 6'!VAS075_F_Epunktui831GeriamojoVandens</vt:lpstr>
      <vt:lpstr>VAS075_F_Epunktui831GeriamojoVandens</vt:lpstr>
      <vt:lpstr>'Forma 6'!VAS075_F_Epunktui832GeriamojoVandens</vt:lpstr>
      <vt:lpstr>VAS075_F_Epunktui832GeriamojoVandens</vt:lpstr>
      <vt:lpstr>'Forma 6'!VAS075_F_Epunktui833GeriamojoVandens</vt:lpstr>
      <vt:lpstr>VAS075_F_Epunktui833GeriamojoVandens</vt:lpstr>
      <vt:lpstr>'Forma 6'!VAS075_F_Epunktui83IsViso</vt:lpstr>
      <vt:lpstr>VAS075_F_Epunktui83IsViso</vt:lpstr>
      <vt:lpstr>'Forma 6'!VAS075_F_Epunktui841NuotekuSurinkimas</vt:lpstr>
      <vt:lpstr>VAS075_F_Epunktui841NuotekuSurinkimas</vt:lpstr>
      <vt:lpstr>'Forma 6'!VAS075_F_Epunktui842NuotekuValymas</vt:lpstr>
      <vt:lpstr>VAS075_F_Epunktui842NuotekuValymas</vt:lpstr>
      <vt:lpstr>'Forma 6'!VAS075_F_Epunktui843NuotekuDumblo</vt:lpstr>
      <vt:lpstr>VAS075_F_Epunktui843NuotekuDumblo</vt:lpstr>
      <vt:lpstr>'Forma 6'!VAS075_F_Epunktui84IsViso</vt:lpstr>
      <vt:lpstr>VAS075_F_Epunktui84IsViso</vt:lpstr>
      <vt:lpstr>'Forma 6'!VAS075_F_Epunktui85PavirsiniuNuoteku</vt:lpstr>
      <vt:lpstr>VAS075_F_Epunktui85PavirsiniuNuoteku</vt:lpstr>
      <vt:lpstr>'Forma 6'!VAS075_F_Epunktui86KitosReguliuojamosios</vt:lpstr>
      <vt:lpstr>VAS075_F_Epunktui86KitosReguliuojamosios</vt:lpstr>
      <vt:lpstr>'Forma 6'!VAS075_F_Epunktui87KitosVeiklos</vt:lpstr>
      <vt:lpstr>VAS075_F_Epunktui87KitosVeiklos</vt:lpstr>
      <vt:lpstr>'Forma 6'!VAS075_F_Epunktui8Apskaitosveikla1</vt:lpstr>
      <vt:lpstr>VAS075_F_Epunktui8Apskaitosveikla1</vt:lpstr>
      <vt:lpstr>'Forma 6'!VAS075_F_Epunktui8Kitareguliuoja1</vt:lpstr>
      <vt:lpstr>VAS075_F_Epunktui8Kitareguliuoja1</vt:lpstr>
      <vt:lpstr>'Forma 6'!VAS075_F_Epunktui91IS</vt:lpstr>
      <vt:lpstr>VAS075_F_Epunktui91IS</vt:lpstr>
      <vt:lpstr>'Forma 6'!VAS075_F_Epunktui931GeriamojoVandens</vt:lpstr>
      <vt:lpstr>VAS075_F_Epunktui931GeriamojoVandens</vt:lpstr>
      <vt:lpstr>'Forma 6'!VAS075_F_Epunktui932GeriamojoVandens</vt:lpstr>
      <vt:lpstr>VAS075_F_Epunktui932GeriamojoVandens</vt:lpstr>
      <vt:lpstr>'Forma 6'!VAS075_F_Epunktui933GeriamojoVandens</vt:lpstr>
      <vt:lpstr>VAS075_F_Epunktui933GeriamojoVandens</vt:lpstr>
      <vt:lpstr>'Forma 6'!VAS075_F_Epunktui93IsViso</vt:lpstr>
      <vt:lpstr>VAS075_F_Epunktui93IsViso</vt:lpstr>
      <vt:lpstr>'Forma 6'!VAS075_F_Epunktui941NuotekuSurinkimas</vt:lpstr>
      <vt:lpstr>VAS075_F_Epunktui941NuotekuSurinkimas</vt:lpstr>
      <vt:lpstr>'Forma 6'!VAS075_F_Epunktui942NuotekuValymas</vt:lpstr>
      <vt:lpstr>VAS075_F_Epunktui942NuotekuValymas</vt:lpstr>
      <vt:lpstr>'Forma 6'!VAS075_F_Epunktui943NuotekuDumblo</vt:lpstr>
      <vt:lpstr>VAS075_F_Epunktui943NuotekuDumblo</vt:lpstr>
      <vt:lpstr>'Forma 6'!VAS075_F_Epunktui94IsViso</vt:lpstr>
      <vt:lpstr>VAS075_F_Epunktui94IsViso</vt:lpstr>
      <vt:lpstr>'Forma 6'!VAS075_F_Epunktui95PavirsiniuNuoteku</vt:lpstr>
      <vt:lpstr>VAS075_F_Epunktui95PavirsiniuNuoteku</vt:lpstr>
      <vt:lpstr>'Forma 6'!VAS075_F_Epunktui96KitosReguliuojamosios</vt:lpstr>
      <vt:lpstr>VAS075_F_Epunktui96KitosReguliuojamosios</vt:lpstr>
      <vt:lpstr>'Forma 6'!VAS075_F_Epunktui97KitosVeiklos</vt:lpstr>
      <vt:lpstr>VAS075_F_Epunktui97KitosVeiklos</vt:lpstr>
      <vt:lpstr>'Forma 6'!VAS075_F_Epunktui9Apskaitosveikla1</vt:lpstr>
      <vt:lpstr>VAS075_F_Epunktui9Apskaitosveikla1</vt:lpstr>
      <vt:lpstr>'Forma 6'!VAS075_F_Epunktui9Kitareguliuoja1</vt:lpstr>
      <vt:lpstr>VAS075_F_Epunktui9Kitareguliuoja1</vt:lpstr>
      <vt:lpstr>'Forma 6'!VAS075_F_Irankiaimatavi21IS</vt:lpstr>
      <vt:lpstr>VAS075_F_Irankiaimatavi21IS</vt:lpstr>
      <vt:lpstr>'Forma 6'!VAS075_F_Irankiaimatavi231GeriamojoVandens</vt:lpstr>
      <vt:lpstr>VAS075_F_Irankiaimatavi231GeriamojoVandens</vt:lpstr>
      <vt:lpstr>'Forma 6'!VAS075_F_Irankiaimatavi232GeriamojoVandens</vt:lpstr>
      <vt:lpstr>VAS075_F_Irankiaimatavi232GeriamojoVandens</vt:lpstr>
      <vt:lpstr>'Forma 6'!VAS075_F_Irankiaimatavi233GeriamojoVandens</vt:lpstr>
      <vt:lpstr>VAS075_F_Irankiaimatavi233GeriamojoVandens</vt:lpstr>
      <vt:lpstr>'Forma 6'!VAS075_F_Irankiaimatavi23IsViso</vt:lpstr>
      <vt:lpstr>VAS075_F_Irankiaimatavi23IsViso</vt:lpstr>
      <vt:lpstr>'Forma 6'!VAS075_F_Irankiaimatavi241NuotekuSurinkimas</vt:lpstr>
      <vt:lpstr>VAS075_F_Irankiaimatavi241NuotekuSurinkimas</vt:lpstr>
      <vt:lpstr>'Forma 6'!VAS075_F_Irankiaimatavi242NuotekuValymas</vt:lpstr>
      <vt:lpstr>VAS075_F_Irankiaimatavi242NuotekuValymas</vt:lpstr>
      <vt:lpstr>'Forma 6'!VAS075_F_Irankiaimatavi243NuotekuDumblo</vt:lpstr>
      <vt:lpstr>VAS075_F_Irankiaimatavi243NuotekuDumblo</vt:lpstr>
      <vt:lpstr>'Forma 6'!VAS075_F_Irankiaimatavi24IsViso</vt:lpstr>
      <vt:lpstr>VAS075_F_Irankiaimatavi24IsViso</vt:lpstr>
      <vt:lpstr>'Forma 6'!VAS075_F_Irankiaimatavi25PavirsiniuNuoteku</vt:lpstr>
      <vt:lpstr>VAS075_F_Irankiaimatavi25PavirsiniuNuoteku</vt:lpstr>
      <vt:lpstr>'Forma 6'!VAS075_F_Irankiaimatavi26KitosReguliuojamosios</vt:lpstr>
      <vt:lpstr>VAS075_F_Irankiaimatavi26KitosReguliuojamosios</vt:lpstr>
      <vt:lpstr>'Forma 6'!VAS075_F_Irankiaimatavi27KitosVeiklos</vt:lpstr>
      <vt:lpstr>VAS075_F_Irankiaimatavi27KitosVeiklos</vt:lpstr>
      <vt:lpstr>'Forma 6'!VAS075_F_Irankiaimatavi2Apskaitosveikla1</vt:lpstr>
      <vt:lpstr>VAS075_F_Irankiaimatavi2Apskaitosveikla1</vt:lpstr>
      <vt:lpstr>'Forma 6'!VAS075_F_Irankiaimatavi2Kitareguliuoja1</vt:lpstr>
      <vt:lpstr>VAS075_F_Irankiaimatavi2Kitareguliuoja1</vt:lpstr>
      <vt:lpstr>'Forma 6'!VAS075_F_Irankiaimatavi31IS</vt:lpstr>
      <vt:lpstr>VAS075_F_Irankiaimatavi31IS</vt:lpstr>
      <vt:lpstr>'Forma 6'!VAS075_F_Irankiaimatavi331GeriamojoVandens</vt:lpstr>
      <vt:lpstr>VAS075_F_Irankiaimatavi331GeriamojoVandens</vt:lpstr>
      <vt:lpstr>'Forma 6'!VAS075_F_Irankiaimatavi332GeriamojoVandens</vt:lpstr>
      <vt:lpstr>VAS075_F_Irankiaimatavi332GeriamojoVandens</vt:lpstr>
      <vt:lpstr>'Forma 6'!VAS075_F_Irankiaimatavi333GeriamojoVandens</vt:lpstr>
      <vt:lpstr>VAS075_F_Irankiaimatavi333GeriamojoVandens</vt:lpstr>
      <vt:lpstr>'Forma 6'!VAS075_F_Irankiaimatavi33IsViso</vt:lpstr>
      <vt:lpstr>VAS075_F_Irankiaimatavi33IsViso</vt:lpstr>
      <vt:lpstr>'Forma 6'!VAS075_F_Irankiaimatavi341NuotekuSurinkimas</vt:lpstr>
      <vt:lpstr>VAS075_F_Irankiaimatavi341NuotekuSurinkimas</vt:lpstr>
      <vt:lpstr>'Forma 6'!VAS075_F_Irankiaimatavi342NuotekuValymas</vt:lpstr>
      <vt:lpstr>VAS075_F_Irankiaimatavi342NuotekuValymas</vt:lpstr>
      <vt:lpstr>'Forma 6'!VAS075_F_Irankiaimatavi343NuotekuDumblo</vt:lpstr>
      <vt:lpstr>VAS075_F_Irankiaimatavi343NuotekuDumblo</vt:lpstr>
      <vt:lpstr>'Forma 6'!VAS075_F_Irankiaimatavi34IsViso</vt:lpstr>
      <vt:lpstr>VAS075_F_Irankiaimatavi34IsViso</vt:lpstr>
      <vt:lpstr>'Forma 6'!VAS075_F_Irankiaimatavi35PavirsiniuNuoteku</vt:lpstr>
      <vt:lpstr>VAS075_F_Irankiaimatavi35PavirsiniuNuoteku</vt:lpstr>
      <vt:lpstr>'Forma 6'!VAS075_F_Irankiaimatavi36KitosReguliuojamosios</vt:lpstr>
      <vt:lpstr>VAS075_F_Irankiaimatavi36KitosReguliuojamosios</vt:lpstr>
      <vt:lpstr>'Forma 6'!VAS075_F_Irankiaimatavi37KitosVeiklos</vt:lpstr>
      <vt:lpstr>VAS075_F_Irankiaimatavi37KitosVeiklos</vt:lpstr>
      <vt:lpstr>'Forma 6'!VAS075_F_Irankiaimatavi3Apskaitosveikla1</vt:lpstr>
      <vt:lpstr>VAS075_F_Irankiaimatavi3Apskaitosveikla1</vt:lpstr>
      <vt:lpstr>'Forma 6'!VAS075_F_Irankiaimatavi3Kitareguliuoja1</vt:lpstr>
      <vt:lpstr>VAS075_F_Irankiaimatavi3Kitareguliuoja1</vt:lpstr>
      <vt:lpstr>'Forma 6'!VAS075_F_Irankiaimatavi41IS</vt:lpstr>
      <vt:lpstr>VAS075_F_Irankiaimatavi41IS</vt:lpstr>
      <vt:lpstr>'Forma 6'!VAS075_F_Irankiaimatavi431GeriamojoVandens</vt:lpstr>
      <vt:lpstr>VAS075_F_Irankiaimatavi431GeriamojoVandens</vt:lpstr>
      <vt:lpstr>'Forma 6'!VAS075_F_Irankiaimatavi432GeriamojoVandens</vt:lpstr>
      <vt:lpstr>VAS075_F_Irankiaimatavi432GeriamojoVandens</vt:lpstr>
      <vt:lpstr>'Forma 6'!VAS075_F_Irankiaimatavi433GeriamojoVandens</vt:lpstr>
      <vt:lpstr>VAS075_F_Irankiaimatavi433GeriamojoVandens</vt:lpstr>
      <vt:lpstr>'Forma 6'!VAS075_F_Irankiaimatavi43IsViso</vt:lpstr>
      <vt:lpstr>VAS075_F_Irankiaimatavi43IsViso</vt:lpstr>
      <vt:lpstr>'Forma 6'!VAS075_F_Irankiaimatavi441NuotekuSurinkimas</vt:lpstr>
      <vt:lpstr>VAS075_F_Irankiaimatavi441NuotekuSurinkimas</vt:lpstr>
      <vt:lpstr>'Forma 6'!VAS075_F_Irankiaimatavi442NuotekuValymas</vt:lpstr>
      <vt:lpstr>VAS075_F_Irankiaimatavi442NuotekuValymas</vt:lpstr>
      <vt:lpstr>'Forma 6'!VAS075_F_Irankiaimatavi443NuotekuDumblo</vt:lpstr>
      <vt:lpstr>VAS075_F_Irankiaimatavi443NuotekuDumblo</vt:lpstr>
      <vt:lpstr>'Forma 6'!VAS075_F_Irankiaimatavi44IsViso</vt:lpstr>
      <vt:lpstr>VAS075_F_Irankiaimatavi44IsViso</vt:lpstr>
      <vt:lpstr>'Forma 6'!VAS075_F_Irankiaimatavi45PavirsiniuNuoteku</vt:lpstr>
      <vt:lpstr>VAS075_F_Irankiaimatavi45PavirsiniuNuoteku</vt:lpstr>
      <vt:lpstr>'Forma 6'!VAS075_F_Irankiaimatavi46KitosReguliuojamosios</vt:lpstr>
      <vt:lpstr>VAS075_F_Irankiaimatavi46KitosReguliuojamosios</vt:lpstr>
      <vt:lpstr>'Forma 6'!VAS075_F_Irankiaimatavi47KitosVeiklos</vt:lpstr>
      <vt:lpstr>VAS075_F_Irankiaimatavi47KitosVeiklos</vt:lpstr>
      <vt:lpstr>'Forma 6'!VAS075_F_Irankiaimatavi4Apskaitosveikla1</vt:lpstr>
      <vt:lpstr>VAS075_F_Irankiaimatavi4Apskaitosveikla1</vt:lpstr>
      <vt:lpstr>'Forma 6'!VAS075_F_Irankiaimatavi4Kitareguliuoja1</vt:lpstr>
      <vt:lpstr>VAS075_F_Irankiaimatavi4Kitareguliuoja1</vt:lpstr>
      <vt:lpstr>'Forma 6'!VAS075_F_Irankiaimatavi51IS</vt:lpstr>
      <vt:lpstr>VAS075_F_Irankiaimatavi51IS</vt:lpstr>
      <vt:lpstr>'Forma 6'!VAS075_F_Irankiaimatavi531GeriamojoVandens</vt:lpstr>
      <vt:lpstr>VAS075_F_Irankiaimatavi531GeriamojoVandens</vt:lpstr>
      <vt:lpstr>'Forma 6'!VAS075_F_Irankiaimatavi532GeriamojoVandens</vt:lpstr>
      <vt:lpstr>VAS075_F_Irankiaimatavi532GeriamojoVandens</vt:lpstr>
      <vt:lpstr>'Forma 6'!VAS075_F_Irankiaimatavi533GeriamojoVandens</vt:lpstr>
      <vt:lpstr>VAS075_F_Irankiaimatavi533GeriamojoVandens</vt:lpstr>
      <vt:lpstr>'Forma 6'!VAS075_F_Irankiaimatavi53IsViso</vt:lpstr>
      <vt:lpstr>VAS075_F_Irankiaimatavi53IsViso</vt:lpstr>
      <vt:lpstr>'Forma 6'!VAS075_F_Irankiaimatavi541NuotekuSurinkimas</vt:lpstr>
      <vt:lpstr>VAS075_F_Irankiaimatavi541NuotekuSurinkimas</vt:lpstr>
      <vt:lpstr>'Forma 6'!VAS075_F_Irankiaimatavi542NuotekuValymas</vt:lpstr>
      <vt:lpstr>VAS075_F_Irankiaimatavi542NuotekuValymas</vt:lpstr>
      <vt:lpstr>'Forma 6'!VAS075_F_Irankiaimatavi543NuotekuDumblo</vt:lpstr>
      <vt:lpstr>VAS075_F_Irankiaimatavi543NuotekuDumblo</vt:lpstr>
      <vt:lpstr>'Forma 6'!VAS075_F_Irankiaimatavi54IsViso</vt:lpstr>
      <vt:lpstr>VAS075_F_Irankiaimatavi54IsViso</vt:lpstr>
      <vt:lpstr>'Forma 6'!VAS075_F_Irankiaimatavi55PavirsiniuNuoteku</vt:lpstr>
      <vt:lpstr>VAS075_F_Irankiaimatavi55PavirsiniuNuoteku</vt:lpstr>
      <vt:lpstr>'Forma 6'!VAS075_F_Irankiaimatavi56KitosReguliuojamosios</vt:lpstr>
      <vt:lpstr>VAS075_F_Irankiaimatavi56KitosReguliuojamosios</vt:lpstr>
      <vt:lpstr>'Forma 6'!VAS075_F_Irankiaimatavi57KitosVeiklos</vt:lpstr>
      <vt:lpstr>VAS075_F_Irankiaimatavi57KitosVeiklos</vt:lpstr>
      <vt:lpstr>'Forma 6'!VAS075_F_Irankiaimatavi5Apskaitosveikla1</vt:lpstr>
      <vt:lpstr>VAS075_F_Irankiaimatavi5Apskaitosveikla1</vt:lpstr>
      <vt:lpstr>'Forma 6'!VAS075_F_Irankiaimatavi5Kitareguliuoja1</vt:lpstr>
      <vt:lpstr>VAS075_F_Irankiaimatavi5Kitareguliuoja1</vt:lpstr>
      <vt:lpstr>'Forma 6'!VAS075_F_Irasyti10Apskaitosveikla1</vt:lpstr>
      <vt:lpstr>VAS075_F_Irasyti10Apskaitosveikla1</vt:lpstr>
      <vt:lpstr>'Forma 6'!VAS075_F_Irasyti10Kitareguliuoja1</vt:lpstr>
      <vt:lpstr>VAS075_F_Irasyti10Kitareguliuoja1</vt:lpstr>
      <vt:lpstr>'Forma 6'!VAS075_F_Irasyti11Apskaitosveikla1</vt:lpstr>
      <vt:lpstr>VAS075_F_Irasyti11Apskaitosveikla1</vt:lpstr>
      <vt:lpstr>'Forma 6'!VAS075_F_Irasyti11Kitareguliuoja1</vt:lpstr>
      <vt:lpstr>VAS075_F_Irasyti11Kitareguliuoja1</vt:lpstr>
      <vt:lpstr>'Forma 6'!VAS075_F_Irasyti12Apskaitosveikla1</vt:lpstr>
      <vt:lpstr>VAS075_F_Irasyti12Apskaitosveikla1</vt:lpstr>
      <vt:lpstr>'Forma 6'!VAS075_F_Irasyti12Kitareguliuoja1</vt:lpstr>
      <vt:lpstr>VAS075_F_Irasyti12Kitareguliuoja1</vt:lpstr>
      <vt:lpstr>'Forma 6'!VAS075_F_Irasyti1Apskaitosveikla1</vt:lpstr>
      <vt:lpstr>VAS075_F_Irasyti1Apskaitosveikla1</vt:lpstr>
      <vt:lpstr>'Forma 6'!VAS075_F_Irasyti1Kitareguliuoja1</vt:lpstr>
      <vt:lpstr>VAS075_F_Irasyti1Kitareguliuoja1</vt:lpstr>
      <vt:lpstr>'Forma 6'!VAS075_F_Irasyti2Apskaitosveikla1</vt:lpstr>
      <vt:lpstr>VAS075_F_Irasyti2Apskaitosveikla1</vt:lpstr>
      <vt:lpstr>'Forma 6'!VAS075_F_Irasyti2Kitareguliuoja1</vt:lpstr>
      <vt:lpstr>VAS075_F_Irasyti2Kitareguliuoja1</vt:lpstr>
      <vt:lpstr>'Forma 6'!VAS075_F_Irasyti3Apskaitosveikla1</vt:lpstr>
      <vt:lpstr>VAS075_F_Irasyti3Apskaitosveikla1</vt:lpstr>
      <vt:lpstr>'Forma 6'!VAS075_F_Irasyti3Kitareguliuoja1</vt:lpstr>
      <vt:lpstr>VAS075_F_Irasyti3Kitareguliuoja1</vt:lpstr>
      <vt:lpstr>'Forma 6'!VAS075_F_Irasyti4Apskaitosveikla1</vt:lpstr>
      <vt:lpstr>VAS075_F_Irasyti4Apskaitosveikla1</vt:lpstr>
      <vt:lpstr>'Forma 6'!VAS075_F_Irasyti4Kitareguliuoja1</vt:lpstr>
      <vt:lpstr>VAS075_F_Irasyti4Kitareguliuoja1</vt:lpstr>
      <vt:lpstr>'Forma 6'!VAS075_F_Irasyti5Apskaitosveikla1</vt:lpstr>
      <vt:lpstr>VAS075_F_Irasyti5Apskaitosveikla1</vt:lpstr>
      <vt:lpstr>'Forma 6'!VAS075_F_Irasyti5Kitareguliuoja1</vt:lpstr>
      <vt:lpstr>VAS075_F_Irasyti5Kitareguliuoja1</vt:lpstr>
      <vt:lpstr>'Forma 6'!VAS075_F_Irasyti6Apskaitosveikla1</vt:lpstr>
      <vt:lpstr>VAS075_F_Irasyti6Apskaitosveikla1</vt:lpstr>
      <vt:lpstr>'Forma 6'!VAS075_F_Irasyti6Kitareguliuoja1</vt:lpstr>
      <vt:lpstr>VAS075_F_Irasyti6Kitareguliuoja1</vt:lpstr>
      <vt:lpstr>'Forma 6'!VAS075_F_Irasyti7Apskaitosveikla1</vt:lpstr>
      <vt:lpstr>VAS075_F_Irasyti7Apskaitosveikla1</vt:lpstr>
      <vt:lpstr>'Forma 6'!VAS075_F_Irasyti7Kitareguliuoja1</vt:lpstr>
      <vt:lpstr>VAS075_F_Irasyti7Kitareguliuoja1</vt:lpstr>
      <vt:lpstr>'Forma 6'!VAS075_F_Irasyti8Apskaitosveikla1</vt:lpstr>
      <vt:lpstr>VAS075_F_Irasyti8Apskaitosveikla1</vt:lpstr>
      <vt:lpstr>'Forma 6'!VAS075_F_Irasyti8Kitareguliuoja1</vt:lpstr>
      <vt:lpstr>VAS075_F_Irasyti8Kitareguliuoja1</vt:lpstr>
      <vt:lpstr>'Forma 6'!VAS075_F_Irasyti9Apskaitosveikla1</vt:lpstr>
      <vt:lpstr>VAS075_F_Irasyti9Apskaitosveikla1</vt:lpstr>
      <vt:lpstr>'Forma 6'!VAS075_F_Irasyti9Kitareguliuoja1</vt:lpstr>
      <vt:lpstr>VAS075_F_Irasyti9Kitareguliuoja1</vt:lpstr>
      <vt:lpstr>'Forma 6'!VAS075_F_Keliaiaikstele21IS</vt:lpstr>
      <vt:lpstr>VAS075_F_Keliaiaikstele21IS</vt:lpstr>
      <vt:lpstr>'Forma 6'!VAS075_F_Keliaiaikstele231GeriamojoVandens</vt:lpstr>
      <vt:lpstr>VAS075_F_Keliaiaikstele231GeriamojoVandens</vt:lpstr>
      <vt:lpstr>'Forma 6'!VAS075_F_Keliaiaikstele232GeriamojoVandens</vt:lpstr>
      <vt:lpstr>VAS075_F_Keliaiaikstele232GeriamojoVandens</vt:lpstr>
      <vt:lpstr>'Forma 6'!VAS075_F_Keliaiaikstele233GeriamojoVandens</vt:lpstr>
      <vt:lpstr>VAS075_F_Keliaiaikstele233GeriamojoVandens</vt:lpstr>
      <vt:lpstr>'Forma 6'!VAS075_F_Keliaiaikstele23IsViso</vt:lpstr>
      <vt:lpstr>VAS075_F_Keliaiaikstele23IsViso</vt:lpstr>
      <vt:lpstr>'Forma 6'!VAS075_F_Keliaiaikstele241NuotekuSurinkimas</vt:lpstr>
      <vt:lpstr>VAS075_F_Keliaiaikstele241NuotekuSurinkimas</vt:lpstr>
      <vt:lpstr>'Forma 6'!VAS075_F_Keliaiaikstele242NuotekuValymas</vt:lpstr>
      <vt:lpstr>VAS075_F_Keliaiaikstele242NuotekuValymas</vt:lpstr>
      <vt:lpstr>'Forma 6'!VAS075_F_Keliaiaikstele243NuotekuDumblo</vt:lpstr>
      <vt:lpstr>VAS075_F_Keliaiaikstele243NuotekuDumblo</vt:lpstr>
      <vt:lpstr>'Forma 6'!VAS075_F_Keliaiaikstele24IsViso</vt:lpstr>
      <vt:lpstr>VAS075_F_Keliaiaikstele24IsViso</vt:lpstr>
      <vt:lpstr>'Forma 6'!VAS075_F_Keliaiaikstele25PavirsiniuNuoteku</vt:lpstr>
      <vt:lpstr>VAS075_F_Keliaiaikstele25PavirsiniuNuoteku</vt:lpstr>
      <vt:lpstr>'Forma 6'!VAS075_F_Keliaiaikstele26KitosReguliuojamosios</vt:lpstr>
      <vt:lpstr>VAS075_F_Keliaiaikstele26KitosReguliuojamosios</vt:lpstr>
      <vt:lpstr>'Forma 6'!VAS075_F_Keliaiaikstele27KitosVeiklos</vt:lpstr>
      <vt:lpstr>VAS075_F_Keliaiaikstele27KitosVeiklos</vt:lpstr>
      <vt:lpstr>'Forma 6'!VAS075_F_Keliaiaikstele2Apskaitosveikla1</vt:lpstr>
      <vt:lpstr>VAS075_F_Keliaiaikstele2Apskaitosveikla1</vt:lpstr>
      <vt:lpstr>'Forma 6'!VAS075_F_Keliaiaikstele2Kitareguliuoja1</vt:lpstr>
      <vt:lpstr>VAS075_F_Keliaiaikstele2Kitareguliuoja1</vt:lpstr>
      <vt:lpstr>'Forma 6'!VAS075_F_Keliaiaikstele31IS</vt:lpstr>
      <vt:lpstr>VAS075_F_Keliaiaikstele31IS</vt:lpstr>
      <vt:lpstr>'Forma 6'!VAS075_F_Keliaiaikstele331GeriamojoVandens</vt:lpstr>
      <vt:lpstr>VAS075_F_Keliaiaikstele331GeriamojoVandens</vt:lpstr>
      <vt:lpstr>'Forma 6'!VAS075_F_Keliaiaikstele332GeriamojoVandens</vt:lpstr>
      <vt:lpstr>VAS075_F_Keliaiaikstele332GeriamojoVandens</vt:lpstr>
      <vt:lpstr>'Forma 6'!VAS075_F_Keliaiaikstele333GeriamojoVandens</vt:lpstr>
      <vt:lpstr>VAS075_F_Keliaiaikstele333GeriamojoVandens</vt:lpstr>
      <vt:lpstr>'Forma 6'!VAS075_F_Keliaiaikstele33IsViso</vt:lpstr>
      <vt:lpstr>VAS075_F_Keliaiaikstele33IsViso</vt:lpstr>
      <vt:lpstr>'Forma 6'!VAS075_F_Keliaiaikstele341NuotekuSurinkimas</vt:lpstr>
      <vt:lpstr>VAS075_F_Keliaiaikstele341NuotekuSurinkimas</vt:lpstr>
      <vt:lpstr>'Forma 6'!VAS075_F_Keliaiaikstele342NuotekuValymas</vt:lpstr>
      <vt:lpstr>VAS075_F_Keliaiaikstele342NuotekuValymas</vt:lpstr>
      <vt:lpstr>'Forma 6'!VAS075_F_Keliaiaikstele343NuotekuDumblo</vt:lpstr>
      <vt:lpstr>VAS075_F_Keliaiaikstele343NuotekuDumblo</vt:lpstr>
      <vt:lpstr>'Forma 6'!VAS075_F_Keliaiaikstele34IsViso</vt:lpstr>
      <vt:lpstr>VAS075_F_Keliaiaikstele34IsViso</vt:lpstr>
      <vt:lpstr>'Forma 6'!VAS075_F_Keliaiaikstele35PavirsiniuNuoteku</vt:lpstr>
      <vt:lpstr>VAS075_F_Keliaiaikstele35PavirsiniuNuoteku</vt:lpstr>
      <vt:lpstr>'Forma 6'!VAS075_F_Keliaiaikstele36KitosReguliuojamosios</vt:lpstr>
      <vt:lpstr>VAS075_F_Keliaiaikstele36KitosReguliuojamosios</vt:lpstr>
      <vt:lpstr>'Forma 6'!VAS075_F_Keliaiaikstele37KitosVeiklos</vt:lpstr>
      <vt:lpstr>VAS075_F_Keliaiaikstele37KitosVeiklos</vt:lpstr>
      <vt:lpstr>'Forma 6'!VAS075_F_Keliaiaikstele3Apskaitosveikla1</vt:lpstr>
      <vt:lpstr>VAS075_F_Keliaiaikstele3Apskaitosveikla1</vt:lpstr>
      <vt:lpstr>'Forma 6'!VAS075_F_Keliaiaikstele3Kitareguliuoja1</vt:lpstr>
      <vt:lpstr>VAS075_F_Keliaiaikstele3Kitareguliuoja1</vt:lpstr>
      <vt:lpstr>'Forma 6'!VAS075_F_Keliaiaikstele41IS</vt:lpstr>
      <vt:lpstr>VAS075_F_Keliaiaikstele41IS</vt:lpstr>
      <vt:lpstr>'Forma 6'!VAS075_F_Keliaiaikstele431GeriamojoVandens</vt:lpstr>
      <vt:lpstr>VAS075_F_Keliaiaikstele431GeriamojoVandens</vt:lpstr>
      <vt:lpstr>'Forma 6'!VAS075_F_Keliaiaikstele432GeriamojoVandens</vt:lpstr>
      <vt:lpstr>VAS075_F_Keliaiaikstele432GeriamojoVandens</vt:lpstr>
      <vt:lpstr>'Forma 6'!VAS075_F_Keliaiaikstele433GeriamojoVandens</vt:lpstr>
      <vt:lpstr>VAS075_F_Keliaiaikstele433GeriamojoVandens</vt:lpstr>
      <vt:lpstr>'Forma 6'!VAS075_F_Keliaiaikstele43IsViso</vt:lpstr>
      <vt:lpstr>VAS075_F_Keliaiaikstele43IsViso</vt:lpstr>
      <vt:lpstr>'Forma 6'!VAS075_F_Keliaiaikstele441NuotekuSurinkimas</vt:lpstr>
      <vt:lpstr>VAS075_F_Keliaiaikstele441NuotekuSurinkimas</vt:lpstr>
      <vt:lpstr>'Forma 6'!VAS075_F_Keliaiaikstele442NuotekuValymas</vt:lpstr>
      <vt:lpstr>VAS075_F_Keliaiaikstele442NuotekuValymas</vt:lpstr>
      <vt:lpstr>'Forma 6'!VAS075_F_Keliaiaikstele443NuotekuDumblo</vt:lpstr>
      <vt:lpstr>VAS075_F_Keliaiaikstele443NuotekuDumblo</vt:lpstr>
      <vt:lpstr>'Forma 6'!VAS075_F_Keliaiaikstele44IsViso</vt:lpstr>
      <vt:lpstr>VAS075_F_Keliaiaikstele44IsViso</vt:lpstr>
      <vt:lpstr>'Forma 6'!VAS075_F_Keliaiaikstele45PavirsiniuNuoteku</vt:lpstr>
      <vt:lpstr>VAS075_F_Keliaiaikstele45PavirsiniuNuoteku</vt:lpstr>
      <vt:lpstr>'Forma 6'!VAS075_F_Keliaiaikstele46KitosReguliuojamosios</vt:lpstr>
      <vt:lpstr>VAS075_F_Keliaiaikstele46KitosReguliuojamosios</vt:lpstr>
      <vt:lpstr>'Forma 6'!VAS075_F_Keliaiaikstele47KitosVeiklos</vt:lpstr>
      <vt:lpstr>VAS075_F_Keliaiaikstele47KitosVeiklos</vt:lpstr>
      <vt:lpstr>'Forma 6'!VAS075_F_Keliaiaikstele4Apskaitosveikla1</vt:lpstr>
      <vt:lpstr>VAS075_F_Keliaiaikstele4Apskaitosveikla1</vt:lpstr>
      <vt:lpstr>'Forma 6'!VAS075_F_Keliaiaikstele4Kitareguliuoja1</vt:lpstr>
      <vt:lpstr>VAS075_F_Keliaiaikstele4Kitareguliuoja1</vt:lpstr>
      <vt:lpstr>'Forma 6'!VAS075_F_Keliaiaikstele51IS</vt:lpstr>
      <vt:lpstr>VAS075_F_Keliaiaikstele51IS</vt:lpstr>
      <vt:lpstr>'Forma 6'!VAS075_F_Keliaiaikstele531GeriamojoVandens</vt:lpstr>
      <vt:lpstr>VAS075_F_Keliaiaikstele531GeriamojoVandens</vt:lpstr>
      <vt:lpstr>'Forma 6'!VAS075_F_Keliaiaikstele532GeriamojoVandens</vt:lpstr>
      <vt:lpstr>VAS075_F_Keliaiaikstele532GeriamojoVandens</vt:lpstr>
      <vt:lpstr>'Forma 6'!VAS075_F_Keliaiaikstele533GeriamojoVandens</vt:lpstr>
      <vt:lpstr>VAS075_F_Keliaiaikstele533GeriamojoVandens</vt:lpstr>
      <vt:lpstr>'Forma 6'!VAS075_F_Keliaiaikstele53IsViso</vt:lpstr>
      <vt:lpstr>VAS075_F_Keliaiaikstele53IsViso</vt:lpstr>
      <vt:lpstr>'Forma 6'!VAS075_F_Keliaiaikstele541NuotekuSurinkimas</vt:lpstr>
      <vt:lpstr>VAS075_F_Keliaiaikstele541NuotekuSurinkimas</vt:lpstr>
      <vt:lpstr>'Forma 6'!VAS075_F_Keliaiaikstele542NuotekuValymas</vt:lpstr>
      <vt:lpstr>VAS075_F_Keliaiaikstele542NuotekuValymas</vt:lpstr>
      <vt:lpstr>'Forma 6'!VAS075_F_Keliaiaikstele543NuotekuDumblo</vt:lpstr>
      <vt:lpstr>VAS075_F_Keliaiaikstele543NuotekuDumblo</vt:lpstr>
      <vt:lpstr>'Forma 6'!VAS075_F_Keliaiaikstele54IsViso</vt:lpstr>
      <vt:lpstr>VAS075_F_Keliaiaikstele54IsViso</vt:lpstr>
      <vt:lpstr>'Forma 6'!VAS075_F_Keliaiaikstele55PavirsiniuNuoteku</vt:lpstr>
      <vt:lpstr>VAS075_F_Keliaiaikstele55PavirsiniuNuoteku</vt:lpstr>
      <vt:lpstr>'Forma 6'!VAS075_F_Keliaiaikstele56KitosReguliuojamosios</vt:lpstr>
      <vt:lpstr>VAS075_F_Keliaiaikstele56KitosReguliuojamosios</vt:lpstr>
      <vt:lpstr>'Forma 6'!VAS075_F_Keliaiaikstele57KitosVeiklos</vt:lpstr>
      <vt:lpstr>VAS075_F_Keliaiaikstele57KitosVeiklos</vt:lpstr>
      <vt:lpstr>'Forma 6'!VAS075_F_Keliaiaikstele5Apskaitosveikla1</vt:lpstr>
      <vt:lpstr>VAS075_F_Keliaiaikstele5Apskaitosveikla1</vt:lpstr>
      <vt:lpstr>'Forma 6'!VAS075_F_Keliaiaikstele5Kitareguliuoja1</vt:lpstr>
      <vt:lpstr>VAS075_F_Keliaiaikstele5Kitareguliuoja1</vt:lpstr>
      <vt:lpstr>'Forma 6'!VAS075_F_Kitairanga11IS</vt:lpstr>
      <vt:lpstr>VAS075_F_Kitairanga11IS</vt:lpstr>
      <vt:lpstr>'Forma 6'!VAS075_F_Kitairanga131GeriamojoVandens</vt:lpstr>
      <vt:lpstr>VAS075_F_Kitairanga131GeriamojoVandens</vt:lpstr>
      <vt:lpstr>'Forma 6'!VAS075_F_Kitairanga132GeriamojoVandens</vt:lpstr>
      <vt:lpstr>VAS075_F_Kitairanga132GeriamojoVandens</vt:lpstr>
      <vt:lpstr>'Forma 6'!VAS075_F_Kitairanga133GeriamojoVandens</vt:lpstr>
      <vt:lpstr>VAS075_F_Kitairanga133GeriamojoVandens</vt:lpstr>
      <vt:lpstr>'Forma 6'!VAS075_F_Kitairanga13IsViso</vt:lpstr>
      <vt:lpstr>VAS075_F_Kitairanga13IsViso</vt:lpstr>
      <vt:lpstr>'Forma 6'!VAS075_F_Kitairanga141NuotekuSurinkimas</vt:lpstr>
      <vt:lpstr>VAS075_F_Kitairanga141NuotekuSurinkimas</vt:lpstr>
      <vt:lpstr>'Forma 6'!VAS075_F_Kitairanga142NuotekuValymas</vt:lpstr>
      <vt:lpstr>VAS075_F_Kitairanga142NuotekuValymas</vt:lpstr>
      <vt:lpstr>'Forma 6'!VAS075_F_Kitairanga143NuotekuDumblo</vt:lpstr>
      <vt:lpstr>VAS075_F_Kitairanga143NuotekuDumblo</vt:lpstr>
      <vt:lpstr>'Forma 6'!VAS075_F_Kitairanga14IsViso</vt:lpstr>
      <vt:lpstr>VAS075_F_Kitairanga14IsViso</vt:lpstr>
      <vt:lpstr>'Forma 6'!VAS075_F_Kitairanga15PavirsiniuNuoteku</vt:lpstr>
      <vt:lpstr>VAS075_F_Kitairanga15PavirsiniuNuoteku</vt:lpstr>
      <vt:lpstr>'Forma 6'!VAS075_F_Kitairanga16KitosReguliuojamosios</vt:lpstr>
      <vt:lpstr>VAS075_F_Kitairanga16KitosReguliuojamosios</vt:lpstr>
      <vt:lpstr>'Forma 6'!VAS075_F_Kitairanga17KitosVeiklos</vt:lpstr>
      <vt:lpstr>VAS075_F_Kitairanga17KitosVeiklos</vt:lpstr>
      <vt:lpstr>'Forma 6'!VAS075_F_Kitairanga1Apskaitosveikla1</vt:lpstr>
      <vt:lpstr>VAS075_F_Kitairanga1Apskaitosveikla1</vt:lpstr>
      <vt:lpstr>'Forma 6'!VAS075_F_Kitairanga1Kitareguliuoja1</vt:lpstr>
      <vt:lpstr>VAS075_F_Kitairanga1Kitareguliuoja1</vt:lpstr>
      <vt:lpstr>'Forma 6'!VAS075_F_Kitasilgalaiki11IS</vt:lpstr>
      <vt:lpstr>VAS075_F_Kitasilgalaiki11IS</vt:lpstr>
      <vt:lpstr>'Forma 6'!VAS075_F_Kitasilgalaiki131GeriamojoVandens</vt:lpstr>
      <vt:lpstr>VAS075_F_Kitasilgalaiki131GeriamojoVandens</vt:lpstr>
      <vt:lpstr>'Forma 6'!VAS075_F_Kitasilgalaiki132GeriamojoVandens</vt:lpstr>
      <vt:lpstr>VAS075_F_Kitasilgalaiki132GeriamojoVandens</vt:lpstr>
      <vt:lpstr>'Forma 6'!VAS075_F_Kitasilgalaiki133GeriamojoVandens</vt:lpstr>
      <vt:lpstr>VAS075_F_Kitasilgalaiki133GeriamojoVandens</vt:lpstr>
      <vt:lpstr>'Forma 6'!VAS075_F_Kitasilgalaiki13IsViso</vt:lpstr>
      <vt:lpstr>VAS075_F_Kitasilgalaiki13IsViso</vt:lpstr>
      <vt:lpstr>'Forma 6'!VAS075_F_Kitasilgalaiki141NuotekuSurinkimas</vt:lpstr>
      <vt:lpstr>VAS075_F_Kitasilgalaiki141NuotekuSurinkimas</vt:lpstr>
      <vt:lpstr>'Forma 6'!VAS075_F_Kitasilgalaiki142NuotekuValymas</vt:lpstr>
      <vt:lpstr>VAS075_F_Kitasilgalaiki142NuotekuValymas</vt:lpstr>
      <vt:lpstr>'Forma 6'!VAS075_F_Kitasilgalaiki143NuotekuDumblo</vt:lpstr>
      <vt:lpstr>VAS075_F_Kitasilgalaiki143NuotekuDumblo</vt:lpstr>
      <vt:lpstr>'Forma 6'!VAS075_F_Kitasilgalaiki14IsViso</vt:lpstr>
      <vt:lpstr>VAS075_F_Kitasilgalaiki14IsViso</vt:lpstr>
      <vt:lpstr>'Forma 6'!VAS075_F_Kitasilgalaiki15PavirsiniuNuoteku</vt:lpstr>
      <vt:lpstr>VAS075_F_Kitasilgalaiki15PavirsiniuNuoteku</vt:lpstr>
      <vt:lpstr>'Forma 6'!VAS075_F_Kitasilgalaiki16KitosReguliuojamosios</vt:lpstr>
      <vt:lpstr>VAS075_F_Kitasilgalaiki16KitosReguliuojamosios</vt:lpstr>
      <vt:lpstr>'Forma 6'!VAS075_F_Kitasilgalaiki17KitosVeiklos</vt:lpstr>
      <vt:lpstr>VAS075_F_Kitasilgalaiki17KitosVeiklos</vt:lpstr>
      <vt:lpstr>'Forma 6'!VAS075_F_Kitasilgalaiki1Apskaitosveikla1</vt:lpstr>
      <vt:lpstr>VAS075_F_Kitasilgalaiki1Apskaitosveikla1</vt:lpstr>
      <vt:lpstr>'Forma 6'!VAS075_F_Kitasilgalaiki1Kitareguliuoja1</vt:lpstr>
      <vt:lpstr>VAS075_F_Kitasilgalaiki1Kitareguliuoja1</vt:lpstr>
      <vt:lpstr>'Forma 6'!VAS075_F_Kitasilgalaiki21IS</vt:lpstr>
      <vt:lpstr>VAS075_F_Kitasilgalaiki21IS</vt:lpstr>
      <vt:lpstr>'Forma 6'!VAS075_F_Kitasilgalaiki231GeriamojoVandens</vt:lpstr>
      <vt:lpstr>VAS075_F_Kitasilgalaiki231GeriamojoVandens</vt:lpstr>
      <vt:lpstr>'Forma 6'!VAS075_F_Kitasilgalaiki232GeriamojoVandens</vt:lpstr>
      <vt:lpstr>VAS075_F_Kitasilgalaiki232GeriamojoVandens</vt:lpstr>
      <vt:lpstr>'Forma 6'!VAS075_F_Kitasilgalaiki233GeriamojoVandens</vt:lpstr>
      <vt:lpstr>VAS075_F_Kitasilgalaiki233GeriamojoVandens</vt:lpstr>
      <vt:lpstr>'Forma 6'!VAS075_F_Kitasilgalaiki23IsViso</vt:lpstr>
      <vt:lpstr>VAS075_F_Kitasilgalaiki23IsViso</vt:lpstr>
      <vt:lpstr>'Forma 6'!VAS075_F_Kitasilgalaiki241NuotekuSurinkimas</vt:lpstr>
      <vt:lpstr>VAS075_F_Kitasilgalaiki241NuotekuSurinkimas</vt:lpstr>
      <vt:lpstr>'Forma 6'!VAS075_F_Kitasilgalaiki242NuotekuValymas</vt:lpstr>
      <vt:lpstr>VAS075_F_Kitasilgalaiki242NuotekuValymas</vt:lpstr>
      <vt:lpstr>'Forma 6'!VAS075_F_Kitasilgalaiki243NuotekuDumblo</vt:lpstr>
      <vt:lpstr>VAS075_F_Kitasilgalaiki243NuotekuDumblo</vt:lpstr>
      <vt:lpstr>'Forma 6'!VAS075_F_Kitasilgalaiki24IsViso</vt:lpstr>
      <vt:lpstr>VAS075_F_Kitasilgalaiki24IsViso</vt:lpstr>
      <vt:lpstr>'Forma 6'!VAS075_F_Kitasilgalaiki25PavirsiniuNuoteku</vt:lpstr>
      <vt:lpstr>VAS075_F_Kitasilgalaiki25PavirsiniuNuoteku</vt:lpstr>
      <vt:lpstr>'Forma 6'!VAS075_F_Kitasilgalaiki26KitosReguliuojamosios</vt:lpstr>
      <vt:lpstr>VAS075_F_Kitasilgalaiki26KitosReguliuojamosios</vt:lpstr>
      <vt:lpstr>'Forma 6'!VAS075_F_Kitasilgalaiki27KitosVeiklos</vt:lpstr>
      <vt:lpstr>VAS075_F_Kitasilgalaiki27KitosVeiklos</vt:lpstr>
      <vt:lpstr>'Forma 6'!VAS075_F_Kitasilgalaiki2Apskaitosveikla1</vt:lpstr>
      <vt:lpstr>VAS075_F_Kitasilgalaiki2Apskaitosveikla1</vt:lpstr>
      <vt:lpstr>'Forma 6'!VAS075_F_Kitasilgalaiki2Kitareguliuoja1</vt:lpstr>
      <vt:lpstr>VAS075_F_Kitasilgalaiki2Kitareguliuoja1</vt:lpstr>
      <vt:lpstr>'Forma 6'!VAS075_F_Kitasilgalaiki31IS</vt:lpstr>
      <vt:lpstr>VAS075_F_Kitasilgalaiki31IS</vt:lpstr>
      <vt:lpstr>'Forma 6'!VAS075_F_Kitasilgalaiki331GeriamojoVandens</vt:lpstr>
      <vt:lpstr>VAS075_F_Kitasilgalaiki331GeriamojoVandens</vt:lpstr>
      <vt:lpstr>'Forma 6'!VAS075_F_Kitasilgalaiki332GeriamojoVandens</vt:lpstr>
      <vt:lpstr>VAS075_F_Kitasilgalaiki332GeriamojoVandens</vt:lpstr>
      <vt:lpstr>'Forma 6'!VAS075_F_Kitasilgalaiki333GeriamojoVandens</vt:lpstr>
      <vt:lpstr>VAS075_F_Kitasilgalaiki333GeriamojoVandens</vt:lpstr>
      <vt:lpstr>'Forma 6'!VAS075_F_Kitasilgalaiki33IsViso</vt:lpstr>
      <vt:lpstr>VAS075_F_Kitasilgalaiki33IsViso</vt:lpstr>
      <vt:lpstr>'Forma 6'!VAS075_F_Kitasilgalaiki341NuotekuSurinkimas</vt:lpstr>
      <vt:lpstr>VAS075_F_Kitasilgalaiki341NuotekuSurinkimas</vt:lpstr>
      <vt:lpstr>'Forma 6'!VAS075_F_Kitasilgalaiki342NuotekuValymas</vt:lpstr>
      <vt:lpstr>VAS075_F_Kitasilgalaiki342NuotekuValymas</vt:lpstr>
      <vt:lpstr>'Forma 6'!VAS075_F_Kitasilgalaiki343NuotekuDumblo</vt:lpstr>
      <vt:lpstr>VAS075_F_Kitasilgalaiki343NuotekuDumblo</vt:lpstr>
      <vt:lpstr>'Forma 6'!VAS075_F_Kitasilgalaiki34IsViso</vt:lpstr>
      <vt:lpstr>VAS075_F_Kitasilgalaiki34IsViso</vt:lpstr>
      <vt:lpstr>'Forma 6'!VAS075_F_Kitasilgalaiki35PavirsiniuNuoteku</vt:lpstr>
      <vt:lpstr>VAS075_F_Kitasilgalaiki35PavirsiniuNuoteku</vt:lpstr>
      <vt:lpstr>'Forma 6'!VAS075_F_Kitasilgalaiki36KitosReguliuojamosios</vt:lpstr>
      <vt:lpstr>VAS075_F_Kitasilgalaiki36KitosReguliuojamosios</vt:lpstr>
      <vt:lpstr>'Forma 6'!VAS075_F_Kitasilgalaiki37KitosVeiklos</vt:lpstr>
      <vt:lpstr>VAS075_F_Kitasilgalaiki37KitosVeiklos</vt:lpstr>
      <vt:lpstr>'Forma 6'!VAS075_F_Kitasilgalaiki3Apskaitosveikla1</vt:lpstr>
      <vt:lpstr>VAS075_F_Kitasilgalaiki3Apskaitosveikla1</vt:lpstr>
      <vt:lpstr>'Forma 6'!VAS075_F_Kitasilgalaiki3Kitareguliuoja1</vt:lpstr>
      <vt:lpstr>VAS075_F_Kitasilgalaiki3Kitareguliuoja1</vt:lpstr>
      <vt:lpstr>'Forma 6'!VAS075_F_Kitasilgalaiki41IS</vt:lpstr>
      <vt:lpstr>VAS075_F_Kitasilgalaiki41IS</vt:lpstr>
      <vt:lpstr>'Forma 6'!VAS075_F_Kitasilgalaiki431GeriamojoVandens</vt:lpstr>
      <vt:lpstr>VAS075_F_Kitasilgalaiki431GeriamojoVandens</vt:lpstr>
      <vt:lpstr>'Forma 6'!VAS075_F_Kitasilgalaiki432GeriamojoVandens</vt:lpstr>
      <vt:lpstr>VAS075_F_Kitasilgalaiki432GeriamojoVandens</vt:lpstr>
      <vt:lpstr>'Forma 6'!VAS075_F_Kitasilgalaiki433GeriamojoVandens</vt:lpstr>
      <vt:lpstr>VAS075_F_Kitasilgalaiki433GeriamojoVandens</vt:lpstr>
      <vt:lpstr>'Forma 6'!VAS075_F_Kitasilgalaiki43IsViso</vt:lpstr>
      <vt:lpstr>VAS075_F_Kitasilgalaiki43IsViso</vt:lpstr>
      <vt:lpstr>'Forma 6'!VAS075_F_Kitasilgalaiki441NuotekuSurinkimas</vt:lpstr>
      <vt:lpstr>VAS075_F_Kitasilgalaiki441NuotekuSurinkimas</vt:lpstr>
      <vt:lpstr>'Forma 6'!VAS075_F_Kitasilgalaiki442NuotekuValymas</vt:lpstr>
      <vt:lpstr>VAS075_F_Kitasilgalaiki442NuotekuValymas</vt:lpstr>
      <vt:lpstr>'Forma 6'!VAS075_F_Kitasilgalaiki443NuotekuDumblo</vt:lpstr>
      <vt:lpstr>VAS075_F_Kitasilgalaiki443NuotekuDumblo</vt:lpstr>
      <vt:lpstr>'Forma 6'!VAS075_F_Kitasilgalaiki44IsViso</vt:lpstr>
      <vt:lpstr>VAS075_F_Kitasilgalaiki44IsViso</vt:lpstr>
      <vt:lpstr>'Forma 6'!VAS075_F_Kitasilgalaiki45PavirsiniuNuoteku</vt:lpstr>
      <vt:lpstr>VAS075_F_Kitasilgalaiki45PavirsiniuNuoteku</vt:lpstr>
      <vt:lpstr>'Forma 6'!VAS075_F_Kitasilgalaiki46KitosReguliuojamosios</vt:lpstr>
      <vt:lpstr>VAS075_F_Kitasilgalaiki46KitosReguliuojamosios</vt:lpstr>
      <vt:lpstr>'Forma 6'!VAS075_F_Kitasilgalaiki47KitosVeiklos</vt:lpstr>
      <vt:lpstr>VAS075_F_Kitasilgalaiki47KitosVeiklos</vt:lpstr>
      <vt:lpstr>'Forma 6'!VAS075_F_Kitasilgalaiki4Apskaitosveikla1</vt:lpstr>
      <vt:lpstr>VAS075_F_Kitasilgalaiki4Apskaitosveikla1</vt:lpstr>
      <vt:lpstr>'Forma 6'!VAS075_F_Kitasilgalaiki4Kitareguliuoja1</vt:lpstr>
      <vt:lpstr>VAS075_F_Kitasilgalaiki4Kitareguliuoja1</vt:lpstr>
      <vt:lpstr>'Forma 6'!VAS075_F_Kitasnemateria21IS</vt:lpstr>
      <vt:lpstr>VAS075_F_Kitasnemateria21IS</vt:lpstr>
      <vt:lpstr>'Forma 6'!VAS075_F_Kitasnemateria231GeriamojoVandens</vt:lpstr>
      <vt:lpstr>VAS075_F_Kitasnemateria231GeriamojoVandens</vt:lpstr>
      <vt:lpstr>'Forma 6'!VAS075_F_Kitasnemateria232GeriamojoVandens</vt:lpstr>
      <vt:lpstr>VAS075_F_Kitasnemateria232GeriamojoVandens</vt:lpstr>
      <vt:lpstr>'Forma 6'!VAS075_F_Kitasnemateria233GeriamojoVandens</vt:lpstr>
      <vt:lpstr>VAS075_F_Kitasnemateria233GeriamojoVandens</vt:lpstr>
      <vt:lpstr>'Forma 6'!VAS075_F_Kitasnemateria23IsViso</vt:lpstr>
      <vt:lpstr>VAS075_F_Kitasnemateria23IsViso</vt:lpstr>
      <vt:lpstr>'Forma 6'!VAS075_F_Kitasnemateria241NuotekuSurinkimas</vt:lpstr>
      <vt:lpstr>VAS075_F_Kitasnemateria241NuotekuSurinkimas</vt:lpstr>
      <vt:lpstr>'Forma 6'!VAS075_F_Kitasnemateria242NuotekuValymas</vt:lpstr>
      <vt:lpstr>VAS075_F_Kitasnemateria242NuotekuValymas</vt:lpstr>
      <vt:lpstr>'Forma 6'!VAS075_F_Kitasnemateria243NuotekuDumblo</vt:lpstr>
      <vt:lpstr>VAS075_F_Kitasnemateria243NuotekuDumblo</vt:lpstr>
      <vt:lpstr>'Forma 6'!VAS075_F_Kitasnemateria24IsViso</vt:lpstr>
      <vt:lpstr>VAS075_F_Kitasnemateria24IsViso</vt:lpstr>
      <vt:lpstr>'Forma 6'!VAS075_F_Kitasnemateria25PavirsiniuNuoteku</vt:lpstr>
      <vt:lpstr>VAS075_F_Kitasnemateria25PavirsiniuNuoteku</vt:lpstr>
      <vt:lpstr>'Forma 6'!VAS075_F_Kitasnemateria26KitosReguliuojamosios</vt:lpstr>
      <vt:lpstr>VAS075_F_Kitasnemateria26KitosReguliuojamosios</vt:lpstr>
      <vt:lpstr>'Forma 6'!VAS075_F_Kitasnemateria27KitosVeiklos</vt:lpstr>
      <vt:lpstr>VAS075_F_Kitasnemateria27KitosVeiklos</vt:lpstr>
      <vt:lpstr>'Forma 6'!VAS075_F_Kitasnemateria2Apskaitosveikla1</vt:lpstr>
      <vt:lpstr>VAS075_F_Kitasnemateria2Apskaitosveikla1</vt:lpstr>
      <vt:lpstr>'Forma 6'!VAS075_F_Kitasnemateria2Kitareguliuoja1</vt:lpstr>
      <vt:lpstr>VAS075_F_Kitasnemateria2Kitareguliuoja1</vt:lpstr>
      <vt:lpstr>'Forma 6'!VAS075_F_Kitasnemateria31IS</vt:lpstr>
      <vt:lpstr>VAS075_F_Kitasnemateria31IS</vt:lpstr>
      <vt:lpstr>'Forma 6'!VAS075_F_Kitasnemateria331GeriamojoVandens</vt:lpstr>
      <vt:lpstr>VAS075_F_Kitasnemateria331GeriamojoVandens</vt:lpstr>
      <vt:lpstr>'Forma 6'!VAS075_F_Kitasnemateria332GeriamojoVandens</vt:lpstr>
      <vt:lpstr>VAS075_F_Kitasnemateria332GeriamojoVandens</vt:lpstr>
      <vt:lpstr>'Forma 6'!VAS075_F_Kitasnemateria333GeriamojoVandens</vt:lpstr>
      <vt:lpstr>VAS075_F_Kitasnemateria333GeriamojoVandens</vt:lpstr>
      <vt:lpstr>'Forma 6'!VAS075_F_Kitasnemateria33IsViso</vt:lpstr>
      <vt:lpstr>VAS075_F_Kitasnemateria33IsViso</vt:lpstr>
      <vt:lpstr>'Forma 6'!VAS075_F_Kitasnemateria341NuotekuSurinkimas</vt:lpstr>
      <vt:lpstr>VAS075_F_Kitasnemateria341NuotekuSurinkimas</vt:lpstr>
      <vt:lpstr>'Forma 6'!VAS075_F_Kitasnemateria342NuotekuValymas</vt:lpstr>
      <vt:lpstr>VAS075_F_Kitasnemateria342NuotekuValymas</vt:lpstr>
      <vt:lpstr>'Forma 6'!VAS075_F_Kitasnemateria343NuotekuDumblo</vt:lpstr>
      <vt:lpstr>VAS075_F_Kitasnemateria343NuotekuDumblo</vt:lpstr>
      <vt:lpstr>'Forma 6'!VAS075_F_Kitasnemateria34IsViso</vt:lpstr>
      <vt:lpstr>VAS075_F_Kitasnemateria34IsViso</vt:lpstr>
      <vt:lpstr>'Forma 6'!VAS075_F_Kitasnemateria35PavirsiniuNuoteku</vt:lpstr>
      <vt:lpstr>VAS075_F_Kitasnemateria35PavirsiniuNuoteku</vt:lpstr>
      <vt:lpstr>'Forma 6'!VAS075_F_Kitasnemateria36KitosReguliuojamosios</vt:lpstr>
      <vt:lpstr>VAS075_F_Kitasnemateria36KitosReguliuojamosios</vt:lpstr>
      <vt:lpstr>'Forma 6'!VAS075_F_Kitasnemateria37KitosVeiklos</vt:lpstr>
      <vt:lpstr>VAS075_F_Kitasnemateria37KitosVeiklos</vt:lpstr>
      <vt:lpstr>'Forma 6'!VAS075_F_Kitasnemateria3Apskaitosveikla1</vt:lpstr>
      <vt:lpstr>VAS075_F_Kitasnemateria3Apskaitosveikla1</vt:lpstr>
      <vt:lpstr>'Forma 6'!VAS075_F_Kitasnemateria3Kitareguliuoja1</vt:lpstr>
      <vt:lpstr>VAS075_F_Kitasnemateria3Kitareguliuoja1</vt:lpstr>
      <vt:lpstr>'Forma 6'!VAS075_F_Kitasnemateria41IS</vt:lpstr>
      <vt:lpstr>VAS075_F_Kitasnemateria41IS</vt:lpstr>
      <vt:lpstr>'Forma 6'!VAS075_F_Kitasnemateria431GeriamojoVandens</vt:lpstr>
      <vt:lpstr>VAS075_F_Kitasnemateria431GeriamojoVandens</vt:lpstr>
      <vt:lpstr>'Forma 6'!VAS075_F_Kitasnemateria432GeriamojoVandens</vt:lpstr>
      <vt:lpstr>VAS075_F_Kitasnemateria432GeriamojoVandens</vt:lpstr>
      <vt:lpstr>'Forma 6'!VAS075_F_Kitasnemateria433GeriamojoVandens</vt:lpstr>
      <vt:lpstr>VAS075_F_Kitasnemateria433GeriamojoVandens</vt:lpstr>
      <vt:lpstr>'Forma 6'!VAS075_F_Kitasnemateria43IsViso</vt:lpstr>
      <vt:lpstr>VAS075_F_Kitasnemateria43IsViso</vt:lpstr>
      <vt:lpstr>'Forma 6'!VAS075_F_Kitasnemateria441NuotekuSurinkimas</vt:lpstr>
      <vt:lpstr>VAS075_F_Kitasnemateria441NuotekuSurinkimas</vt:lpstr>
      <vt:lpstr>'Forma 6'!VAS075_F_Kitasnemateria442NuotekuValymas</vt:lpstr>
      <vt:lpstr>VAS075_F_Kitasnemateria442NuotekuValymas</vt:lpstr>
      <vt:lpstr>'Forma 6'!VAS075_F_Kitasnemateria443NuotekuDumblo</vt:lpstr>
      <vt:lpstr>VAS075_F_Kitasnemateria443NuotekuDumblo</vt:lpstr>
      <vt:lpstr>'Forma 6'!VAS075_F_Kitasnemateria44IsViso</vt:lpstr>
      <vt:lpstr>VAS075_F_Kitasnemateria44IsViso</vt:lpstr>
      <vt:lpstr>'Forma 6'!VAS075_F_Kitasnemateria45PavirsiniuNuoteku</vt:lpstr>
      <vt:lpstr>VAS075_F_Kitasnemateria45PavirsiniuNuoteku</vt:lpstr>
      <vt:lpstr>'Forma 6'!VAS075_F_Kitasnemateria46KitosReguliuojamosios</vt:lpstr>
      <vt:lpstr>VAS075_F_Kitasnemateria46KitosReguliuojamosios</vt:lpstr>
      <vt:lpstr>'Forma 6'!VAS075_F_Kitasnemateria47KitosVeiklos</vt:lpstr>
      <vt:lpstr>VAS075_F_Kitasnemateria47KitosVeiklos</vt:lpstr>
      <vt:lpstr>'Forma 6'!VAS075_F_Kitasnemateria4Apskaitosveikla1</vt:lpstr>
      <vt:lpstr>VAS075_F_Kitasnemateria4Apskaitosveikla1</vt:lpstr>
      <vt:lpstr>'Forma 6'!VAS075_F_Kitasnemateria4Kitareguliuoja1</vt:lpstr>
      <vt:lpstr>VAS075_F_Kitasnemateria4Kitareguliuoja1</vt:lpstr>
      <vt:lpstr>'Forma 6'!VAS075_F_Kitasnemateria51IS</vt:lpstr>
      <vt:lpstr>VAS075_F_Kitasnemateria51IS</vt:lpstr>
      <vt:lpstr>'Forma 6'!VAS075_F_Kitasnemateria531GeriamojoVandens</vt:lpstr>
      <vt:lpstr>VAS075_F_Kitasnemateria531GeriamojoVandens</vt:lpstr>
      <vt:lpstr>'Forma 6'!VAS075_F_Kitasnemateria532GeriamojoVandens</vt:lpstr>
      <vt:lpstr>VAS075_F_Kitasnemateria532GeriamojoVandens</vt:lpstr>
      <vt:lpstr>'Forma 6'!VAS075_F_Kitasnemateria533GeriamojoVandens</vt:lpstr>
      <vt:lpstr>VAS075_F_Kitasnemateria533GeriamojoVandens</vt:lpstr>
      <vt:lpstr>'Forma 6'!VAS075_F_Kitasnemateria53IsViso</vt:lpstr>
      <vt:lpstr>VAS075_F_Kitasnemateria53IsViso</vt:lpstr>
      <vt:lpstr>'Forma 6'!VAS075_F_Kitasnemateria541NuotekuSurinkimas</vt:lpstr>
      <vt:lpstr>VAS075_F_Kitasnemateria541NuotekuSurinkimas</vt:lpstr>
      <vt:lpstr>'Forma 6'!VAS075_F_Kitasnemateria542NuotekuValymas</vt:lpstr>
      <vt:lpstr>VAS075_F_Kitasnemateria542NuotekuValymas</vt:lpstr>
      <vt:lpstr>'Forma 6'!VAS075_F_Kitasnemateria543NuotekuDumblo</vt:lpstr>
      <vt:lpstr>VAS075_F_Kitasnemateria543NuotekuDumblo</vt:lpstr>
      <vt:lpstr>'Forma 6'!VAS075_F_Kitasnemateria54IsViso</vt:lpstr>
      <vt:lpstr>VAS075_F_Kitasnemateria54IsViso</vt:lpstr>
      <vt:lpstr>'Forma 6'!VAS075_F_Kitasnemateria55PavirsiniuNuoteku</vt:lpstr>
      <vt:lpstr>VAS075_F_Kitasnemateria55PavirsiniuNuoteku</vt:lpstr>
      <vt:lpstr>'Forma 6'!VAS075_F_Kitasnemateria56KitosReguliuojamosios</vt:lpstr>
      <vt:lpstr>VAS075_F_Kitasnemateria56KitosReguliuojamosios</vt:lpstr>
      <vt:lpstr>'Forma 6'!VAS075_F_Kitasnemateria57KitosVeiklos</vt:lpstr>
      <vt:lpstr>VAS075_F_Kitasnemateria57KitosVeiklos</vt:lpstr>
      <vt:lpstr>'Forma 6'!VAS075_F_Kitasnemateria5Apskaitosveikla1</vt:lpstr>
      <vt:lpstr>VAS075_F_Kitasnemateria5Apskaitosveikla1</vt:lpstr>
      <vt:lpstr>'Forma 6'!VAS075_F_Kitasnemateria5Kitareguliuoja1</vt:lpstr>
      <vt:lpstr>VAS075_F_Kitasnemateria5Kitareguliuoja1</vt:lpstr>
      <vt:lpstr>'Forma 6'!VAS075_F_Kitigeriamojov11IS</vt:lpstr>
      <vt:lpstr>VAS075_F_Kitigeriamojov11IS</vt:lpstr>
      <vt:lpstr>'Forma 6'!VAS075_F_Kitigeriamojov131GeriamojoVandens</vt:lpstr>
      <vt:lpstr>VAS075_F_Kitigeriamojov131GeriamojoVandens</vt:lpstr>
      <vt:lpstr>'Forma 6'!VAS075_F_Kitigeriamojov132GeriamojoVandens</vt:lpstr>
      <vt:lpstr>VAS075_F_Kitigeriamojov132GeriamojoVandens</vt:lpstr>
      <vt:lpstr>'Forma 6'!VAS075_F_Kitigeriamojov133GeriamojoVandens</vt:lpstr>
      <vt:lpstr>VAS075_F_Kitigeriamojov133GeriamojoVandens</vt:lpstr>
      <vt:lpstr>'Forma 6'!VAS075_F_Kitigeriamojov13IsViso</vt:lpstr>
      <vt:lpstr>VAS075_F_Kitigeriamojov13IsViso</vt:lpstr>
      <vt:lpstr>'Forma 6'!VAS075_F_Kitigeriamojov141NuotekuSurinkimas</vt:lpstr>
      <vt:lpstr>VAS075_F_Kitigeriamojov141NuotekuSurinkimas</vt:lpstr>
      <vt:lpstr>'Forma 6'!VAS075_F_Kitigeriamojov142NuotekuValymas</vt:lpstr>
      <vt:lpstr>VAS075_F_Kitigeriamojov142NuotekuValymas</vt:lpstr>
      <vt:lpstr>'Forma 6'!VAS075_F_Kitigeriamojov143NuotekuDumblo</vt:lpstr>
      <vt:lpstr>VAS075_F_Kitigeriamojov143NuotekuDumblo</vt:lpstr>
      <vt:lpstr>'Forma 6'!VAS075_F_Kitigeriamojov14IsViso</vt:lpstr>
      <vt:lpstr>VAS075_F_Kitigeriamojov14IsViso</vt:lpstr>
      <vt:lpstr>'Forma 6'!VAS075_F_Kitigeriamojov15PavirsiniuNuoteku</vt:lpstr>
      <vt:lpstr>VAS075_F_Kitigeriamojov15PavirsiniuNuoteku</vt:lpstr>
      <vt:lpstr>'Forma 6'!VAS075_F_Kitigeriamojov16KitosReguliuojamosios</vt:lpstr>
      <vt:lpstr>VAS075_F_Kitigeriamojov16KitosReguliuojamosios</vt:lpstr>
      <vt:lpstr>'Forma 6'!VAS075_F_Kitigeriamojov17KitosVeiklos</vt:lpstr>
      <vt:lpstr>VAS075_F_Kitigeriamojov17KitosVeiklos</vt:lpstr>
      <vt:lpstr>'Forma 6'!VAS075_F_Kitigeriamojov1Apskaitosveikla1</vt:lpstr>
      <vt:lpstr>VAS075_F_Kitigeriamojov1Apskaitosveikla1</vt:lpstr>
      <vt:lpstr>'Forma 6'!VAS075_F_Kitigeriamojov1Kitareguliuoja1</vt:lpstr>
      <vt:lpstr>VAS075_F_Kitigeriamojov1Kitareguliuoja1</vt:lpstr>
      <vt:lpstr>'Forma 6'!VAS075_F_Kitigeriamojov21IS</vt:lpstr>
      <vt:lpstr>VAS075_F_Kitigeriamojov21IS</vt:lpstr>
      <vt:lpstr>'Forma 6'!VAS075_F_Kitigeriamojov231GeriamojoVandens</vt:lpstr>
      <vt:lpstr>VAS075_F_Kitigeriamojov231GeriamojoVandens</vt:lpstr>
      <vt:lpstr>'Forma 6'!VAS075_F_Kitigeriamojov232GeriamojoVandens</vt:lpstr>
      <vt:lpstr>VAS075_F_Kitigeriamojov232GeriamojoVandens</vt:lpstr>
      <vt:lpstr>'Forma 6'!VAS075_F_Kitigeriamojov233GeriamojoVandens</vt:lpstr>
      <vt:lpstr>VAS075_F_Kitigeriamojov233GeriamojoVandens</vt:lpstr>
      <vt:lpstr>'Forma 6'!VAS075_F_Kitigeriamojov23IsViso</vt:lpstr>
      <vt:lpstr>VAS075_F_Kitigeriamojov23IsViso</vt:lpstr>
      <vt:lpstr>'Forma 6'!VAS075_F_Kitigeriamojov241NuotekuSurinkimas</vt:lpstr>
      <vt:lpstr>VAS075_F_Kitigeriamojov241NuotekuSurinkimas</vt:lpstr>
      <vt:lpstr>'Forma 6'!VAS075_F_Kitigeriamojov242NuotekuValymas</vt:lpstr>
      <vt:lpstr>VAS075_F_Kitigeriamojov242NuotekuValymas</vt:lpstr>
      <vt:lpstr>'Forma 6'!VAS075_F_Kitigeriamojov243NuotekuDumblo</vt:lpstr>
      <vt:lpstr>VAS075_F_Kitigeriamojov243NuotekuDumblo</vt:lpstr>
      <vt:lpstr>'Forma 6'!VAS075_F_Kitigeriamojov24IsViso</vt:lpstr>
      <vt:lpstr>VAS075_F_Kitigeriamojov24IsViso</vt:lpstr>
      <vt:lpstr>'Forma 6'!VAS075_F_Kitigeriamojov25PavirsiniuNuoteku</vt:lpstr>
      <vt:lpstr>VAS075_F_Kitigeriamojov25PavirsiniuNuoteku</vt:lpstr>
      <vt:lpstr>'Forma 6'!VAS075_F_Kitigeriamojov26KitosReguliuojamosios</vt:lpstr>
      <vt:lpstr>VAS075_F_Kitigeriamojov26KitosReguliuojamosios</vt:lpstr>
      <vt:lpstr>'Forma 6'!VAS075_F_Kitigeriamojov27KitosVeiklos</vt:lpstr>
      <vt:lpstr>VAS075_F_Kitigeriamojov27KitosVeiklos</vt:lpstr>
      <vt:lpstr>'Forma 6'!VAS075_F_Kitigeriamojov2Apskaitosveikla1</vt:lpstr>
      <vt:lpstr>VAS075_F_Kitigeriamojov2Apskaitosveikla1</vt:lpstr>
      <vt:lpstr>'Forma 6'!VAS075_F_Kitigeriamojov2Kitareguliuoja1</vt:lpstr>
      <vt:lpstr>VAS075_F_Kitigeriamojov2Kitareguliuoja1</vt:lpstr>
      <vt:lpstr>'Forma 6'!VAS075_F_Kitigeriamojov31IS</vt:lpstr>
      <vt:lpstr>VAS075_F_Kitigeriamojov31IS</vt:lpstr>
      <vt:lpstr>'Forma 6'!VAS075_F_Kitigeriamojov331GeriamojoVandens</vt:lpstr>
      <vt:lpstr>VAS075_F_Kitigeriamojov331GeriamojoVandens</vt:lpstr>
      <vt:lpstr>'Forma 6'!VAS075_F_Kitigeriamojov332GeriamojoVandens</vt:lpstr>
      <vt:lpstr>VAS075_F_Kitigeriamojov332GeriamojoVandens</vt:lpstr>
      <vt:lpstr>'Forma 6'!VAS075_F_Kitigeriamojov333GeriamojoVandens</vt:lpstr>
      <vt:lpstr>VAS075_F_Kitigeriamojov333GeriamojoVandens</vt:lpstr>
      <vt:lpstr>'Forma 6'!VAS075_F_Kitigeriamojov33IsViso</vt:lpstr>
      <vt:lpstr>VAS075_F_Kitigeriamojov33IsViso</vt:lpstr>
      <vt:lpstr>'Forma 6'!VAS075_F_Kitigeriamojov341NuotekuSurinkimas</vt:lpstr>
      <vt:lpstr>VAS075_F_Kitigeriamojov341NuotekuSurinkimas</vt:lpstr>
      <vt:lpstr>'Forma 6'!VAS075_F_Kitigeriamojov342NuotekuValymas</vt:lpstr>
      <vt:lpstr>VAS075_F_Kitigeriamojov342NuotekuValymas</vt:lpstr>
      <vt:lpstr>'Forma 6'!VAS075_F_Kitigeriamojov343NuotekuDumblo</vt:lpstr>
      <vt:lpstr>VAS075_F_Kitigeriamojov343NuotekuDumblo</vt:lpstr>
      <vt:lpstr>'Forma 6'!VAS075_F_Kitigeriamojov34IsViso</vt:lpstr>
      <vt:lpstr>VAS075_F_Kitigeriamojov34IsViso</vt:lpstr>
      <vt:lpstr>'Forma 6'!VAS075_F_Kitigeriamojov35PavirsiniuNuoteku</vt:lpstr>
      <vt:lpstr>VAS075_F_Kitigeriamojov35PavirsiniuNuoteku</vt:lpstr>
      <vt:lpstr>'Forma 6'!VAS075_F_Kitigeriamojov36KitosReguliuojamosios</vt:lpstr>
      <vt:lpstr>VAS075_F_Kitigeriamojov36KitosReguliuojamosios</vt:lpstr>
      <vt:lpstr>'Forma 6'!VAS075_F_Kitigeriamojov37KitosVeiklos</vt:lpstr>
      <vt:lpstr>VAS075_F_Kitigeriamojov37KitosVeiklos</vt:lpstr>
      <vt:lpstr>'Forma 6'!VAS075_F_Kitigeriamojov3Apskaitosveikla1</vt:lpstr>
      <vt:lpstr>VAS075_F_Kitigeriamojov3Apskaitosveikla1</vt:lpstr>
      <vt:lpstr>'Forma 6'!VAS075_F_Kitigeriamojov3Kitareguliuoja1</vt:lpstr>
      <vt:lpstr>VAS075_F_Kitigeriamojov3Kitareguliuoja1</vt:lpstr>
      <vt:lpstr>'Forma 6'!VAS075_F_Kitigeriamojov41IS</vt:lpstr>
      <vt:lpstr>VAS075_F_Kitigeriamojov41IS</vt:lpstr>
      <vt:lpstr>'Forma 6'!VAS075_F_Kitigeriamojov431GeriamojoVandens</vt:lpstr>
      <vt:lpstr>VAS075_F_Kitigeriamojov431GeriamojoVandens</vt:lpstr>
      <vt:lpstr>'Forma 6'!VAS075_F_Kitigeriamojov432GeriamojoVandens</vt:lpstr>
      <vt:lpstr>VAS075_F_Kitigeriamojov432GeriamojoVandens</vt:lpstr>
      <vt:lpstr>'Forma 6'!VAS075_F_Kitigeriamojov433GeriamojoVandens</vt:lpstr>
      <vt:lpstr>VAS075_F_Kitigeriamojov433GeriamojoVandens</vt:lpstr>
      <vt:lpstr>'Forma 6'!VAS075_F_Kitigeriamojov43IsViso</vt:lpstr>
      <vt:lpstr>VAS075_F_Kitigeriamojov43IsViso</vt:lpstr>
      <vt:lpstr>'Forma 6'!VAS075_F_Kitigeriamojov441NuotekuSurinkimas</vt:lpstr>
      <vt:lpstr>VAS075_F_Kitigeriamojov441NuotekuSurinkimas</vt:lpstr>
      <vt:lpstr>'Forma 6'!VAS075_F_Kitigeriamojov442NuotekuValymas</vt:lpstr>
      <vt:lpstr>VAS075_F_Kitigeriamojov442NuotekuValymas</vt:lpstr>
      <vt:lpstr>'Forma 6'!VAS075_F_Kitigeriamojov443NuotekuDumblo</vt:lpstr>
      <vt:lpstr>VAS075_F_Kitigeriamojov443NuotekuDumblo</vt:lpstr>
      <vt:lpstr>'Forma 6'!VAS075_F_Kitigeriamojov44IsViso</vt:lpstr>
      <vt:lpstr>VAS075_F_Kitigeriamojov44IsViso</vt:lpstr>
      <vt:lpstr>'Forma 6'!VAS075_F_Kitigeriamojov45PavirsiniuNuoteku</vt:lpstr>
      <vt:lpstr>VAS075_F_Kitigeriamojov45PavirsiniuNuoteku</vt:lpstr>
      <vt:lpstr>'Forma 6'!VAS075_F_Kitigeriamojov46KitosReguliuojamosios</vt:lpstr>
      <vt:lpstr>VAS075_F_Kitigeriamojov46KitosReguliuojamosios</vt:lpstr>
      <vt:lpstr>'Forma 6'!VAS075_F_Kitigeriamojov47KitosVeiklos</vt:lpstr>
      <vt:lpstr>VAS075_F_Kitigeriamojov47KitosVeiklos</vt:lpstr>
      <vt:lpstr>'Forma 6'!VAS075_F_Kitigeriamojov4Apskaitosveikla1</vt:lpstr>
      <vt:lpstr>VAS075_F_Kitigeriamojov4Apskaitosveikla1</vt:lpstr>
      <vt:lpstr>'Forma 6'!VAS075_F_Kitigeriamojov4Kitareguliuoja1</vt:lpstr>
      <vt:lpstr>VAS075_F_Kitigeriamojov4Kitareguliuoja1</vt:lpstr>
      <vt:lpstr>'Forma 6'!VAS075_F_Kitiirenginiai101IS</vt:lpstr>
      <vt:lpstr>VAS075_F_Kitiirenginiai101IS</vt:lpstr>
      <vt:lpstr>'Forma 6'!VAS075_F_Kitiirenginiai1031GeriamojoVandens</vt:lpstr>
      <vt:lpstr>VAS075_F_Kitiirenginiai1031GeriamojoVandens</vt:lpstr>
      <vt:lpstr>'Forma 6'!VAS075_F_Kitiirenginiai1032GeriamojoVandens</vt:lpstr>
      <vt:lpstr>VAS075_F_Kitiirenginiai1032GeriamojoVandens</vt:lpstr>
      <vt:lpstr>'Forma 6'!VAS075_F_Kitiirenginiai1033GeriamojoVandens</vt:lpstr>
      <vt:lpstr>VAS075_F_Kitiirenginiai1033GeriamojoVandens</vt:lpstr>
      <vt:lpstr>'Forma 6'!VAS075_F_Kitiirenginiai103IsViso</vt:lpstr>
      <vt:lpstr>VAS075_F_Kitiirenginiai103IsViso</vt:lpstr>
      <vt:lpstr>'Forma 6'!VAS075_F_Kitiirenginiai1041NuotekuSurinkimas</vt:lpstr>
      <vt:lpstr>VAS075_F_Kitiirenginiai1041NuotekuSurinkimas</vt:lpstr>
      <vt:lpstr>'Forma 6'!VAS075_F_Kitiirenginiai1042NuotekuValymas</vt:lpstr>
      <vt:lpstr>VAS075_F_Kitiirenginiai1042NuotekuValymas</vt:lpstr>
      <vt:lpstr>'Forma 6'!VAS075_F_Kitiirenginiai1043NuotekuDumblo</vt:lpstr>
      <vt:lpstr>VAS075_F_Kitiirenginiai1043NuotekuDumblo</vt:lpstr>
      <vt:lpstr>'Forma 6'!VAS075_F_Kitiirenginiai104IsViso</vt:lpstr>
      <vt:lpstr>VAS075_F_Kitiirenginiai104IsViso</vt:lpstr>
      <vt:lpstr>'Forma 6'!VAS075_F_Kitiirenginiai105PavirsiniuNuoteku</vt:lpstr>
      <vt:lpstr>VAS075_F_Kitiirenginiai105PavirsiniuNuoteku</vt:lpstr>
      <vt:lpstr>'Forma 6'!VAS075_F_Kitiirenginiai106KitosReguliuojamosios</vt:lpstr>
      <vt:lpstr>VAS075_F_Kitiirenginiai106KitosReguliuojamosios</vt:lpstr>
      <vt:lpstr>'Forma 6'!VAS075_F_Kitiirenginiai107KitosVeiklos</vt:lpstr>
      <vt:lpstr>VAS075_F_Kitiirenginiai107KitosVeiklos</vt:lpstr>
      <vt:lpstr>'Forma 6'!VAS075_F_Kitiirenginiai10Apskaitosveikla1</vt:lpstr>
      <vt:lpstr>VAS075_F_Kitiirenginiai10Apskaitosveikla1</vt:lpstr>
      <vt:lpstr>'Forma 6'!VAS075_F_Kitiirenginiai10Kitareguliuoja1</vt:lpstr>
      <vt:lpstr>VAS075_F_Kitiirenginiai10Kitareguliuoja1</vt:lpstr>
      <vt:lpstr>'Forma 6'!VAS075_F_Kitiirenginiai31IS</vt:lpstr>
      <vt:lpstr>VAS075_F_Kitiirenginiai31IS</vt:lpstr>
      <vt:lpstr>'Forma 6'!VAS075_F_Kitiirenginiai331GeriamojoVandens</vt:lpstr>
      <vt:lpstr>VAS075_F_Kitiirenginiai331GeriamojoVandens</vt:lpstr>
      <vt:lpstr>'Forma 6'!VAS075_F_Kitiirenginiai332GeriamojoVandens</vt:lpstr>
      <vt:lpstr>VAS075_F_Kitiirenginiai332GeriamojoVandens</vt:lpstr>
      <vt:lpstr>'Forma 6'!VAS075_F_Kitiirenginiai333GeriamojoVandens</vt:lpstr>
      <vt:lpstr>VAS075_F_Kitiirenginiai333GeriamojoVandens</vt:lpstr>
      <vt:lpstr>'Forma 6'!VAS075_F_Kitiirenginiai33IsViso</vt:lpstr>
      <vt:lpstr>VAS075_F_Kitiirenginiai33IsViso</vt:lpstr>
      <vt:lpstr>'Forma 6'!VAS075_F_Kitiirenginiai341NuotekuSurinkimas</vt:lpstr>
      <vt:lpstr>VAS075_F_Kitiirenginiai341NuotekuSurinkimas</vt:lpstr>
      <vt:lpstr>'Forma 6'!VAS075_F_Kitiirenginiai342NuotekuValymas</vt:lpstr>
      <vt:lpstr>VAS075_F_Kitiirenginiai342NuotekuValymas</vt:lpstr>
      <vt:lpstr>'Forma 6'!VAS075_F_Kitiirenginiai343NuotekuDumblo</vt:lpstr>
      <vt:lpstr>VAS075_F_Kitiirenginiai343NuotekuDumblo</vt:lpstr>
      <vt:lpstr>'Forma 6'!VAS075_F_Kitiirenginiai34IsViso</vt:lpstr>
      <vt:lpstr>VAS075_F_Kitiirenginiai34IsViso</vt:lpstr>
      <vt:lpstr>'Forma 6'!VAS075_F_Kitiirenginiai35PavirsiniuNuoteku</vt:lpstr>
      <vt:lpstr>VAS075_F_Kitiirenginiai35PavirsiniuNuoteku</vt:lpstr>
      <vt:lpstr>'Forma 6'!VAS075_F_Kitiirenginiai36KitosReguliuojamosios</vt:lpstr>
      <vt:lpstr>VAS075_F_Kitiirenginiai36KitosReguliuojamosios</vt:lpstr>
      <vt:lpstr>'Forma 6'!VAS075_F_Kitiirenginiai37KitosVeiklos</vt:lpstr>
      <vt:lpstr>VAS075_F_Kitiirenginiai37KitosVeiklos</vt:lpstr>
      <vt:lpstr>'Forma 6'!VAS075_F_Kitiirenginiai3Apskaitosveikla1</vt:lpstr>
      <vt:lpstr>VAS075_F_Kitiirenginiai3Apskaitosveikla1</vt:lpstr>
      <vt:lpstr>'Forma 6'!VAS075_F_Kitiirenginiai3Kitareguliuoja1</vt:lpstr>
      <vt:lpstr>VAS075_F_Kitiirenginiai3Kitareguliuoja1</vt:lpstr>
      <vt:lpstr>'Forma 6'!VAS075_F_Kitiirenginiai41IS</vt:lpstr>
      <vt:lpstr>VAS075_F_Kitiirenginiai41IS</vt:lpstr>
      <vt:lpstr>'Forma 6'!VAS075_F_Kitiirenginiai431GeriamojoVandens</vt:lpstr>
      <vt:lpstr>VAS075_F_Kitiirenginiai431GeriamojoVandens</vt:lpstr>
      <vt:lpstr>'Forma 6'!VAS075_F_Kitiirenginiai432GeriamojoVandens</vt:lpstr>
      <vt:lpstr>VAS075_F_Kitiirenginiai432GeriamojoVandens</vt:lpstr>
      <vt:lpstr>'Forma 6'!VAS075_F_Kitiirenginiai433GeriamojoVandens</vt:lpstr>
      <vt:lpstr>VAS075_F_Kitiirenginiai433GeriamojoVandens</vt:lpstr>
      <vt:lpstr>'Forma 6'!VAS075_F_Kitiirenginiai43IsViso</vt:lpstr>
      <vt:lpstr>VAS075_F_Kitiirenginiai43IsViso</vt:lpstr>
      <vt:lpstr>'Forma 6'!VAS075_F_Kitiirenginiai441NuotekuSurinkimas</vt:lpstr>
      <vt:lpstr>VAS075_F_Kitiirenginiai441NuotekuSurinkimas</vt:lpstr>
      <vt:lpstr>'Forma 6'!VAS075_F_Kitiirenginiai442NuotekuValymas</vt:lpstr>
      <vt:lpstr>VAS075_F_Kitiirenginiai442NuotekuValymas</vt:lpstr>
      <vt:lpstr>'Forma 6'!VAS075_F_Kitiirenginiai443NuotekuDumblo</vt:lpstr>
      <vt:lpstr>VAS075_F_Kitiirenginiai443NuotekuDumblo</vt:lpstr>
      <vt:lpstr>'Forma 6'!VAS075_F_Kitiirenginiai44IsViso</vt:lpstr>
      <vt:lpstr>VAS075_F_Kitiirenginiai44IsViso</vt:lpstr>
      <vt:lpstr>'Forma 6'!VAS075_F_Kitiirenginiai45PavirsiniuNuoteku</vt:lpstr>
      <vt:lpstr>VAS075_F_Kitiirenginiai45PavirsiniuNuoteku</vt:lpstr>
      <vt:lpstr>'Forma 6'!VAS075_F_Kitiirenginiai46KitosReguliuojamosios</vt:lpstr>
      <vt:lpstr>VAS075_F_Kitiirenginiai46KitosReguliuojamosios</vt:lpstr>
      <vt:lpstr>'Forma 6'!VAS075_F_Kitiirenginiai47KitosVeiklos</vt:lpstr>
      <vt:lpstr>VAS075_F_Kitiirenginiai47KitosVeiklos</vt:lpstr>
      <vt:lpstr>'Forma 6'!VAS075_F_Kitiirenginiai4Apskaitosveikla1</vt:lpstr>
      <vt:lpstr>VAS075_F_Kitiirenginiai4Apskaitosveikla1</vt:lpstr>
      <vt:lpstr>'Forma 6'!VAS075_F_Kitiirenginiai4Kitareguliuoja1</vt:lpstr>
      <vt:lpstr>VAS075_F_Kitiirenginiai4Kitareguliuoja1</vt:lpstr>
      <vt:lpstr>'Forma 6'!VAS075_F_Kitiirenginiai51IS</vt:lpstr>
      <vt:lpstr>VAS075_F_Kitiirenginiai51IS</vt:lpstr>
      <vt:lpstr>'Forma 6'!VAS075_F_Kitiirenginiai531GeriamojoVandens</vt:lpstr>
      <vt:lpstr>VAS075_F_Kitiirenginiai531GeriamojoVandens</vt:lpstr>
      <vt:lpstr>'Forma 6'!VAS075_F_Kitiirenginiai532GeriamojoVandens</vt:lpstr>
      <vt:lpstr>VAS075_F_Kitiirenginiai532GeriamojoVandens</vt:lpstr>
      <vt:lpstr>'Forma 6'!VAS075_F_Kitiirenginiai533GeriamojoVandens</vt:lpstr>
      <vt:lpstr>VAS075_F_Kitiirenginiai533GeriamojoVandens</vt:lpstr>
      <vt:lpstr>'Forma 6'!VAS075_F_Kitiirenginiai53IsViso</vt:lpstr>
      <vt:lpstr>VAS075_F_Kitiirenginiai53IsViso</vt:lpstr>
      <vt:lpstr>'Forma 6'!VAS075_F_Kitiirenginiai541NuotekuSurinkimas</vt:lpstr>
      <vt:lpstr>VAS075_F_Kitiirenginiai541NuotekuSurinkimas</vt:lpstr>
      <vt:lpstr>'Forma 6'!VAS075_F_Kitiirenginiai542NuotekuValymas</vt:lpstr>
      <vt:lpstr>VAS075_F_Kitiirenginiai542NuotekuValymas</vt:lpstr>
      <vt:lpstr>'Forma 6'!VAS075_F_Kitiirenginiai543NuotekuDumblo</vt:lpstr>
      <vt:lpstr>VAS075_F_Kitiirenginiai543NuotekuDumblo</vt:lpstr>
      <vt:lpstr>'Forma 6'!VAS075_F_Kitiirenginiai54IsViso</vt:lpstr>
      <vt:lpstr>VAS075_F_Kitiirenginiai54IsViso</vt:lpstr>
      <vt:lpstr>'Forma 6'!VAS075_F_Kitiirenginiai55PavirsiniuNuoteku</vt:lpstr>
      <vt:lpstr>VAS075_F_Kitiirenginiai55PavirsiniuNuoteku</vt:lpstr>
      <vt:lpstr>'Forma 6'!VAS075_F_Kitiirenginiai56KitosReguliuojamosios</vt:lpstr>
      <vt:lpstr>VAS075_F_Kitiirenginiai56KitosReguliuojamosios</vt:lpstr>
      <vt:lpstr>'Forma 6'!VAS075_F_Kitiirenginiai57KitosVeiklos</vt:lpstr>
      <vt:lpstr>VAS075_F_Kitiirenginiai57KitosVeiklos</vt:lpstr>
      <vt:lpstr>'Forma 6'!VAS075_F_Kitiirenginiai5Apskaitosveikla1</vt:lpstr>
      <vt:lpstr>VAS075_F_Kitiirenginiai5Apskaitosveikla1</vt:lpstr>
      <vt:lpstr>'Forma 6'!VAS075_F_Kitiirenginiai5Kitareguliuoja1</vt:lpstr>
      <vt:lpstr>VAS075_F_Kitiirenginiai5Kitareguliuoja1</vt:lpstr>
      <vt:lpstr>'Forma 6'!VAS075_F_Kitiirenginiai61IS</vt:lpstr>
      <vt:lpstr>VAS075_F_Kitiirenginiai61IS</vt:lpstr>
      <vt:lpstr>'Forma 6'!VAS075_F_Kitiirenginiai631GeriamojoVandens</vt:lpstr>
      <vt:lpstr>VAS075_F_Kitiirenginiai631GeriamojoVandens</vt:lpstr>
      <vt:lpstr>'Forma 6'!VAS075_F_Kitiirenginiai632GeriamojoVandens</vt:lpstr>
      <vt:lpstr>VAS075_F_Kitiirenginiai632GeriamojoVandens</vt:lpstr>
      <vt:lpstr>'Forma 6'!VAS075_F_Kitiirenginiai633GeriamojoVandens</vt:lpstr>
      <vt:lpstr>VAS075_F_Kitiirenginiai633GeriamojoVandens</vt:lpstr>
      <vt:lpstr>'Forma 6'!VAS075_F_Kitiirenginiai63IsViso</vt:lpstr>
      <vt:lpstr>VAS075_F_Kitiirenginiai63IsViso</vt:lpstr>
      <vt:lpstr>'Forma 6'!VAS075_F_Kitiirenginiai641NuotekuSurinkimas</vt:lpstr>
      <vt:lpstr>VAS075_F_Kitiirenginiai641NuotekuSurinkimas</vt:lpstr>
      <vt:lpstr>'Forma 6'!VAS075_F_Kitiirenginiai642NuotekuValymas</vt:lpstr>
      <vt:lpstr>VAS075_F_Kitiirenginiai642NuotekuValymas</vt:lpstr>
      <vt:lpstr>'Forma 6'!VAS075_F_Kitiirenginiai643NuotekuDumblo</vt:lpstr>
      <vt:lpstr>VAS075_F_Kitiirenginiai643NuotekuDumblo</vt:lpstr>
      <vt:lpstr>'Forma 6'!VAS075_F_Kitiirenginiai64IsViso</vt:lpstr>
      <vt:lpstr>VAS075_F_Kitiirenginiai64IsViso</vt:lpstr>
      <vt:lpstr>'Forma 6'!VAS075_F_Kitiirenginiai65PavirsiniuNuoteku</vt:lpstr>
      <vt:lpstr>VAS075_F_Kitiirenginiai65PavirsiniuNuoteku</vt:lpstr>
      <vt:lpstr>'Forma 6'!VAS075_F_Kitiirenginiai66KitosReguliuojamosios</vt:lpstr>
      <vt:lpstr>VAS075_F_Kitiirenginiai66KitosReguliuojamosios</vt:lpstr>
      <vt:lpstr>'Forma 6'!VAS075_F_Kitiirenginiai67KitosVeiklos</vt:lpstr>
      <vt:lpstr>VAS075_F_Kitiirenginiai67KitosVeiklos</vt:lpstr>
      <vt:lpstr>'Forma 6'!VAS075_F_Kitiirenginiai6Apskaitosveikla1</vt:lpstr>
      <vt:lpstr>VAS075_F_Kitiirenginiai6Apskaitosveikla1</vt:lpstr>
      <vt:lpstr>'Forma 6'!VAS075_F_Kitiirenginiai6Kitareguliuoja1</vt:lpstr>
      <vt:lpstr>VAS075_F_Kitiirenginiai6Kitareguliuoja1</vt:lpstr>
      <vt:lpstr>'Forma 6'!VAS075_F_Kitiirenginiai71IS</vt:lpstr>
      <vt:lpstr>VAS075_F_Kitiirenginiai71IS</vt:lpstr>
      <vt:lpstr>'Forma 6'!VAS075_F_Kitiirenginiai731GeriamojoVandens</vt:lpstr>
      <vt:lpstr>VAS075_F_Kitiirenginiai731GeriamojoVandens</vt:lpstr>
      <vt:lpstr>'Forma 6'!VAS075_F_Kitiirenginiai732GeriamojoVandens</vt:lpstr>
      <vt:lpstr>VAS075_F_Kitiirenginiai732GeriamojoVandens</vt:lpstr>
      <vt:lpstr>'Forma 6'!VAS075_F_Kitiirenginiai733GeriamojoVandens</vt:lpstr>
      <vt:lpstr>VAS075_F_Kitiirenginiai733GeriamojoVandens</vt:lpstr>
      <vt:lpstr>'Forma 6'!VAS075_F_Kitiirenginiai73IsViso</vt:lpstr>
      <vt:lpstr>VAS075_F_Kitiirenginiai73IsViso</vt:lpstr>
      <vt:lpstr>'Forma 6'!VAS075_F_Kitiirenginiai741NuotekuSurinkimas</vt:lpstr>
      <vt:lpstr>VAS075_F_Kitiirenginiai741NuotekuSurinkimas</vt:lpstr>
      <vt:lpstr>'Forma 6'!VAS075_F_Kitiirenginiai742NuotekuValymas</vt:lpstr>
      <vt:lpstr>VAS075_F_Kitiirenginiai742NuotekuValymas</vt:lpstr>
      <vt:lpstr>'Forma 6'!VAS075_F_Kitiirenginiai743NuotekuDumblo</vt:lpstr>
      <vt:lpstr>VAS075_F_Kitiirenginiai743NuotekuDumblo</vt:lpstr>
      <vt:lpstr>'Forma 6'!VAS075_F_Kitiirenginiai74IsViso</vt:lpstr>
      <vt:lpstr>VAS075_F_Kitiirenginiai74IsViso</vt:lpstr>
      <vt:lpstr>'Forma 6'!VAS075_F_Kitiirenginiai75PavirsiniuNuoteku</vt:lpstr>
      <vt:lpstr>VAS075_F_Kitiirenginiai75PavirsiniuNuoteku</vt:lpstr>
      <vt:lpstr>'Forma 6'!VAS075_F_Kitiirenginiai76KitosReguliuojamosios</vt:lpstr>
      <vt:lpstr>VAS075_F_Kitiirenginiai76KitosReguliuojamosios</vt:lpstr>
      <vt:lpstr>'Forma 6'!VAS075_F_Kitiirenginiai77KitosVeiklos</vt:lpstr>
      <vt:lpstr>VAS075_F_Kitiirenginiai77KitosVeiklos</vt:lpstr>
      <vt:lpstr>'Forma 6'!VAS075_F_Kitiirenginiai7Apskaitosveikla1</vt:lpstr>
      <vt:lpstr>VAS075_F_Kitiirenginiai7Apskaitosveikla1</vt:lpstr>
      <vt:lpstr>'Forma 6'!VAS075_F_Kitiirenginiai7Kitareguliuoja1</vt:lpstr>
      <vt:lpstr>VAS075_F_Kitiirenginiai7Kitareguliuoja1</vt:lpstr>
      <vt:lpstr>'Forma 6'!VAS075_F_Kitiirenginiai81IS</vt:lpstr>
      <vt:lpstr>VAS075_F_Kitiirenginiai81IS</vt:lpstr>
      <vt:lpstr>'Forma 6'!VAS075_F_Kitiirenginiai831GeriamojoVandens</vt:lpstr>
      <vt:lpstr>VAS075_F_Kitiirenginiai831GeriamojoVandens</vt:lpstr>
      <vt:lpstr>'Forma 6'!VAS075_F_Kitiirenginiai832GeriamojoVandens</vt:lpstr>
      <vt:lpstr>VAS075_F_Kitiirenginiai832GeriamojoVandens</vt:lpstr>
      <vt:lpstr>'Forma 6'!VAS075_F_Kitiirenginiai833GeriamojoVandens</vt:lpstr>
      <vt:lpstr>VAS075_F_Kitiirenginiai833GeriamojoVandens</vt:lpstr>
      <vt:lpstr>'Forma 6'!VAS075_F_Kitiirenginiai83IsViso</vt:lpstr>
      <vt:lpstr>VAS075_F_Kitiirenginiai83IsViso</vt:lpstr>
      <vt:lpstr>'Forma 6'!VAS075_F_Kitiirenginiai841NuotekuSurinkimas</vt:lpstr>
      <vt:lpstr>VAS075_F_Kitiirenginiai841NuotekuSurinkimas</vt:lpstr>
      <vt:lpstr>'Forma 6'!VAS075_F_Kitiirenginiai842NuotekuValymas</vt:lpstr>
      <vt:lpstr>VAS075_F_Kitiirenginiai842NuotekuValymas</vt:lpstr>
      <vt:lpstr>'Forma 6'!VAS075_F_Kitiirenginiai843NuotekuDumblo</vt:lpstr>
      <vt:lpstr>VAS075_F_Kitiirenginiai843NuotekuDumblo</vt:lpstr>
      <vt:lpstr>'Forma 6'!VAS075_F_Kitiirenginiai84IsViso</vt:lpstr>
      <vt:lpstr>VAS075_F_Kitiirenginiai84IsViso</vt:lpstr>
      <vt:lpstr>'Forma 6'!VAS075_F_Kitiirenginiai85PavirsiniuNuoteku</vt:lpstr>
      <vt:lpstr>VAS075_F_Kitiirenginiai85PavirsiniuNuoteku</vt:lpstr>
      <vt:lpstr>'Forma 6'!VAS075_F_Kitiirenginiai86KitosReguliuojamosios</vt:lpstr>
      <vt:lpstr>VAS075_F_Kitiirenginiai86KitosReguliuojamosios</vt:lpstr>
      <vt:lpstr>'Forma 6'!VAS075_F_Kitiirenginiai87KitosVeiklos</vt:lpstr>
      <vt:lpstr>VAS075_F_Kitiirenginiai87KitosVeiklos</vt:lpstr>
      <vt:lpstr>'Forma 6'!VAS075_F_Kitiirenginiai8Apskaitosveikla1</vt:lpstr>
      <vt:lpstr>VAS075_F_Kitiirenginiai8Apskaitosveikla1</vt:lpstr>
      <vt:lpstr>'Forma 6'!VAS075_F_Kitiirenginiai8Kitareguliuoja1</vt:lpstr>
      <vt:lpstr>VAS075_F_Kitiirenginiai8Kitareguliuoja1</vt:lpstr>
      <vt:lpstr>'Forma 6'!VAS075_F_Kitiirenginiai91IS</vt:lpstr>
      <vt:lpstr>VAS075_F_Kitiirenginiai91IS</vt:lpstr>
      <vt:lpstr>'Forma 6'!VAS075_F_Kitiirenginiai931GeriamojoVandens</vt:lpstr>
      <vt:lpstr>VAS075_F_Kitiirenginiai931GeriamojoVandens</vt:lpstr>
      <vt:lpstr>'Forma 6'!VAS075_F_Kitiirenginiai932GeriamojoVandens</vt:lpstr>
      <vt:lpstr>VAS075_F_Kitiirenginiai932GeriamojoVandens</vt:lpstr>
      <vt:lpstr>'Forma 6'!VAS075_F_Kitiirenginiai933GeriamojoVandens</vt:lpstr>
      <vt:lpstr>VAS075_F_Kitiirenginiai933GeriamojoVandens</vt:lpstr>
      <vt:lpstr>'Forma 6'!VAS075_F_Kitiirenginiai93IsViso</vt:lpstr>
      <vt:lpstr>VAS075_F_Kitiirenginiai93IsViso</vt:lpstr>
      <vt:lpstr>'Forma 6'!VAS075_F_Kitiirenginiai941NuotekuSurinkimas</vt:lpstr>
      <vt:lpstr>VAS075_F_Kitiirenginiai941NuotekuSurinkimas</vt:lpstr>
      <vt:lpstr>'Forma 6'!VAS075_F_Kitiirenginiai942NuotekuValymas</vt:lpstr>
      <vt:lpstr>VAS075_F_Kitiirenginiai942NuotekuValymas</vt:lpstr>
      <vt:lpstr>'Forma 6'!VAS075_F_Kitiirenginiai943NuotekuDumblo</vt:lpstr>
      <vt:lpstr>VAS075_F_Kitiirenginiai943NuotekuDumblo</vt:lpstr>
      <vt:lpstr>'Forma 6'!VAS075_F_Kitiirenginiai94IsViso</vt:lpstr>
      <vt:lpstr>VAS075_F_Kitiirenginiai94IsViso</vt:lpstr>
      <vt:lpstr>'Forma 6'!VAS075_F_Kitiirenginiai95PavirsiniuNuoteku</vt:lpstr>
      <vt:lpstr>VAS075_F_Kitiirenginiai95PavirsiniuNuoteku</vt:lpstr>
      <vt:lpstr>'Forma 6'!VAS075_F_Kitiirenginiai96KitosReguliuojamosios</vt:lpstr>
      <vt:lpstr>VAS075_F_Kitiirenginiai96KitosReguliuojamosios</vt:lpstr>
      <vt:lpstr>'Forma 6'!VAS075_F_Kitiirenginiai97KitosVeiklos</vt:lpstr>
      <vt:lpstr>VAS075_F_Kitiirenginiai97KitosVeiklos</vt:lpstr>
      <vt:lpstr>'Forma 6'!VAS075_F_Kitiirenginiai9Apskaitosveikla1</vt:lpstr>
      <vt:lpstr>VAS075_F_Kitiirenginiai9Apskaitosveikla1</vt:lpstr>
      <vt:lpstr>'Forma 6'!VAS075_F_Kitiirenginiai9Kitareguliuoja1</vt:lpstr>
      <vt:lpstr>VAS075_F_Kitiirenginiai9Kitareguliuoja1</vt:lpstr>
      <vt:lpstr>'Forma 6'!VAS075_F_Kitostransport21IS</vt:lpstr>
      <vt:lpstr>VAS075_F_Kitostransport21IS</vt:lpstr>
      <vt:lpstr>'Forma 6'!VAS075_F_Kitostransport231GeriamojoVandens</vt:lpstr>
      <vt:lpstr>VAS075_F_Kitostransport231GeriamojoVandens</vt:lpstr>
      <vt:lpstr>'Forma 6'!VAS075_F_Kitostransport232GeriamojoVandens</vt:lpstr>
      <vt:lpstr>VAS075_F_Kitostransport232GeriamojoVandens</vt:lpstr>
      <vt:lpstr>'Forma 6'!VAS075_F_Kitostransport233GeriamojoVandens</vt:lpstr>
      <vt:lpstr>VAS075_F_Kitostransport233GeriamojoVandens</vt:lpstr>
      <vt:lpstr>'Forma 6'!VAS075_F_Kitostransport23IsViso</vt:lpstr>
      <vt:lpstr>VAS075_F_Kitostransport23IsViso</vt:lpstr>
      <vt:lpstr>'Forma 6'!VAS075_F_Kitostransport241NuotekuSurinkimas</vt:lpstr>
      <vt:lpstr>VAS075_F_Kitostransport241NuotekuSurinkimas</vt:lpstr>
      <vt:lpstr>'Forma 6'!VAS075_F_Kitostransport242NuotekuValymas</vt:lpstr>
      <vt:lpstr>VAS075_F_Kitostransport242NuotekuValymas</vt:lpstr>
      <vt:lpstr>'Forma 6'!VAS075_F_Kitostransport243NuotekuDumblo</vt:lpstr>
      <vt:lpstr>VAS075_F_Kitostransport243NuotekuDumblo</vt:lpstr>
      <vt:lpstr>'Forma 6'!VAS075_F_Kitostransport24IsViso</vt:lpstr>
      <vt:lpstr>VAS075_F_Kitostransport24IsViso</vt:lpstr>
      <vt:lpstr>'Forma 6'!VAS075_F_Kitostransport25PavirsiniuNuoteku</vt:lpstr>
      <vt:lpstr>VAS075_F_Kitostransport25PavirsiniuNuoteku</vt:lpstr>
      <vt:lpstr>'Forma 6'!VAS075_F_Kitostransport26KitosReguliuojamosios</vt:lpstr>
      <vt:lpstr>VAS075_F_Kitostransport26KitosReguliuojamosios</vt:lpstr>
      <vt:lpstr>'Forma 6'!VAS075_F_Kitostransport27KitosVeiklos</vt:lpstr>
      <vt:lpstr>VAS075_F_Kitostransport27KitosVeiklos</vt:lpstr>
      <vt:lpstr>'Forma 6'!VAS075_F_Kitostransport2Apskaitosveikla1</vt:lpstr>
      <vt:lpstr>VAS075_F_Kitostransport2Apskaitosveikla1</vt:lpstr>
      <vt:lpstr>'Forma 6'!VAS075_F_Kitostransport2Kitareguliuoja1</vt:lpstr>
      <vt:lpstr>VAS075_F_Kitostransport2Kitareguliuoja1</vt:lpstr>
      <vt:lpstr>'Forma 6'!VAS075_F_Kitostransport31IS</vt:lpstr>
      <vt:lpstr>VAS075_F_Kitostransport31IS</vt:lpstr>
      <vt:lpstr>'Forma 6'!VAS075_F_Kitostransport331GeriamojoVandens</vt:lpstr>
      <vt:lpstr>VAS075_F_Kitostransport331GeriamojoVandens</vt:lpstr>
      <vt:lpstr>'Forma 6'!VAS075_F_Kitostransport332GeriamojoVandens</vt:lpstr>
      <vt:lpstr>VAS075_F_Kitostransport332GeriamojoVandens</vt:lpstr>
      <vt:lpstr>'Forma 6'!VAS075_F_Kitostransport333GeriamojoVandens</vt:lpstr>
      <vt:lpstr>VAS075_F_Kitostransport333GeriamojoVandens</vt:lpstr>
      <vt:lpstr>'Forma 6'!VAS075_F_Kitostransport33IsViso</vt:lpstr>
      <vt:lpstr>VAS075_F_Kitostransport33IsViso</vt:lpstr>
      <vt:lpstr>'Forma 6'!VAS075_F_Kitostransport341NuotekuSurinkimas</vt:lpstr>
      <vt:lpstr>VAS075_F_Kitostransport341NuotekuSurinkimas</vt:lpstr>
      <vt:lpstr>'Forma 6'!VAS075_F_Kitostransport342NuotekuValymas</vt:lpstr>
      <vt:lpstr>VAS075_F_Kitostransport342NuotekuValymas</vt:lpstr>
      <vt:lpstr>'Forma 6'!VAS075_F_Kitostransport343NuotekuDumblo</vt:lpstr>
      <vt:lpstr>VAS075_F_Kitostransport343NuotekuDumblo</vt:lpstr>
      <vt:lpstr>'Forma 6'!VAS075_F_Kitostransport34IsViso</vt:lpstr>
      <vt:lpstr>VAS075_F_Kitostransport34IsViso</vt:lpstr>
      <vt:lpstr>'Forma 6'!VAS075_F_Kitostransport35PavirsiniuNuoteku</vt:lpstr>
      <vt:lpstr>VAS075_F_Kitostransport35PavirsiniuNuoteku</vt:lpstr>
      <vt:lpstr>'Forma 6'!VAS075_F_Kitostransport36KitosReguliuojamosios</vt:lpstr>
      <vt:lpstr>VAS075_F_Kitostransport36KitosReguliuojamosios</vt:lpstr>
      <vt:lpstr>'Forma 6'!VAS075_F_Kitostransport37KitosVeiklos</vt:lpstr>
      <vt:lpstr>VAS075_F_Kitostransport37KitosVeiklos</vt:lpstr>
      <vt:lpstr>'Forma 6'!VAS075_F_Kitostransport3Apskaitosveikla1</vt:lpstr>
      <vt:lpstr>VAS075_F_Kitostransport3Apskaitosveikla1</vt:lpstr>
      <vt:lpstr>'Forma 6'!VAS075_F_Kitostransport3Kitareguliuoja1</vt:lpstr>
      <vt:lpstr>VAS075_F_Kitostransport3Kitareguliuoja1</vt:lpstr>
      <vt:lpstr>'Forma 6'!VAS075_F_Kitostransport41IS</vt:lpstr>
      <vt:lpstr>VAS075_F_Kitostransport41IS</vt:lpstr>
      <vt:lpstr>'Forma 6'!VAS075_F_Kitostransport431GeriamojoVandens</vt:lpstr>
      <vt:lpstr>VAS075_F_Kitostransport431GeriamojoVandens</vt:lpstr>
      <vt:lpstr>'Forma 6'!VAS075_F_Kitostransport432GeriamojoVandens</vt:lpstr>
      <vt:lpstr>VAS075_F_Kitostransport432GeriamojoVandens</vt:lpstr>
      <vt:lpstr>'Forma 6'!VAS075_F_Kitostransport433GeriamojoVandens</vt:lpstr>
      <vt:lpstr>VAS075_F_Kitostransport433GeriamojoVandens</vt:lpstr>
      <vt:lpstr>'Forma 6'!VAS075_F_Kitostransport43IsViso</vt:lpstr>
      <vt:lpstr>VAS075_F_Kitostransport43IsViso</vt:lpstr>
      <vt:lpstr>'Forma 6'!VAS075_F_Kitostransport441NuotekuSurinkimas</vt:lpstr>
      <vt:lpstr>VAS075_F_Kitostransport441NuotekuSurinkimas</vt:lpstr>
      <vt:lpstr>'Forma 6'!VAS075_F_Kitostransport442NuotekuValymas</vt:lpstr>
      <vt:lpstr>VAS075_F_Kitostransport442NuotekuValymas</vt:lpstr>
      <vt:lpstr>'Forma 6'!VAS075_F_Kitostransport443NuotekuDumblo</vt:lpstr>
      <vt:lpstr>VAS075_F_Kitostransport443NuotekuDumblo</vt:lpstr>
      <vt:lpstr>'Forma 6'!VAS075_F_Kitostransport44IsViso</vt:lpstr>
      <vt:lpstr>VAS075_F_Kitostransport44IsViso</vt:lpstr>
      <vt:lpstr>'Forma 6'!VAS075_F_Kitostransport45PavirsiniuNuoteku</vt:lpstr>
      <vt:lpstr>VAS075_F_Kitostransport45PavirsiniuNuoteku</vt:lpstr>
      <vt:lpstr>'Forma 6'!VAS075_F_Kitostransport46KitosReguliuojamosios</vt:lpstr>
      <vt:lpstr>VAS075_F_Kitostransport46KitosReguliuojamosios</vt:lpstr>
      <vt:lpstr>'Forma 6'!VAS075_F_Kitostransport47KitosVeiklos</vt:lpstr>
      <vt:lpstr>VAS075_F_Kitostransport47KitosVeiklos</vt:lpstr>
      <vt:lpstr>'Forma 6'!VAS075_F_Kitostransport4Apskaitosveikla1</vt:lpstr>
      <vt:lpstr>VAS075_F_Kitostransport4Apskaitosveikla1</vt:lpstr>
      <vt:lpstr>'Forma 6'!VAS075_F_Kitostransport4Kitareguliuoja1</vt:lpstr>
      <vt:lpstr>VAS075_F_Kitostransport4Kitareguliuoja1</vt:lpstr>
      <vt:lpstr>'Forma 6'!VAS075_F_Kitostransport51IS</vt:lpstr>
      <vt:lpstr>VAS075_F_Kitostransport51IS</vt:lpstr>
      <vt:lpstr>'Forma 6'!VAS075_F_Kitostransport531GeriamojoVandens</vt:lpstr>
      <vt:lpstr>VAS075_F_Kitostransport531GeriamojoVandens</vt:lpstr>
      <vt:lpstr>'Forma 6'!VAS075_F_Kitostransport532GeriamojoVandens</vt:lpstr>
      <vt:lpstr>VAS075_F_Kitostransport532GeriamojoVandens</vt:lpstr>
      <vt:lpstr>'Forma 6'!VAS075_F_Kitostransport533GeriamojoVandens</vt:lpstr>
      <vt:lpstr>VAS075_F_Kitostransport533GeriamojoVandens</vt:lpstr>
      <vt:lpstr>'Forma 6'!VAS075_F_Kitostransport53IsViso</vt:lpstr>
      <vt:lpstr>VAS075_F_Kitostransport53IsViso</vt:lpstr>
      <vt:lpstr>'Forma 6'!VAS075_F_Kitostransport541NuotekuSurinkimas</vt:lpstr>
      <vt:lpstr>VAS075_F_Kitostransport541NuotekuSurinkimas</vt:lpstr>
      <vt:lpstr>'Forma 6'!VAS075_F_Kitostransport542NuotekuValymas</vt:lpstr>
      <vt:lpstr>VAS075_F_Kitostransport542NuotekuValymas</vt:lpstr>
      <vt:lpstr>'Forma 6'!VAS075_F_Kitostransport543NuotekuDumblo</vt:lpstr>
      <vt:lpstr>VAS075_F_Kitostransport543NuotekuDumblo</vt:lpstr>
      <vt:lpstr>'Forma 6'!VAS075_F_Kitostransport54IsViso</vt:lpstr>
      <vt:lpstr>VAS075_F_Kitostransport54IsViso</vt:lpstr>
      <vt:lpstr>'Forma 6'!VAS075_F_Kitostransport55PavirsiniuNuoteku</vt:lpstr>
      <vt:lpstr>VAS075_F_Kitostransport55PavirsiniuNuoteku</vt:lpstr>
      <vt:lpstr>'Forma 6'!VAS075_F_Kitostransport56KitosReguliuojamosios</vt:lpstr>
      <vt:lpstr>VAS075_F_Kitostransport56KitosReguliuojamosios</vt:lpstr>
      <vt:lpstr>'Forma 6'!VAS075_F_Kitostransport57KitosVeiklos</vt:lpstr>
      <vt:lpstr>VAS075_F_Kitostransport57KitosVeiklos</vt:lpstr>
      <vt:lpstr>'Forma 6'!VAS075_F_Kitostransport5Apskaitosveikla1</vt:lpstr>
      <vt:lpstr>VAS075_F_Kitostransport5Apskaitosveikla1</vt:lpstr>
      <vt:lpstr>'Forma 6'!VAS075_F_Kitostransport5Kitareguliuoja1</vt:lpstr>
      <vt:lpstr>VAS075_F_Kitostransport5Kitareguliuoja1</vt:lpstr>
      <vt:lpstr>'Forma 6'!VAS075_F_Lengviejiautom21IS</vt:lpstr>
      <vt:lpstr>VAS075_F_Lengviejiautom21IS</vt:lpstr>
      <vt:lpstr>'Forma 6'!VAS075_F_Lengviejiautom231GeriamojoVandens</vt:lpstr>
      <vt:lpstr>VAS075_F_Lengviejiautom231GeriamojoVandens</vt:lpstr>
      <vt:lpstr>'Forma 6'!VAS075_F_Lengviejiautom232GeriamojoVandens</vt:lpstr>
      <vt:lpstr>VAS075_F_Lengviejiautom232GeriamojoVandens</vt:lpstr>
      <vt:lpstr>'Forma 6'!VAS075_F_Lengviejiautom233GeriamojoVandens</vt:lpstr>
      <vt:lpstr>VAS075_F_Lengviejiautom233GeriamojoVandens</vt:lpstr>
      <vt:lpstr>'Forma 6'!VAS075_F_Lengviejiautom23IsViso</vt:lpstr>
      <vt:lpstr>VAS075_F_Lengviejiautom23IsViso</vt:lpstr>
      <vt:lpstr>'Forma 6'!VAS075_F_Lengviejiautom241NuotekuSurinkimas</vt:lpstr>
      <vt:lpstr>VAS075_F_Lengviejiautom241NuotekuSurinkimas</vt:lpstr>
      <vt:lpstr>'Forma 6'!VAS075_F_Lengviejiautom242NuotekuValymas</vt:lpstr>
      <vt:lpstr>VAS075_F_Lengviejiautom242NuotekuValymas</vt:lpstr>
      <vt:lpstr>'Forma 6'!VAS075_F_Lengviejiautom243NuotekuDumblo</vt:lpstr>
      <vt:lpstr>VAS075_F_Lengviejiautom243NuotekuDumblo</vt:lpstr>
      <vt:lpstr>'Forma 6'!VAS075_F_Lengviejiautom24IsViso</vt:lpstr>
      <vt:lpstr>VAS075_F_Lengviejiautom24IsViso</vt:lpstr>
      <vt:lpstr>'Forma 6'!VAS075_F_Lengviejiautom25PavirsiniuNuoteku</vt:lpstr>
      <vt:lpstr>VAS075_F_Lengviejiautom25PavirsiniuNuoteku</vt:lpstr>
      <vt:lpstr>'Forma 6'!VAS075_F_Lengviejiautom26KitosReguliuojamosios</vt:lpstr>
      <vt:lpstr>VAS075_F_Lengviejiautom26KitosReguliuojamosios</vt:lpstr>
      <vt:lpstr>'Forma 6'!VAS075_F_Lengviejiautom27KitosVeiklos</vt:lpstr>
      <vt:lpstr>VAS075_F_Lengviejiautom27KitosVeiklos</vt:lpstr>
      <vt:lpstr>'Forma 6'!VAS075_F_Lengviejiautom2Apskaitosveikla1</vt:lpstr>
      <vt:lpstr>VAS075_F_Lengviejiautom2Apskaitosveikla1</vt:lpstr>
      <vt:lpstr>'Forma 6'!VAS075_F_Lengviejiautom2Kitareguliuoja1</vt:lpstr>
      <vt:lpstr>VAS075_F_Lengviejiautom2Kitareguliuoja1</vt:lpstr>
      <vt:lpstr>'Forma 6'!VAS075_F_Lengviejiautom31IS</vt:lpstr>
      <vt:lpstr>VAS075_F_Lengviejiautom31IS</vt:lpstr>
      <vt:lpstr>'Forma 6'!VAS075_F_Lengviejiautom331GeriamojoVandens</vt:lpstr>
      <vt:lpstr>VAS075_F_Lengviejiautom331GeriamojoVandens</vt:lpstr>
      <vt:lpstr>'Forma 6'!VAS075_F_Lengviejiautom332GeriamojoVandens</vt:lpstr>
      <vt:lpstr>VAS075_F_Lengviejiautom332GeriamojoVandens</vt:lpstr>
      <vt:lpstr>'Forma 6'!VAS075_F_Lengviejiautom333GeriamojoVandens</vt:lpstr>
      <vt:lpstr>VAS075_F_Lengviejiautom333GeriamojoVandens</vt:lpstr>
      <vt:lpstr>'Forma 6'!VAS075_F_Lengviejiautom33IsViso</vt:lpstr>
      <vt:lpstr>VAS075_F_Lengviejiautom33IsViso</vt:lpstr>
      <vt:lpstr>'Forma 6'!VAS075_F_Lengviejiautom341NuotekuSurinkimas</vt:lpstr>
      <vt:lpstr>VAS075_F_Lengviejiautom341NuotekuSurinkimas</vt:lpstr>
      <vt:lpstr>'Forma 6'!VAS075_F_Lengviejiautom342NuotekuValymas</vt:lpstr>
      <vt:lpstr>VAS075_F_Lengviejiautom342NuotekuValymas</vt:lpstr>
      <vt:lpstr>'Forma 6'!VAS075_F_Lengviejiautom343NuotekuDumblo</vt:lpstr>
      <vt:lpstr>VAS075_F_Lengviejiautom343NuotekuDumblo</vt:lpstr>
      <vt:lpstr>'Forma 6'!VAS075_F_Lengviejiautom34IsViso</vt:lpstr>
      <vt:lpstr>VAS075_F_Lengviejiautom34IsViso</vt:lpstr>
      <vt:lpstr>'Forma 6'!VAS075_F_Lengviejiautom35PavirsiniuNuoteku</vt:lpstr>
      <vt:lpstr>VAS075_F_Lengviejiautom35PavirsiniuNuoteku</vt:lpstr>
      <vt:lpstr>'Forma 6'!VAS075_F_Lengviejiautom36KitosReguliuojamosios</vt:lpstr>
      <vt:lpstr>VAS075_F_Lengviejiautom36KitosReguliuojamosios</vt:lpstr>
      <vt:lpstr>'Forma 6'!VAS075_F_Lengviejiautom37KitosVeiklos</vt:lpstr>
      <vt:lpstr>VAS075_F_Lengviejiautom37KitosVeiklos</vt:lpstr>
      <vt:lpstr>'Forma 6'!VAS075_F_Lengviejiautom3Apskaitosveikla1</vt:lpstr>
      <vt:lpstr>VAS075_F_Lengviejiautom3Apskaitosveikla1</vt:lpstr>
      <vt:lpstr>'Forma 6'!VAS075_F_Lengviejiautom3Kitareguliuoja1</vt:lpstr>
      <vt:lpstr>VAS075_F_Lengviejiautom3Kitareguliuoja1</vt:lpstr>
      <vt:lpstr>'Forma 6'!VAS075_F_Lengviejiautom41IS</vt:lpstr>
      <vt:lpstr>VAS075_F_Lengviejiautom41IS</vt:lpstr>
      <vt:lpstr>'Forma 6'!VAS075_F_Lengviejiautom431GeriamojoVandens</vt:lpstr>
      <vt:lpstr>VAS075_F_Lengviejiautom431GeriamojoVandens</vt:lpstr>
      <vt:lpstr>'Forma 6'!VAS075_F_Lengviejiautom432GeriamojoVandens</vt:lpstr>
      <vt:lpstr>VAS075_F_Lengviejiautom432GeriamojoVandens</vt:lpstr>
      <vt:lpstr>'Forma 6'!VAS075_F_Lengviejiautom433GeriamojoVandens</vt:lpstr>
      <vt:lpstr>VAS075_F_Lengviejiautom433GeriamojoVandens</vt:lpstr>
      <vt:lpstr>'Forma 6'!VAS075_F_Lengviejiautom43IsViso</vt:lpstr>
      <vt:lpstr>VAS075_F_Lengviejiautom43IsViso</vt:lpstr>
      <vt:lpstr>'Forma 6'!VAS075_F_Lengviejiautom441NuotekuSurinkimas</vt:lpstr>
      <vt:lpstr>VAS075_F_Lengviejiautom441NuotekuSurinkimas</vt:lpstr>
      <vt:lpstr>'Forma 6'!VAS075_F_Lengviejiautom442NuotekuValymas</vt:lpstr>
      <vt:lpstr>VAS075_F_Lengviejiautom442NuotekuValymas</vt:lpstr>
      <vt:lpstr>'Forma 6'!VAS075_F_Lengviejiautom443NuotekuDumblo</vt:lpstr>
      <vt:lpstr>VAS075_F_Lengviejiautom443NuotekuDumblo</vt:lpstr>
      <vt:lpstr>'Forma 6'!VAS075_F_Lengviejiautom44IsViso</vt:lpstr>
      <vt:lpstr>VAS075_F_Lengviejiautom44IsViso</vt:lpstr>
      <vt:lpstr>'Forma 6'!VAS075_F_Lengviejiautom45PavirsiniuNuoteku</vt:lpstr>
      <vt:lpstr>VAS075_F_Lengviejiautom45PavirsiniuNuoteku</vt:lpstr>
      <vt:lpstr>'Forma 6'!VAS075_F_Lengviejiautom46KitosReguliuojamosios</vt:lpstr>
      <vt:lpstr>VAS075_F_Lengviejiautom46KitosReguliuojamosios</vt:lpstr>
      <vt:lpstr>'Forma 6'!VAS075_F_Lengviejiautom47KitosVeiklos</vt:lpstr>
      <vt:lpstr>VAS075_F_Lengviejiautom47KitosVeiklos</vt:lpstr>
      <vt:lpstr>'Forma 6'!VAS075_F_Lengviejiautom4Apskaitosveikla1</vt:lpstr>
      <vt:lpstr>VAS075_F_Lengviejiautom4Apskaitosveikla1</vt:lpstr>
      <vt:lpstr>'Forma 6'!VAS075_F_Lengviejiautom4Kitareguliuoja1</vt:lpstr>
      <vt:lpstr>VAS075_F_Lengviejiautom4Kitareguliuoja1</vt:lpstr>
      <vt:lpstr>'Forma 6'!VAS075_F_Lengviejiautom51IS</vt:lpstr>
      <vt:lpstr>VAS075_F_Lengviejiautom51IS</vt:lpstr>
      <vt:lpstr>'Forma 6'!VAS075_F_Lengviejiautom531GeriamojoVandens</vt:lpstr>
      <vt:lpstr>VAS075_F_Lengviejiautom531GeriamojoVandens</vt:lpstr>
      <vt:lpstr>'Forma 6'!VAS075_F_Lengviejiautom532GeriamojoVandens</vt:lpstr>
      <vt:lpstr>VAS075_F_Lengviejiautom532GeriamojoVandens</vt:lpstr>
      <vt:lpstr>'Forma 6'!VAS075_F_Lengviejiautom533GeriamojoVandens</vt:lpstr>
      <vt:lpstr>VAS075_F_Lengviejiautom533GeriamojoVandens</vt:lpstr>
      <vt:lpstr>'Forma 6'!VAS075_F_Lengviejiautom53IsViso</vt:lpstr>
      <vt:lpstr>VAS075_F_Lengviejiautom53IsViso</vt:lpstr>
      <vt:lpstr>'Forma 6'!VAS075_F_Lengviejiautom541NuotekuSurinkimas</vt:lpstr>
      <vt:lpstr>VAS075_F_Lengviejiautom541NuotekuSurinkimas</vt:lpstr>
      <vt:lpstr>'Forma 6'!VAS075_F_Lengviejiautom542NuotekuValymas</vt:lpstr>
      <vt:lpstr>VAS075_F_Lengviejiautom542NuotekuValymas</vt:lpstr>
      <vt:lpstr>'Forma 6'!VAS075_F_Lengviejiautom543NuotekuDumblo</vt:lpstr>
      <vt:lpstr>VAS075_F_Lengviejiautom543NuotekuDumblo</vt:lpstr>
      <vt:lpstr>'Forma 6'!VAS075_F_Lengviejiautom54IsViso</vt:lpstr>
      <vt:lpstr>VAS075_F_Lengviejiautom54IsViso</vt:lpstr>
      <vt:lpstr>'Forma 6'!VAS075_F_Lengviejiautom55PavirsiniuNuoteku</vt:lpstr>
      <vt:lpstr>VAS075_F_Lengviejiautom55PavirsiniuNuoteku</vt:lpstr>
      <vt:lpstr>'Forma 6'!VAS075_F_Lengviejiautom56KitosReguliuojamosios</vt:lpstr>
      <vt:lpstr>VAS075_F_Lengviejiautom56KitosReguliuojamosios</vt:lpstr>
      <vt:lpstr>'Forma 6'!VAS075_F_Lengviejiautom57KitosVeiklos</vt:lpstr>
      <vt:lpstr>VAS075_F_Lengviejiautom57KitosVeiklos</vt:lpstr>
      <vt:lpstr>'Forma 6'!VAS075_F_Lengviejiautom5Apskaitosveikla1</vt:lpstr>
      <vt:lpstr>VAS075_F_Lengviejiautom5Apskaitosveikla1</vt:lpstr>
      <vt:lpstr>'Forma 6'!VAS075_F_Lengviejiautom5Kitareguliuoja1</vt:lpstr>
      <vt:lpstr>VAS075_F_Lengviejiautom5Kitareguliuoja1</vt:lpstr>
      <vt:lpstr>'Forma 6'!VAS075_F_Masinosiriranga21IS</vt:lpstr>
      <vt:lpstr>VAS075_F_Masinosiriranga21IS</vt:lpstr>
      <vt:lpstr>'Forma 6'!VAS075_F_Masinosiriranga231GeriamojoVandens</vt:lpstr>
      <vt:lpstr>VAS075_F_Masinosiriranga231GeriamojoVandens</vt:lpstr>
      <vt:lpstr>'Forma 6'!VAS075_F_Masinosiriranga232GeriamojoVandens</vt:lpstr>
      <vt:lpstr>VAS075_F_Masinosiriranga232GeriamojoVandens</vt:lpstr>
      <vt:lpstr>'Forma 6'!VAS075_F_Masinosiriranga233GeriamojoVandens</vt:lpstr>
      <vt:lpstr>VAS075_F_Masinosiriranga233GeriamojoVandens</vt:lpstr>
      <vt:lpstr>'Forma 6'!VAS075_F_Masinosiriranga23IsViso</vt:lpstr>
      <vt:lpstr>VAS075_F_Masinosiriranga23IsViso</vt:lpstr>
      <vt:lpstr>'Forma 6'!VAS075_F_Masinosiriranga241NuotekuSurinkimas</vt:lpstr>
      <vt:lpstr>VAS075_F_Masinosiriranga241NuotekuSurinkimas</vt:lpstr>
      <vt:lpstr>'Forma 6'!VAS075_F_Masinosiriranga242NuotekuValymas</vt:lpstr>
      <vt:lpstr>VAS075_F_Masinosiriranga242NuotekuValymas</vt:lpstr>
      <vt:lpstr>'Forma 6'!VAS075_F_Masinosiriranga243NuotekuDumblo</vt:lpstr>
      <vt:lpstr>VAS075_F_Masinosiriranga243NuotekuDumblo</vt:lpstr>
      <vt:lpstr>'Forma 6'!VAS075_F_Masinosiriranga24IsViso</vt:lpstr>
      <vt:lpstr>VAS075_F_Masinosiriranga24IsViso</vt:lpstr>
      <vt:lpstr>'Forma 6'!VAS075_F_Masinosiriranga25PavirsiniuNuoteku</vt:lpstr>
      <vt:lpstr>VAS075_F_Masinosiriranga25PavirsiniuNuoteku</vt:lpstr>
      <vt:lpstr>'Forma 6'!VAS075_F_Masinosiriranga26KitosReguliuojamosios</vt:lpstr>
      <vt:lpstr>VAS075_F_Masinosiriranga26KitosReguliuojamosios</vt:lpstr>
      <vt:lpstr>'Forma 6'!VAS075_F_Masinosiriranga27KitosVeiklos</vt:lpstr>
      <vt:lpstr>VAS075_F_Masinosiriranga27KitosVeiklos</vt:lpstr>
      <vt:lpstr>'Forma 6'!VAS075_F_Masinosiriranga2Apskaitosveikla1</vt:lpstr>
      <vt:lpstr>VAS075_F_Masinosiriranga2Apskaitosveikla1</vt:lpstr>
      <vt:lpstr>'Forma 6'!VAS075_F_Masinosiriranga2Kitareguliuoja1</vt:lpstr>
      <vt:lpstr>VAS075_F_Masinosiriranga2Kitareguliuoja1</vt:lpstr>
      <vt:lpstr>'Forma 6'!VAS075_F_Masinosiriranga31IS</vt:lpstr>
      <vt:lpstr>VAS075_F_Masinosiriranga31IS</vt:lpstr>
      <vt:lpstr>'Forma 6'!VAS075_F_Masinosiriranga331GeriamojoVandens</vt:lpstr>
      <vt:lpstr>VAS075_F_Masinosiriranga331GeriamojoVandens</vt:lpstr>
      <vt:lpstr>'Forma 6'!VAS075_F_Masinosiriranga332GeriamojoVandens</vt:lpstr>
      <vt:lpstr>VAS075_F_Masinosiriranga332GeriamojoVandens</vt:lpstr>
      <vt:lpstr>'Forma 6'!VAS075_F_Masinosiriranga333GeriamojoVandens</vt:lpstr>
      <vt:lpstr>VAS075_F_Masinosiriranga333GeriamojoVandens</vt:lpstr>
      <vt:lpstr>'Forma 6'!VAS075_F_Masinosiriranga33IsViso</vt:lpstr>
      <vt:lpstr>VAS075_F_Masinosiriranga33IsViso</vt:lpstr>
      <vt:lpstr>'Forma 6'!VAS075_F_Masinosiriranga341NuotekuSurinkimas</vt:lpstr>
      <vt:lpstr>VAS075_F_Masinosiriranga341NuotekuSurinkimas</vt:lpstr>
      <vt:lpstr>'Forma 6'!VAS075_F_Masinosiriranga342NuotekuValymas</vt:lpstr>
      <vt:lpstr>VAS075_F_Masinosiriranga342NuotekuValymas</vt:lpstr>
      <vt:lpstr>'Forma 6'!VAS075_F_Masinosiriranga343NuotekuDumblo</vt:lpstr>
      <vt:lpstr>VAS075_F_Masinosiriranga343NuotekuDumblo</vt:lpstr>
      <vt:lpstr>'Forma 6'!VAS075_F_Masinosiriranga34IsViso</vt:lpstr>
      <vt:lpstr>VAS075_F_Masinosiriranga34IsViso</vt:lpstr>
      <vt:lpstr>'Forma 6'!VAS075_F_Masinosiriranga35PavirsiniuNuoteku</vt:lpstr>
      <vt:lpstr>VAS075_F_Masinosiriranga35PavirsiniuNuoteku</vt:lpstr>
      <vt:lpstr>'Forma 6'!VAS075_F_Masinosiriranga36KitosReguliuojamosios</vt:lpstr>
      <vt:lpstr>VAS075_F_Masinosiriranga36KitosReguliuojamosios</vt:lpstr>
      <vt:lpstr>'Forma 6'!VAS075_F_Masinosiriranga37KitosVeiklos</vt:lpstr>
      <vt:lpstr>VAS075_F_Masinosiriranga37KitosVeiklos</vt:lpstr>
      <vt:lpstr>'Forma 6'!VAS075_F_Masinosiriranga3Apskaitosveikla1</vt:lpstr>
      <vt:lpstr>VAS075_F_Masinosiriranga3Apskaitosveikla1</vt:lpstr>
      <vt:lpstr>'Forma 6'!VAS075_F_Masinosiriranga3Kitareguliuoja1</vt:lpstr>
      <vt:lpstr>VAS075_F_Masinosiriranga3Kitareguliuoja1</vt:lpstr>
      <vt:lpstr>'Forma 6'!VAS075_F_Masinosiriranga41IS</vt:lpstr>
      <vt:lpstr>VAS075_F_Masinosiriranga41IS</vt:lpstr>
      <vt:lpstr>'Forma 6'!VAS075_F_Masinosiriranga431GeriamojoVandens</vt:lpstr>
      <vt:lpstr>VAS075_F_Masinosiriranga431GeriamojoVandens</vt:lpstr>
      <vt:lpstr>'Forma 6'!VAS075_F_Masinosiriranga432GeriamojoVandens</vt:lpstr>
      <vt:lpstr>VAS075_F_Masinosiriranga432GeriamojoVandens</vt:lpstr>
      <vt:lpstr>'Forma 6'!VAS075_F_Masinosiriranga433GeriamojoVandens</vt:lpstr>
      <vt:lpstr>VAS075_F_Masinosiriranga433GeriamojoVandens</vt:lpstr>
      <vt:lpstr>'Forma 6'!VAS075_F_Masinosiriranga43IsViso</vt:lpstr>
      <vt:lpstr>VAS075_F_Masinosiriranga43IsViso</vt:lpstr>
      <vt:lpstr>'Forma 6'!VAS075_F_Masinosiriranga441NuotekuSurinkimas</vt:lpstr>
      <vt:lpstr>VAS075_F_Masinosiriranga441NuotekuSurinkimas</vt:lpstr>
      <vt:lpstr>'Forma 6'!VAS075_F_Masinosiriranga442NuotekuValymas</vt:lpstr>
      <vt:lpstr>VAS075_F_Masinosiriranga442NuotekuValymas</vt:lpstr>
      <vt:lpstr>'Forma 6'!VAS075_F_Masinosiriranga443NuotekuDumblo</vt:lpstr>
      <vt:lpstr>VAS075_F_Masinosiriranga443NuotekuDumblo</vt:lpstr>
      <vt:lpstr>'Forma 6'!VAS075_F_Masinosiriranga44IsViso</vt:lpstr>
      <vt:lpstr>VAS075_F_Masinosiriranga44IsViso</vt:lpstr>
      <vt:lpstr>'Forma 6'!VAS075_F_Masinosiriranga45PavirsiniuNuoteku</vt:lpstr>
      <vt:lpstr>VAS075_F_Masinosiriranga45PavirsiniuNuoteku</vt:lpstr>
      <vt:lpstr>'Forma 6'!VAS075_F_Masinosiriranga46KitosReguliuojamosios</vt:lpstr>
      <vt:lpstr>VAS075_F_Masinosiriranga46KitosReguliuojamosios</vt:lpstr>
      <vt:lpstr>'Forma 6'!VAS075_F_Masinosiriranga47KitosVeiklos</vt:lpstr>
      <vt:lpstr>VAS075_F_Masinosiriranga47KitosVeiklos</vt:lpstr>
      <vt:lpstr>'Forma 6'!VAS075_F_Masinosiriranga4Apskaitosveikla1</vt:lpstr>
      <vt:lpstr>VAS075_F_Masinosiriranga4Apskaitosveikla1</vt:lpstr>
      <vt:lpstr>'Forma 6'!VAS075_F_Masinosiriranga4Kitareguliuoja1</vt:lpstr>
      <vt:lpstr>VAS075_F_Masinosiriranga4Kitareguliuoja1</vt:lpstr>
      <vt:lpstr>'Forma 6'!VAS075_F_Masinosiriranga51IS</vt:lpstr>
      <vt:lpstr>VAS075_F_Masinosiriranga51IS</vt:lpstr>
      <vt:lpstr>'Forma 6'!VAS075_F_Masinosiriranga531GeriamojoVandens</vt:lpstr>
      <vt:lpstr>VAS075_F_Masinosiriranga531GeriamojoVandens</vt:lpstr>
      <vt:lpstr>'Forma 6'!VAS075_F_Masinosiriranga532GeriamojoVandens</vt:lpstr>
      <vt:lpstr>VAS075_F_Masinosiriranga532GeriamojoVandens</vt:lpstr>
      <vt:lpstr>'Forma 6'!VAS075_F_Masinosiriranga533GeriamojoVandens</vt:lpstr>
      <vt:lpstr>VAS075_F_Masinosiriranga533GeriamojoVandens</vt:lpstr>
      <vt:lpstr>'Forma 6'!VAS075_F_Masinosiriranga53IsViso</vt:lpstr>
      <vt:lpstr>VAS075_F_Masinosiriranga53IsViso</vt:lpstr>
      <vt:lpstr>'Forma 6'!VAS075_F_Masinosiriranga541NuotekuSurinkimas</vt:lpstr>
      <vt:lpstr>VAS075_F_Masinosiriranga541NuotekuSurinkimas</vt:lpstr>
      <vt:lpstr>'Forma 6'!VAS075_F_Masinosiriranga542NuotekuValymas</vt:lpstr>
      <vt:lpstr>VAS075_F_Masinosiriranga542NuotekuValymas</vt:lpstr>
      <vt:lpstr>'Forma 6'!VAS075_F_Masinosiriranga543NuotekuDumblo</vt:lpstr>
      <vt:lpstr>VAS075_F_Masinosiriranga543NuotekuDumblo</vt:lpstr>
      <vt:lpstr>'Forma 6'!VAS075_F_Masinosiriranga54IsViso</vt:lpstr>
      <vt:lpstr>VAS075_F_Masinosiriranga54IsViso</vt:lpstr>
      <vt:lpstr>'Forma 6'!VAS075_F_Masinosiriranga55PavirsiniuNuoteku</vt:lpstr>
      <vt:lpstr>VAS075_F_Masinosiriranga55PavirsiniuNuoteku</vt:lpstr>
      <vt:lpstr>'Forma 6'!VAS075_F_Masinosiriranga56KitosReguliuojamosios</vt:lpstr>
      <vt:lpstr>VAS075_F_Masinosiriranga56KitosReguliuojamosios</vt:lpstr>
      <vt:lpstr>'Forma 6'!VAS075_F_Masinosiriranga57KitosVeiklos</vt:lpstr>
      <vt:lpstr>VAS075_F_Masinosiriranga57KitosVeiklos</vt:lpstr>
      <vt:lpstr>'Forma 6'!VAS075_F_Masinosiriranga5Apskaitosveikla1</vt:lpstr>
      <vt:lpstr>VAS075_F_Masinosiriranga5Apskaitosveikla1</vt:lpstr>
      <vt:lpstr>'Forma 6'!VAS075_F_Masinosiriranga5Kitareguliuoja1</vt:lpstr>
      <vt:lpstr>VAS075_F_Masinosiriranga5Kitareguliuoja1</vt:lpstr>
      <vt:lpstr>'Forma 6'!VAS075_F_Nematerialusis21IS</vt:lpstr>
      <vt:lpstr>VAS075_F_Nematerialusis21IS</vt:lpstr>
      <vt:lpstr>'Forma 6'!VAS075_F_Nematerialusis231GeriamojoVandens</vt:lpstr>
      <vt:lpstr>VAS075_F_Nematerialusis231GeriamojoVandens</vt:lpstr>
      <vt:lpstr>'Forma 6'!VAS075_F_Nematerialusis232GeriamojoVandens</vt:lpstr>
      <vt:lpstr>VAS075_F_Nematerialusis232GeriamojoVandens</vt:lpstr>
      <vt:lpstr>'Forma 6'!VAS075_F_Nematerialusis233GeriamojoVandens</vt:lpstr>
      <vt:lpstr>VAS075_F_Nematerialusis233GeriamojoVandens</vt:lpstr>
      <vt:lpstr>'Forma 6'!VAS075_F_Nematerialusis23IsViso</vt:lpstr>
      <vt:lpstr>VAS075_F_Nematerialusis23IsViso</vt:lpstr>
      <vt:lpstr>'Forma 6'!VAS075_F_Nematerialusis241NuotekuSurinkimas</vt:lpstr>
      <vt:lpstr>VAS075_F_Nematerialusis241NuotekuSurinkimas</vt:lpstr>
      <vt:lpstr>'Forma 6'!VAS075_F_Nematerialusis242NuotekuValymas</vt:lpstr>
      <vt:lpstr>VAS075_F_Nematerialusis242NuotekuValymas</vt:lpstr>
      <vt:lpstr>'Forma 6'!VAS075_F_Nematerialusis243NuotekuDumblo</vt:lpstr>
      <vt:lpstr>VAS075_F_Nematerialusis243NuotekuDumblo</vt:lpstr>
      <vt:lpstr>'Forma 6'!VAS075_F_Nematerialusis24IsViso</vt:lpstr>
      <vt:lpstr>VAS075_F_Nematerialusis24IsViso</vt:lpstr>
      <vt:lpstr>'Forma 6'!VAS075_F_Nematerialusis25PavirsiniuNuoteku</vt:lpstr>
      <vt:lpstr>VAS075_F_Nematerialusis25PavirsiniuNuoteku</vt:lpstr>
      <vt:lpstr>'Forma 6'!VAS075_F_Nematerialusis26KitosReguliuojamosios</vt:lpstr>
      <vt:lpstr>VAS075_F_Nematerialusis26KitosReguliuojamosios</vt:lpstr>
      <vt:lpstr>'Forma 6'!VAS075_F_Nematerialusis27KitosVeiklos</vt:lpstr>
      <vt:lpstr>VAS075_F_Nematerialusis27KitosVeiklos</vt:lpstr>
      <vt:lpstr>'Forma 6'!VAS075_F_Nematerialusis2Apskaitosveikla1</vt:lpstr>
      <vt:lpstr>VAS075_F_Nematerialusis2Apskaitosveikla1</vt:lpstr>
      <vt:lpstr>'Forma 6'!VAS075_F_Nematerialusis2Kitareguliuoja1</vt:lpstr>
      <vt:lpstr>VAS075_F_Nematerialusis2Kitareguliuoja1</vt:lpstr>
      <vt:lpstr>'Forma 6'!VAS075_F_Nematerialusis31IS</vt:lpstr>
      <vt:lpstr>VAS075_F_Nematerialusis31IS</vt:lpstr>
      <vt:lpstr>'Forma 6'!VAS075_F_Nematerialusis331GeriamojoVandens</vt:lpstr>
      <vt:lpstr>VAS075_F_Nematerialusis331GeriamojoVandens</vt:lpstr>
      <vt:lpstr>'Forma 6'!VAS075_F_Nematerialusis332GeriamojoVandens</vt:lpstr>
      <vt:lpstr>VAS075_F_Nematerialusis332GeriamojoVandens</vt:lpstr>
      <vt:lpstr>'Forma 6'!VAS075_F_Nematerialusis333GeriamojoVandens</vt:lpstr>
      <vt:lpstr>VAS075_F_Nematerialusis333GeriamojoVandens</vt:lpstr>
      <vt:lpstr>'Forma 6'!VAS075_F_Nematerialusis33IsViso</vt:lpstr>
      <vt:lpstr>VAS075_F_Nematerialusis33IsViso</vt:lpstr>
      <vt:lpstr>'Forma 6'!VAS075_F_Nematerialusis341NuotekuSurinkimas</vt:lpstr>
      <vt:lpstr>VAS075_F_Nematerialusis341NuotekuSurinkimas</vt:lpstr>
      <vt:lpstr>'Forma 6'!VAS075_F_Nematerialusis342NuotekuValymas</vt:lpstr>
      <vt:lpstr>VAS075_F_Nematerialusis342NuotekuValymas</vt:lpstr>
      <vt:lpstr>'Forma 6'!VAS075_F_Nematerialusis343NuotekuDumblo</vt:lpstr>
      <vt:lpstr>VAS075_F_Nematerialusis343NuotekuDumblo</vt:lpstr>
      <vt:lpstr>'Forma 6'!VAS075_F_Nematerialusis34IsViso</vt:lpstr>
      <vt:lpstr>VAS075_F_Nematerialusis34IsViso</vt:lpstr>
      <vt:lpstr>'Forma 6'!VAS075_F_Nematerialusis35PavirsiniuNuoteku</vt:lpstr>
      <vt:lpstr>VAS075_F_Nematerialusis35PavirsiniuNuoteku</vt:lpstr>
      <vt:lpstr>'Forma 6'!VAS075_F_Nematerialusis36KitosReguliuojamosios</vt:lpstr>
      <vt:lpstr>VAS075_F_Nematerialusis36KitosReguliuojamosios</vt:lpstr>
      <vt:lpstr>'Forma 6'!VAS075_F_Nematerialusis37KitosVeiklos</vt:lpstr>
      <vt:lpstr>VAS075_F_Nematerialusis37KitosVeiklos</vt:lpstr>
      <vt:lpstr>'Forma 6'!VAS075_F_Nematerialusis3Apskaitosveikla1</vt:lpstr>
      <vt:lpstr>VAS075_F_Nematerialusis3Apskaitosveikla1</vt:lpstr>
      <vt:lpstr>'Forma 6'!VAS075_F_Nematerialusis3Kitareguliuoja1</vt:lpstr>
      <vt:lpstr>VAS075_F_Nematerialusis3Kitareguliuoja1</vt:lpstr>
      <vt:lpstr>'Forma 6'!VAS075_F_Nematerialusis41IS</vt:lpstr>
      <vt:lpstr>VAS075_F_Nematerialusis41IS</vt:lpstr>
      <vt:lpstr>'Forma 6'!VAS075_F_Nematerialusis431GeriamojoVandens</vt:lpstr>
      <vt:lpstr>VAS075_F_Nematerialusis431GeriamojoVandens</vt:lpstr>
      <vt:lpstr>'Forma 6'!VAS075_F_Nematerialusis432GeriamojoVandens</vt:lpstr>
      <vt:lpstr>VAS075_F_Nematerialusis432GeriamojoVandens</vt:lpstr>
      <vt:lpstr>'Forma 6'!VAS075_F_Nematerialusis433GeriamojoVandens</vt:lpstr>
      <vt:lpstr>VAS075_F_Nematerialusis433GeriamojoVandens</vt:lpstr>
      <vt:lpstr>'Forma 6'!VAS075_F_Nematerialusis43IsViso</vt:lpstr>
      <vt:lpstr>VAS075_F_Nematerialusis43IsViso</vt:lpstr>
      <vt:lpstr>'Forma 6'!VAS075_F_Nematerialusis441NuotekuSurinkimas</vt:lpstr>
      <vt:lpstr>VAS075_F_Nematerialusis441NuotekuSurinkimas</vt:lpstr>
      <vt:lpstr>'Forma 6'!VAS075_F_Nematerialusis442NuotekuValymas</vt:lpstr>
      <vt:lpstr>VAS075_F_Nematerialusis442NuotekuValymas</vt:lpstr>
      <vt:lpstr>'Forma 6'!VAS075_F_Nematerialusis443NuotekuDumblo</vt:lpstr>
      <vt:lpstr>VAS075_F_Nematerialusis443NuotekuDumblo</vt:lpstr>
      <vt:lpstr>'Forma 6'!VAS075_F_Nematerialusis44IsViso</vt:lpstr>
      <vt:lpstr>VAS075_F_Nematerialusis44IsViso</vt:lpstr>
      <vt:lpstr>'Forma 6'!VAS075_F_Nematerialusis45PavirsiniuNuoteku</vt:lpstr>
      <vt:lpstr>VAS075_F_Nematerialusis45PavirsiniuNuoteku</vt:lpstr>
      <vt:lpstr>'Forma 6'!VAS075_F_Nematerialusis46KitosReguliuojamosios</vt:lpstr>
      <vt:lpstr>VAS075_F_Nematerialusis46KitosReguliuojamosios</vt:lpstr>
      <vt:lpstr>'Forma 6'!VAS075_F_Nematerialusis47KitosVeiklos</vt:lpstr>
      <vt:lpstr>VAS075_F_Nematerialusis47KitosVeiklos</vt:lpstr>
      <vt:lpstr>'Forma 6'!VAS075_F_Nematerialusis4Apskaitosveikla1</vt:lpstr>
      <vt:lpstr>VAS075_F_Nematerialusis4Apskaitosveikla1</vt:lpstr>
      <vt:lpstr>'Forma 6'!VAS075_F_Nematerialusis4Kitareguliuoja1</vt:lpstr>
      <vt:lpstr>VAS075_F_Nematerialusis4Kitareguliuoja1</vt:lpstr>
      <vt:lpstr>'Forma 6'!VAS075_F_Nematerialusis51IS</vt:lpstr>
      <vt:lpstr>VAS075_F_Nematerialusis51IS</vt:lpstr>
      <vt:lpstr>'Forma 6'!VAS075_F_Nematerialusis531GeriamojoVandens</vt:lpstr>
      <vt:lpstr>VAS075_F_Nematerialusis531GeriamojoVandens</vt:lpstr>
      <vt:lpstr>'Forma 6'!VAS075_F_Nematerialusis532GeriamojoVandens</vt:lpstr>
      <vt:lpstr>VAS075_F_Nematerialusis532GeriamojoVandens</vt:lpstr>
      <vt:lpstr>'Forma 6'!VAS075_F_Nematerialusis533GeriamojoVandens</vt:lpstr>
      <vt:lpstr>VAS075_F_Nematerialusis533GeriamojoVandens</vt:lpstr>
      <vt:lpstr>'Forma 6'!VAS075_F_Nematerialusis53IsViso</vt:lpstr>
      <vt:lpstr>VAS075_F_Nematerialusis53IsViso</vt:lpstr>
      <vt:lpstr>'Forma 6'!VAS075_F_Nematerialusis541NuotekuSurinkimas</vt:lpstr>
      <vt:lpstr>VAS075_F_Nematerialusis541NuotekuSurinkimas</vt:lpstr>
      <vt:lpstr>'Forma 6'!VAS075_F_Nematerialusis542NuotekuValymas</vt:lpstr>
      <vt:lpstr>VAS075_F_Nematerialusis542NuotekuValymas</vt:lpstr>
      <vt:lpstr>'Forma 6'!VAS075_F_Nematerialusis543NuotekuDumblo</vt:lpstr>
      <vt:lpstr>VAS075_F_Nematerialusis543NuotekuDumblo</vt:lpstr>
      <vt:lpstr>'Forma 6'!VAS075_F_Nematerialusis54IsViso</vt:lpstr>
      <vt:lpstr>VAS075_F_Nematerialusis54IsViso</vt:lpstr>
      <vt:lpstr>'Forma 6'!VAS075_F_Nematerialusis55PavirsiniuNuoteku</vt:lpstr>
      <vt:lpstr>VAS075_F_Nematerialusis55PavirsiniuNuoteku</vt:lpstr>
      <vt:lpstr>'Forma 6'!VAS075_F_Nematerialusis56KitosReguliuojamosios</vt:lpstr>
      <vt:lpstr>VAS075_F_Nematerialusis56KitosReguliuojamosios</vt:lpstr>
      <vt:lpstr>'Forma 6'!VAS075_F_Nematerialusis57KitosVeiklos</vt:lpstr>
      <vt:lpstr>VAS075_F_Nematerialusis57KitosVeiklos</vt:lpstr>
      <vt:lpstr>'Forma 6'!VAS075_F_Nematerialusis5Apskaitosveikla1</vt:lpstr>
      <vt:lpstr>VAS075_F_Nematerialusis5Apskaitosveikla1</vt:lpstr>
      <vt:lpstr>'Forma 6'!VAS075_F_Nematerialusis5Kitareguliuoja1</vt:lpstr>
      <vt:lpstr>VAS075_F_Nematerialusis5Kitareguliuoja1</vt:lpstr>
      <vt:lpstr>'Forma 6'!VAS075_F_Netiesiogiaipa11IS</vt:lpstr>
      <vt:lpstr>VAS075_F_Netiesiogiaipa11IS</vt:lpstr>
      <vt:lpstr>'Forma 6'!VAS075_F_Netiesiogiaipa131GeriamojoVandens</vt:lpstr>
      <vt:lpstr>VAS075_F_Netiesiogiaipa131GeriamojoVandens</vt:lpstr>
      <vt:lpstr>'Forma 6'!VAS075_F_Netiesiogiaipa132GeriamojoVandens</vt:lpstr>
      <vt:lpstr>VAS075_F_Netiesiogiaipa132GeriamojoVandens</vt:lpstr>
      <vt:lpstr>'Forma 6'!VAS075_F_Netiesiogiaipa133GeriamojoVandens</vt:lpstr>
      <vt:lpstr>VAS075_F_Netiesiogiaipa133GeriamojoVandens</vt:lpstr>
      <vt:lpstr>'Forma 6'!VAS075_F_Netiesiogiaipa13IsViso</vt:lpstr>
      <vt:lpstr>VAS075_F_Netiesiogiaipa13IsViso</vt:lpstr>
      <vt:lpstr>'Forma 6'!VAS075_F_Netiesiogiaipa141NuotekuSurinkimas</vt:lpstr>
      <vt:lpstr>VAS075_F_Netiesiogiaipa141NuotekuSurinkimas</vt:lpstr>
      <vt:lpstr>'Forma 6'!VAS075_F_Netiesiogiaipa142NuotekuValymas</vt:lpstr>
      <vt:lpstr>VAS075_F_Netiesiogiaipa142NuotekuValymas</vt:lpstr>
      <vt:lpstr>'Forma 6'!VAS075_F_Netiesiogiaipa143NuotekuDumblo</vt:lpstr>
      <vt:lpstr>VAS075_F_Netiesiogiaipa143NuotekuDumblo</vt:lpstr>
      <vt:lpstr>'Forma 6'!VAS075_F_Netiesiogiaipa14IsViso</vt:lpstr>
      <vt:lpstr>VAS075_F_Netiesiogiaipa14IsViso</vt:lpstr>
      <vt:lpstr>'Forma 6'!VAS075_F_Netiesiogiaipa15PavirsiniuNuoteku</vt:lpstr>
      <vt:lpstr>VAS075_F_Netiesiogiaipa15PavirsiniuNuoteku</vt:lpstr>
      <vt:lpstr>'Forma 6'!VAS075_F_Netiesiogiaipa16KitosReguliuojamosios</vt:lpstr>
      <vt:lpstr>VAS075_F_Netiesiogiaipa16KitosReguliuojamosios</vt:lpstr>
      <vt:lpstr>'Forma 6'!VAS075_F_Netiesiogiaipa17KitosVeiklos</vt:lpstr>
      <vt:lpstr>VAS075_F_Netiesiogiaipa17KitosVeiklos</vt:lpstr>
      <vt:lpstr>'Forma 6'!VAS075_F_Netiesiogiaipa1Apskaitosveikla1</vt:lpstr>
      <vt:lpstr>VAS075_F_Netiesiogiaipa1Apskaitosveikla1</vt:lpstr>
      <vt:lpstr>'Forma 6'!VAS075_F_Netiesiogiaipa1Kitareguliuoja1</vt:lpstr>
      <vt:lpstr>VAS075_F_Netiesiogiaipa1Kitareguliuoja1</vt:lpstr>
      <vt:lpstr>'Forma 6'!VAS075_F_Nuotekuirdumbl21IS</vt:lpstr>
      <vt:lpstr>VAS075_F_Nuotekuirdumbl21IS</vt:lpstr>
      <vt:lpstr>'Forma 6'!VAS075_F_Nuotekuirdumbl231GeriamojoVandens</vt:lpstr>
      <vt:lpstr>VAS075_F_Nuotekuirdumbl231GeriamojoVandens</vt:lpstr>
      <vt:lpstr>'Forma 6'!VAS075_F_Nuotekuirdumbl232GeriamojoVandens</vt:lpstr>
      <vt:lpstr>VAS075_F_Nuotekuirdumbl232GeriamojoVandens</vt:lpstr>
      <vt:lpstr>'Forma 6'!VAS075_F_Nuotekuirdumbl233GeriamojoVandens</vt:lpstr>
      <vt:lpstr>VAS075_F_Nuotekuirdumbl233GeriamojoVandens</vt:lpstr>
      <vt:lpstr>'Forma 6'!VAS075_F_Nuotekuirdumbl23IsViso</vt:lpstr>
      <vt:lpstr>VAS075_F_Nuotekuirdumbl23IsViso</vt:lpstr>
      <vt:lpstr>'Forma 6'!VAS075_F_Nuotekuirdumbl241NuotekuSurinkimas</vt:lpstr>
      <vt:lpstr>VAS075_F_Nuotekuirdumbl241NuotekuSurinkimas</vt:lpstr>
      <vt:lpstr>'Forma 6'!VAS075_F_Nuotekuirdumbl242NuotekuValymas</vt:lpstr>
      <vt:lpstr>VAS075_F_Nuotekuirdumbl242NuotekuValymas</vt:lpstr>
      <vt:lpstr>'Forma 6'!VAS075_F_Nuotekuirdumbl243NuotekuDumblo</vt:lpstr>
      <vt:lpstr>VAS075_F_Nuotekuirdumbl243NuotekuDumblo</vt:lpstr>
      <vt:lpstr>'Forma 6'!VAS075_F_Nuotekuirdumbl24IsViso</vt:lpstr>
      <vt:lpstr>VAS075_F_Nuotekuirdumbl24IsViso</vt:lpstr>
      <vt:lpstr>'Forma 6'!VAS075_F_Nuotekuirdumbl25PavirsiniuNuoteku</vt:lpstr>
      <vt:lpstr>VAS075_F_Nuotekuirdumbl25PavirsiniuNuoteku</vt:lpstr>
      <vt:lpstr>'Forma 6'!VAS075_F_Nuotekuirdumbl26KitosReguliuojamosios</vt:lpstr>
      <vt:lpstr>VAS075_F_Nuotekuirdumbl26KitosReguliuojamosios</vt:lpstr>
      <vt:lpstr>'Forma 6'!VAS075_F_Nuotekuirdumbl27KitosVeiklos</vt:lpstr>
      <vt:lpstr>VAS075_F_Nuotekuirdumbl27KitosVeiklos</vt:lpstr>
      <vt:lpstr>'Forma 6'!VAS075_F_Nuotekuirdumbl2Apskaitosveikla1</vt:lpstr>
      <vt:lpstr>VAS075_F_Nuotekuirdumbl2Apskaitosveikla1</vt:lpstr>
      <vt:lpstr>'Forma 6'!VAS075_F_Nuotekuirdumbl2Kitareguliuoja1</vt:lpstr>
      <vt:lpstr>VAS075_F_Nuotekuirdumbl2Kitareguliuoja1</vt:lpstr>
      <vt:lpstr>'Forma 6'!VAS075_F_Nuotekuirdumbl31IS</vt:lpstr>
      <vt:lpstr>VAS075_F_Nuotekuirdumbl31IS</vt:lpstr>
      <vt:lpstr>'Forma 6'!VAS075_F_Nuotekuirdumbl331GeriamojoVandens</vt:lpstr>
      <vt:lpstr>VAS075_F_Nuotekuirdumbl331GeriamojoVandens</vt:lpstr>
      <vt:lpstr>'Forma 6'!VAS075_F_Nuotekuirdumbl332GeriamojoVandens</vt:lpstr>
      <vt:lpstr>VAS075_F_Nuotekuirdumbl332GeriamojoVandens</vt:lpstr>
      <vt:lpstr>'Forma 6'!VAS075_F_Nuotekuirdumbl333GeriamojoVandens</vt:lpstr>
      <vt:lpstr>VAS075_F_Nuotekuirdumbl333GeriamojoVandens</vt:lpstr>
      <vt:lpstr>'Forma 6'!VAS075_F_Nuotekuirdumbl33IsViso</vt:lpstr>
      <vt:lpstr>VAS075_F_Nuotekuirdumbl33IsViso</vt:lpstr>
      <vt:lpstr>'Forma 6'!VAS075_F_Nuotekuirdumbl341NuotekuSurinkimas</vt:lpstr>
      <vt:lpstr>VAS075_F_Nuotekuirdumbl341NuotekuSurinkimas</vt:lpstr>
      <vt:lpstr>'Forma 6'!VAS075_F_Nuotekuirdumbl342NuotekuValymas</vt:lpstr>
      <vt:lpstr>VAS075_F_Nuotekuirdumbl342NuotekuValymas</vt:lpstr>
      <vt:lpstr>'Forma 6'!VAS075_F_Nuotekuirdumbl343NuotekuDumblo</vt:lpstr>
      <vt:lpstr>VAS075_F_Nuotekuirdumbl343NuotekuDumblo</vt:lpstr>
      <vt:lpstr>'Forma 6'!VAS075_F_Nuotekuirdumbl34IsViso</vt:lpstr>
      <vt:lpstr>VAS075_F_Nuotekuirdumbl34IsViso</vt:lpstr>
      <vt:lpstr>'Forma 6'!VAS075_F_Nuotekuirdumbl35PavirsiniuNuoteku</vt:lpstr>
      <vt:lpstr>VAS075_F_Nuotekuirdumbl35PavirsiniuNuoteku</vt:lpstr>
      <vt:lpstr>'Forma 6'!VAS075_F_Nuotekuirdumbl36KitosReguliuojamosios</vt:lpstr>
      <vt:lpstr>VAS075_F_Nuotekuirdumbl36KitosReguliuojamosios</vt:lpstr>
      <vt:lpstr>'Forma 6'!VAS075_F_Nuotekuirdumbl37KitosVeiklos</vt:lpstr>
      <vt:lpstr>VAS075_F_Nuotekuirdumbl37KitosVeiklos</vt:lpstr>
      <vt:lpstr>'Forma 6'!VAS075_F_Nuotekuirdumbl3Apskaitosveikla1</vt:lpstr>
      <vt:lpstr>VAS075_F_Nuotekuirdumbl3Apskaitosveikla1</vt:lpstr>
      <vt:lpstr>'Forma 6'!VAS075_F_Nuotekuirdumbl3Kitareguliuoja1</vt:lpstr>
      <vt:lpstr>VAS075_F_Nuotekuirdumbl3Kitareguliuoja1</vt:lpstr>
      <vt:lpstr>'Forma 6'!VAS075_F_Nuotekuirdumbl41IS</vt:lpstr>
      <vt:lpstr>VAS075_F_Nuotekuirdumbl41IS</vt:lpstr>
      <vt:lpstr>'Forma 6'!VAS075_F_Nuotekuirdumbl431GeriamojoVandens</vt:lpstr>
      <vt:lpstr>VAS075_F_Nuotekuirdumbl431GeriamojoVandens</vt:lpstr>
      <vt:lpstr>'Forma 6'!VAS075_F_Nuotekuirdumbl432GeriamojoVandens</vt:lpstr>
      <vt:lpstr>VAS075_F_Nuotekuirdumbl432GeriamojoVandens</vt:lpstr>
      <vt:lpstr>'Forma 6'!VAS075_F_Nuotekuirdumbl433GeriamojoVandens</vt:lpstr>
      <vt:lpstr>VAS075_F_Nuotekuirdumbl433GeriamojoVandens</vt:lpstr>
      <vt:lpstr>'Forma 6'!VAS075_F_Nuotekuirdumbl43IsViso</vt:lpstr>
      <vt:lpstr>VAS075_F_Nuotekuirdumbl43IsViso</vt:lpstr>
      <vt:lpstr>'Forma 6'!VAS075_F_Nuotekuirdumbl441NuotekuSurinkimas</vt:lpstr>
      <vt:lpstr>VAS075_F_Nuotekuirdumbl441NuotekuSurinkimas</vt:lpstr>
      <vt:lpstr>'Forma 6'!VAS075_F_Nuotekuirdumbl442NuotekuValymas</vt:lpstr>
      <vt:lpstr>VAS075_F_Nuotekuirdumbl442NuotekuValymas</vt:lpstr>
      <vt:lpstr>'Forma 6'!VAS075_F_Nuotekuirdumbl443NuotekuDumblo</vt:lpstr>
      <vt:lpstr>VAS075_F_Nuotekuirdumbl443NuotekuDumblo</vt:lpstr>
      <vt:lpstr>'Forma 6'!VAS075_F_Nuotekuirdumbl44IsViso</vt:lpstr>
      <vt:lpstr>VAS075_F_Nuotekuirdumbl44IsViso</vt:lpstr>
      <vt:lpstr>'Forma 6'!VAS075_F_Nuotekuirdumbl45PavirsiniuNuoteku</vt:lpstr>
      <vt:lpstr>VAS075_F_Nuotekuirdumbl45PavirsiniuNuoteku</vt:lpstr>
      <vt:lpstr>'Forma 6'!VAS075_F_Nuotekuirdumbl46KitosReguliuojamosios</vt:lpstr>
      <vt:lpstr>VAS075_F_Nuotekuirdumbl46KitosReguliuojamosios</vt:lpstr>
      <vt:lpstr>'Forma 6'!VAS075_F_Nuotekuirdumbl47KitosVeiklos</vt:lpstr>
      <vt:lpstr>VAS075_F_Nuotekuirdumbl47KitosVeiklos</vt:lpstr>
      <vt:lpstr>'Forma 6'!VAS075_F_Nuotekuirdumbl4Apskaitosveikla1</vt:lpstr>
      <vt:lpstr>VAS075_F_Nuotekuirdumbl4Apskaitosveikla1</vt:lpstr>
      <vt:lpstr>'Forma 6'!VAS075_F_Nuotekuirdumbl4Kitareguliuoja1</vt:lpstr>
      <vt:lpstr>VAS075_F_Nuotekuirdumbl4Kitareguliuoja1</vt:lpstr>
      <vt:lpstr>'Forma 6'!VAS075_F_Paskirstomasil11IS</vt:lpstr>
      <vt:lpstr>VAS075_F_Paskirstomasil11IS</vt:lpstr>
      <vt:lpstr>'Forma 6'!VAS075_F_Paskirstomasil131GeriamojoVandens</vt:lpstr>
      <vt:lpstr>VAS075_F_Paskirstomasil131GeriamojoVandens</vt:lpstr>
      <vt:lpstr>'Forma 6'!VAS075_F_Paskirstomasil132GeriamojoVandens</vt:lpstr>
      <vt:lpstr>VAS075_F_Paskirstomasil132GeriamojoVandens</vt:lpstr>
      <vt:lpstr>'Forma 6'!VAS075_F_Paskirstomasil133GeriamojoVandens</vt:lpstr>
      <vt:lpstr>VAS075_F_Paskirstomasil133GeriamojoVandens</vt:lpstr>
      <vt:lpstr>'Forma 6'!VAS075_F_Paskirstomasil13IsViso</vt:lpstr>
      <vt:lpstr>VAS075_F_Paskirstomasil13IsViso</vt:lpstr>
      <vt:lpstr>'Forma 6'!VAS075_F_Paskirstomasil141NuotekuSurinkimas</vt:lpstr>
      <vt:lpstr>VAS075_F_Paskirstomasil141NuotekuSurinkimas</vt:lpstr>
      <vt:lpstr>'Forma 6'!VAS075_F_Paskirstomasil142NuotekuValymas</vt:lpstr>
      <vt:lpstr>VAS075_F_Paskirstomasil142NuotekuValymas</vt:lpstr>
      <vt:lpstr>'Forma 6'!VAS075_F_Paskirstomasil143NuotekuDumblo</vt:lpstr>
      <vt:lpstr>VAS075_F_Paskirstomasil143NuotekuDumblo</vt:lpstr>
      <vt:lpstr>'Forma 6'!VAS075_F_Paskirstomasil14IsViso</vt:lpstr>
      <vt:lpstr>VAS075_F_Paskirstomasil14IsViso</vt:lpstr>
      <vt:lpstr>'Forma 6'!VAS075_F_Paskirstomasil15PavirsiniuNuoteku</vt:lpstr>
      <vt:lpstr>VAS075_F_Paskirstomasil15PavirsiniuNuoteku</vt:lpstr>
      <vt:lpstr>'Forma 6'!VAS075_F_Paskirstomasil16KitosReguliuojamosios</vt:lpstr>
      <vt:lpstr>VAS075_F_Paskirstomasil16KitosReguliuojamosios</vt:lpstr>
      <vt:lpstr>'Forma 6'!VAS075_F_Paskirstomasil17KitosVeiklos</vt:lpstr>
      <vt:lpstr>VAS075_F_Paskirstomasil17KitosVeiklos</vt:lpstr>
      <vt:lpstr>'Forma 6'!VAS075_F_Paskirstomasil1Apskaitosveikla1</vt:lpstr>
      <vt:lpstr>VAS075_F_Paskirstomasil1Apskaitosveikla1</vt:lpstr>
      <vt:lpstr>'Forma 6'!VAS075_F_Paskirstomasil1Kitareguliuoja1</vt:lpstr>
      <vt:lpstr>VAS075_F_Paskirstomasil1Kitareguliuoja1</vt:lpstr>
      <vt:lpstr>'Forma 6'!VAS075_F_Pastataiadmini21IS</vt:lpstr>
      <vt:lpstr>VAS075_F_Pastataiadmini21IS</vt:lpstr>
      <vt:lpstr>'Forma 6'!VAS075_F_Pastataiadmini231GeriamojoVandens</vt:lpstr>
      <vt:lpstr>VAS075_F_Pastataiadmini231GeriamojoVandens</vt:lpstr>
      <vt:lpstr>'Forma 6'!VAS075_F_Pastataiadmini232GeriamojoVandens</vt:lpstr>
      <vt:lpstr>VAS075_F_Pastataiadmini232GeriamojoVandens</vt:lpstr>
      <vt:lpstr>'Forma 6'!VAS075_F_Pastataiadmini233GeriamojoVandens</vt:lpstr>
      <vt:lpstr>VAS075_F_Pastataiadmini233GeriamojoVandens</vt:lpstr>
      <vt:lpstr>'Forma 6'!VAS075_F_Pastataiadmini23IsViso</vt:lpstr>
      <vt:lpstr>VAS075_F_Pastataiadmini23IsViso</vt:lpstr>
      <vt:lpstr>'Forma 6'!VAS075_F_Pastataiadmini241NuotekuSurinkimas</vt:lpstr>
      <vt:lpstr>VAS075_F_Pastataiadmini241NuotekuSurinkimas</vt:lpstr>
      <vt:lpstr>'Forma 6'!VAS075_F_Pastataiadmini242NuotekuValymas</vt:lpstr>
      <vt:lpstr>VAS075_F_Pastataiadmini242NuotekuValymas</vt:lpstr>
      <vt:lpstr>'Forma 6'!VAS075_F_Pastataiadmini243NuotekuDumblo</vt:lpstr>
      <vt:lpstr>VAS075_F_Pastataiadmini243NuotekuDumblo</vt:lpstr>
      <vt:lpstr>'Forma 6'!VAS075_F_Pastataiadmini24IsViso</vt:lpstr>
      <vt:lpstr>VAS075_F_Pastataiadmini24IsViso</vt:lpstr>
      <vt:lpstr>'Forma 6'!VAS075_F_Pastataiadmini25PavirsiniuNuoteku</vt:lpstr>
      <vt:lpstr>VAS075_F_Pastataiadmini25PavirsiniuNuoteku</vt:lpstr>
      <vt:lpstr>'Forma 6'!VAS075_F_Pastataiadmini26KitosReguliuojamosios</vt:lpstr>
      <vt:lpstr>VAS075_F_Pastataiadmini26KitosReguliuojamosios</vt:lpstr>
      <vt:lpstr>'Forma 6'!VAS075_F_Pastataiadmini27KitosVeiklos</vt:lpstr>
      <vt:lpstr>VAS075_F_Pastataiadmini27KitosVeiklos</vt:lpstr>
      <vt:lpstr>'Forma 6'!VAS075_F_Pastataiadmini2Apskaitosveikla1</vt:lpstr>
      <vt:lpstr>VAS075_F_Pastataiadmini2Apskaitosveikla1</vt:lpstr>
      <vt:lpstr>'Forma 6'!VAS075_F_Pastataiadmini2Kitareguliuoja1</vt:lpstr>
      <vt:lpstr>VAS075_F_Pastataiadmini2Kitareguliuoja1</vt:lpstr>
      <vt:lpstr>'Forma 6'!VAS075_F_Pastataiadmini31IS</vt:lpstr>
      <vt:lpstr>VAS075_F_Pastataiadmini31IS</vt:lpstr>
      <vt:lpstr>'Forma 6'!VAS075_F_Pastataiadmini331GeriamojoVandens</vt:lpstr>
      <vt:lpstr>VAS075_F_Pastataiadmini331GeriamojoVandens</vt:lpstr>
      <vt:lpstr>'Forma 6'!VAS075_F_Pastataiadmini332GeriamojoVandens</vt:lpstr>
      <vt:lpstr>VAS075_F_Pastataiadmini332GeriamojoVandens</vt:lpstr>
      <vt:lpstr>'Forma 6'!VAS075_F_Pastataiadmini333GeriamojoVandens</vt:lpstr>
      <vt:lpstr>VAS075_F_Pastataiadmini333GeriamojoVandens</vt:lpstr>
      <vt:lpstr>'Forma 6'!VAS075_F_Pastataiadmini33IsViso</vt:lpstr>
      <vt:lpstr>VAS075_F_Pastataiadmini33IsViso</vt:lpstr>
      <vt:lpstr>'Forma 6'!VAS075_F_Pastataiadmini341NuotekuSurinkimas</vt:lpstr>
      <vt:lpstr>VAS075_F_Pastataiadmini341NuotekuSurinkimas</vt:lpstr>
      <vt:lpstr>'Forma 6'!VAS075_F_Pastataiadmini342NuotekuValymas</vt:lpstr>
      <vt:lpstr>VAS075_F_Pastataiadmini342NuotekuValymas</vt:lpstr>
      <vt:lpstr>'Forma 6'!VAS075_F_Pastataiadmini343NuotekuDumblo</vt:lpstr>
      <vt:lpstr>VAS075_F_Pastataiadmini343NuotekuDumblo</vt:lpstr>
      <vt:lpstr>'Forma 6'!VAS075_F_Pastataiadmini34IsViso</vt:lpstr>
      <vt:lpstr>VAS075_F_Pastataiadmini34IsViso</vt:lpstr>
      <vt:lpstr>'Forma 6'!VAS075_F_Pastataiadmini35PavirsiniuNuoteku</vt:lpstr>
      <vt:lpstr>VAS075_F_Pastataiadmini35PavirsiniuNuoteku</vt:lpstr>
      <vt:lpstr>'Forma 6'!VAS075_F_Pastataiadmini36KitosReguliuojamosios</vt:lpstr>
      <vt:lpstr>VAS075_F_Pastataiadmini36KitosReguliuojamosios</vt:lpstr>
      <vt:lpstr>'Forma 6'!VAS075_F_Pastataiadmini37KitosVeiklos</vt:lpstr>
      <vt:lpstr>VAS075_F_Pastataiadmini37KitosVeiklos</vt:lpstr>
      <vt:lpstr>'Forma 6'!VAS075_F_Pastataiadmini3Apskaitosveikla1</vt:lpstr>
      <vt:lpstr>VAS075_F_Pastataiadmini3Apskaitosveikla1</vt:lpstr>
      <vt:lpstr>'Forma 6'!VAS075_F_Pastataiadmini3Kitareguliuoja1</vt:lpstr>
      <vt:lpstr>VAS075_F_Pastataiadmini3Kitareguliuoja1</vt:lpstr>
      <vt:lpstr>'Forma 6'!VAS075_F_Pastataiadmini41IS</vt:lpstr>
      <vt:lpstr>VAS075_F_Pastataiadmini41IS</vt:lpstr>
      <vt:lpstr>'Forma 6'!VAS075_F_Pastataiadmini431GeriamojoVandens</vt:lpstr>
      <vt:lpstr>VAS075_F_Pastataiadmini431GeriamojoVandens</vt:lpstr>
      <vt:lpstr>'Forma 6'!VAS075_F_Pastataiadmini432GeriamojoVandens</vt:lpstr>
      <vt:lpstr>VAS075_F_Pastataiadmini432GeriamojoVandens</vt:lpstr>
      <vt:lpstr>'Forma 6'!VAS075_F_Pastataiadmini433GeriamojoVandens</vt:lpstr>
      <vt:lpstr>VAS075_F_Pastataiadmini433GeriamojoVandens</vt:lpstr>
      <vt:lpstr>'Forma 6'!VAS075_F_Pastataiadmini43IsViso</vt:lpstr>
      <vt:lpstr>VAS075_F_Pastataiadmini43IsViso</vt:lpstr>
      <vt:lpstr>'Forma 6'!VAS075_F_Pastataiadmini441NuotekuSurinkimas</vt:lpstr>
      <vt:lpstr>VAS075_F_Pastataiadmini441NuotekuSurinkimas</vt:lpstr>
      <vt:lpstr>'Forma 6'!VAS075_F_Pastataiadmini442NuotekuValymas</vt:lpstr>
      <vt:lpstr>VAS075_F_Pastataiadmini442NuotekuValymas</vt:lpstr>
      <vt:lpstr>'Forma 6'!VAS075_F_Pastataiadmini443NuotekuDumblo</vt:lpstr>
      <vt:lpstr>VAS075_F_Pastataiadmini443NuotekuDumblo</vt:lpstr>
      <vt:lpstr>'Forma 6'!VAS075_F_Pastataiadmini44IsViso</vt:lpstr>
      <vt:lpstr>VAS075_F_Pastataiadmini44IsViso</vt:lpstr>
      <vt:lpstr>'Forma 6'!VAS075_F_Pastataiadmini45PavirsiniuNuoteku</vt:lpstr>
      <vt:lpstr>VAS075_F_Pastataiadmini45PavirsiniuNuoteku</vt:lpstr>
      <vt:lpstr>'Forma 6'!VAS075_F_Pastataiadmini46KitosReguliuojamosios</vt:lpstr>
      <vt:lpstr>VAS075_F_Pastataiadmini46KitosReguliuojamosios</vt:lpstr>
      <vt:lpstr>'Forma 6'!VAS075_F_Pastataiadmini47KitosVeiklos</vt:lpstr>
      <vt:lpstr>VAS075_F_Pastataiadmini47KitosVeiklos</vt:lpstr>
      <vt:lpstr>'Forma 6'!VAS075_F_Pastataiadmini4Apskaitosveikla1</vt:lpstr>
      <vt:lpstr>VAS075_F_Pastataiadmini4Apskaitosveikla1</vt:lpstr>
      <vt:lpstr>'Forma 6'!VAS075_F_Pastataiadmini4Kitareguliuoja1</vt:lpstr>
      <vt:lpstr>VAS075_F_Pastataiadmini4Kitareguliuoja1</vt:lpstr>
      <vt:lpstr>'Forma 6'!VAS075_F_Pastataiadmini51IS</vt:lpstr>
      <vt:lpstr>VAS075_F_Pastataiadmini51IS</vt:lpstr>
      <vt:lpstr>'Forma 6'!VAS075_F_Pastataiadmini531GeriamojoVandens</vt:lpstr>
      <vt:lpstr>VAS075_F_Pastataiadmini531GeriamojoVandens</vt:lpstr>
      <vt:lpstr>'Forma 6'!VAS075_F_Pastataiadmini532GeriamojoVandens</vt:lpstr>
      <vt:lpstr>VAS075_F_Pastataiadmini532GeriamojoVandens</vt:lpstr>
      <vt:lpstr>'Forma 6'!VAS075_F_Pastataiadmini533GeriamojoVandens</vt:lpstr>
      <vt:lpstr>VAS075_F_Pastataiadmini533GeriamojoVandens</vt:lpstr>
      <vt:lpstr>'Forma 6'!VAS075_F_Pastataiadmini53IsViso</vt:lpstr>
      <vt:lpstr>VAS075_F_Pastataiadmini53IsViso</vt:lpstr>
      <vt:lpstr>'Forma 6'!VAS075_F_Pastataiadmini541NuotekuSurinkimas</vt:lpstr>
      <vt:lpstr>VAS075_F_Pastataiadmini541NuotekuSurinkimas</vt:lpstr>
      <vt:lpstr>'Forma 6'!VAS075_F_Pastataiadmini542NuotekuValymas</vt:lpstr>
      <vt:lpstr>VAS075_F_Pastataiadmini542NuotekuValymas</vt:lpstr>
      <vt:lpstr>'Forma 6'!VAS075_F_Pastataiadmini543NuotekuDumblo</vt:lpstr>
      <vt:lpstr>VAS075_F_Pastataiadmini543NuotekuDumblo</vt:lpstr>
      <vt:lpstr>'Forma 6'!VAS075_F_Pastataiadmini54IsViso</vt:lpstr>
      <vt:lpstr>VAS075_F_Pastataiadmini54IsViso</vt:lpstr>
      <vt:lpstr>'Forma 6'!VAS075_F_Pastataiadmini55PavirsiniuNuoteku</vt:lpstr>
      <vt:lpstr>VAS075_F_Pastataiadmini55PavirsiniuNuoteku</vt:lpstr>
      <vt:lpstr>'Forma 6'!VAS075_F_Pastataiadmini56KitosReguliuojamosios</vt:lpstr>
      <vt:lpstr>VAS075_F_Pastataiadmini56KitosReguliuojamosios</vt:lpstr>
      <vt:lpstr>'Forma 6'!VAS075_F_Pastataiadmini57KitosVeiklos</vt:lpstr>
      <vt:lpstr>VAS075_F_Pastataiadmini57KitosVeiklos</vt:lpstr>
      <vt:lpstr>'Forma 6'!VAS075_F_Pastataiadmini5Apskaitosveikla1</vt:lpstr>
      <vt:lpstr>VAS075_F_Pastataiadmini5Apskaitosveikla1</vt:lpstr>
      <vt:lpstr>'Forma 6'!VAS075_F_Pastataiadmini5Kitareguliuoja1</vt:lpstr>
      <vt:lpstr>VAS075_F_Pastataiadmini5Kitareguliuoja1</vt:lpstr>
      <vt:lpstr>'Forma 6'!VAS075_F_Pastataiirstat21IS</vt:lpstr>
      <vt:lpstr>VAS075_F_Pastataiirstat21IS</vt:lpstr>
      <vt:lpstr>'Forma 6'!VAS075_F_Pastataiirstat231GeriamojoVandens</vt:lpstr>
      <vt:lpstr>VAS075_F_Pastataiirstat231GeriamojoVandens</vt:lpstr>
      <vt:lpstr>'Forma 6'!VAS075_F_Pastataiirstat232GeriamojoVandens</vt:lpstr>
      <vt:lpstr>VAS075_F_Pastataiirstat232GeriamojoVandens</vt:lpstr>
      <vt:lpstr>'Forma 6'!VAS075_F_Pastataiirstat233GeriamojoVandens</vt:lpstr>
      <vt:lpstr>VAS075_F_Pastataiirstat233GeriamojoVandens</vt:lpstr>
      <vt:lpstr>'Forma 6'!VAS075_F_Pastataiirstat23IsViso</vt:lpstr>
      <vt:lpstr>VAS075_F_Pastataiirstat23IsViso</vt:lpstr>
      <vt:lpstr>'Forma 6'!VAS075_F_Pastataiirstat241NuotekuSurinkimas</vt:lpstr>
      <vt:lpstr>VAS075_F_Pastataiirstat241NuotekuSurinkimas</vt:lpstr>
      <vt:lpstr>'Forma 6'!VAS075_F_Pastataiirstat242NuotekuValymas</vt:lpstr>
      <vt:lpstr>VAS075_F_Pastataiirstat242NuotekuValymas</vt:lpstr>
      <vt:lpstr>'Forma 6'!VAS075_F_Pastataiirstat243NuotekuDumblo</vt:lpstr>
      <vt:lpstr>VAS075_F_Pastataiirstat243NuotekuDumblo</vt:lpstr>
      <vt:lpstr>'Forma 6'!VAS075_F_Pastataiirstat24IsViso</vt:lpstr>
      <vt:lpstr>VAS075_F_Pastataiirstat24IsViso</vt:lpstr>
      <vt:lpstr>'Forma 6'!VAS075_F_Pastataiirstat25PavirsiniuNuoteku</vt:lpstr>
      <vt:lpstr>VAS075_F_Pastataiirstat25PavirsiniuNuoteku</vt:lpstr>
      <vt:lpstr>'Forma 6'!VAS075_F_Pastataiirstat26KitosReguliuojamosios</vt:lpstr>
      <vt:lpstr>VAS075_F_Pastataiirstat26KitosReguliuojamosios</vt:lpstr>
      <vt:lpstr>'Forma 6'!VAS075_F_Pastataiirstat27KitosVeiklos</vt:lpstr>
      <vt:lpstr>VAS075_F_Pastataiirstat27KitosVeiklos</vt:lpstr>
      <vt:lpstr>'Forma 6'!VAS075_F_Pastataiirstat2Apskaitosveikla1</vt:lpstr>
      <vt:lpstr>VAS075_F_Pastataiirstat2Apskaitosveikla1</vt:lpstr>
      <vt:lpstr>'Forma 6'!VAS075_F_Pastataiirstat2Kitareguliuoja1</vt:lpstr>
      <vt:lpstr>VAS075_F_Pastataiirstat2Kitareguliuoja1</vt:lpstr>
      <vt:lpstr>'Forma 6'!VAS075_F_Pastataiirstat31IS</vt:lpstr>
      <vt:lpstr>VAS075_F_Pastataiirstat31IS</vt:lpstr>
      <vt:lpstr>'Forma 6'!VAS075_F_Pastataiirstat331GeriamojoVandens</vt:lpstr>
      <vt:lpstr>VAS075_F_Pastataiirstat331GeriamojoVandens</vt:lpstr>
      <vt:lpstr>'Forma 6'!VAS075_F_Pastataiirstat332GeriamojoVandens</vt:lpstr>
      <vt:lpstr>VAS075_F_Pastataiirstat332GeriamojoVandens</vt:lpstr>
      <vt:lpstr>'Forma 6'!VAS075_F_Pastataiirstat333GeriamojoVandens</vt:lpstr>
      <vt:lpstr>VAS075_F_Pastataiirstat333GeriamojoVandens</vt:lpstr>
      <vt:lpstr>'Forma 6'!VAS075_F_Pastataiirstat33IsViso</vt:lpstr>
      <vt:lpstr>VAS075_F_Pastataiirstat33IsViso</vt:lpstr>
      <vt:lpstr>'Forma 6'!VAS075_F_Pastataiirstat341NuotekuSurinkimas</vt:lpstr>
      <vt:lpstr>VAS075_F_Pastataiirstat341NuotekuSurinkimas</vt:lpstr>
      <vt:lpstr>'Forma 6'!VAS075_F_Pastataiirstat342NuotekuValymas</vt:lpstr>
      <vt:lpstr>VAS075_F_Pastataiirstat342NuotekuValymas</vt:lpstr>
      <vt:lpstr>'Forma 6'!VAS075_F_Pastataiirstat343NuotekuDumblo</vt:lpstr>
      <vt:lpstr>VAS075_F_Pastataiirstat343NuotekuDumblo</vt:lpstr>
      <vt:lpstr>'Forma 6'!VAS075_F_Pastataiirstat34IsViso</vt:lpstr>
      <vt:lpstr>VAS075_F_Pastataiirstat34IsViso</vt:lpstr>
      <vt:lpstr>'Forma 6'!VAS075_F_Pastataiirstat35PavirsiniuNuoteku</vt:lpstr>
      <vt:lpstr>VAS075_F_Pastataiirstat35PavirsiniuNuoteku</vt:lpstr>
      <vt:lpstr>'Forma 6'!VAS075_F_Pastataiirstat36KitosReguliuojamosios</vt:lpstr>
      <vt:lpstr>VAS075_F_Pastataiirstat36KitosReguliuojamosios</vt:lpstr>
      <vt:lpstr>'Forma 6'!VAS075_F_Pastataiirstat37KitosVeiklos</vt:lpstr>
      <vt:lpstr>VAS075_F_Pastataiirstat37KitosVeiklos</vt:lpstr>
      <vt:lpstr>'Forma 6'!VAS075_F_Pastataiirstat3Apskaitosveikla1</vt:lpstr>
      <vt:lpstr>VAS075_F_Pastataiirstat3Apskaitosveikla1</vt:lpstr>
      <vt:lpstr>'Forma 6'!VAS075_F_Pastataiirstat3Kitareguliuoja1</vt:lpstr>
      <vt:lpstr>VAS075_F_Pastataiirstat3Kitareguliuoja1</vt:lpstr>
      <vt:lpstr>'Forma 6'!VAS075_F_Pastataiirstat41IS</vt:lpstr>
      <vt:lpstr>VAS075_F_Pastataiirstat41IS</vt:lpstr>
      <vt:lpstr>'Forma 6'!VAS075_F_Pastataiirstat431GeriamojoVandens</vt:lpstr>
      <vt:lpstr>VAS075_F_Pastataiirstat431GeriamojoVandens</vt:lpstr>
      <vt:lpstr>'Forma 6'!VAS075_F_Pastataiirstat432GeriamojoVandens</vt:lpstr>
      <vt:lpstr>VAS075_F_Pastataiirstat432GeriamojoVandens</vt:lpstr>
      <vt:lpstr>'Forma 6'!VAS075_F_Pastataiirstat433GeriamojoVandens</vt:lpstr>
      <vt:lpstr>VAS075_F_Pastataiirstat433GeriamojoVandens</vt:lpstr>
      <vt:lpstr>'Forma 6'!VAS075_F_Pastataiirstat43IsViso</vt:lpstr>
      <vt:lpstr>VAS075_F_Pastataiirstat43IsViso</vt:lpstr>
      <vt:lpstr>'Forma 6'!VAS075_F_Pastataiirstat441NuotekuSurinkimas</vt:lpstr>
      <vt:lpstr>VAS075_F_Pastataiirstat441NuotekuSurinkimas</vt:lpstr>
      <vt:lpstr>'Forma 6'!VAS075_F_Pastataiirstat442NuotekuValymas</vt:lpstr>
      <vt:lpstr>VAS075_F_Pastataiirstat442NuotekuValymas</vt:lpstr>
      <vt:lpstr>'Forma 6'!VAS075_F_Pastataiirstat443NuotekuDumblo</vt:lpstr>
      <vt:lpstr>VAS075_F_Pastataiirstat443NuotekuDumblo</vt:lpstr>
      <vt:lpstr>'Forma 6'!VAS075_F_Pastataiirstat44IsViso</vt:lpstr>
      <vt:lpstr>VAS075_F_Pastataiirstat44IsViso</vt:lpstr>
      <vt:lpstr>'Forma 6'!VAS075_F_Pastataiirstat45PavirsiniuNuoteku</vt:lpstr>
      <vt:lpstr>VAS075_F_Pastataiirstat45PavirsiniuNuoteku</vt:lpstr>
      <vt:lpstr>'Forma 6'!VAS075_F_Pastataiirstat46KitosReguliuojamosios</vt:lpstr>
      <vt:lpstr>VAS075_F_Pastataiirstat46KitosReguliuojamosios</vt:lpstr>
      <vt:lpstr>'Forma 6'!VAS075_F_Pastataiirstat47KitosVeiklos</vt:lpstr>
      <vt:lpstr>VAS075_F_Pastataiirstat47KitosVeiklos</vt:lpstr>
      <vt:lpstr>'Forma 6'!VAS075_F_Pastataiirstat4Apskaitosveikla1</vt:lpstr>
      <vt:lpstr>VAS075_F_Pastataiirstat4Apskaitosveikla1</vt:lpstr>
      <vt:lpstr>'Forma 6'!VAS075_F_Pastataiirstat4Kitareguliuoja1</vt:lpstr>
      <vt:lpstr>VAS075_F_Pastataiirstat4Kitareguliuoja1</vt:lpstr>
      <vt:lpstr>'Forma 6'!VAS075_F_Pastataiirstat51IS</vt:lpstr>
      <vt:lpstr>VAS075_F_Pastataiirstat51IS</vt:lpstr>
      <vt:lpstr>'Forma 6'!VAS075_F_Pastataiirstat531GeriamojoVandens</vt:lpstr>
      <vt:lpstr>VAS075_F_Pastataiirstat531GeriamojoVandens</vt:lpstr>
      <vt:lpstr>'Forma 6'!VAS075_F_Pastataiirstat532GeriamojoVandens</vt:lpstr>
      <vt:lpstr>VAS075_F_Pastataiirstat532GeriamojoVandens</vt:lpstr>
      <vt:lpstr>'Forma 6'!VAS075_F_Pastataiirstat533GeriamojoVandens</vt:lpstr>
      <vt:lpstr>VAS075_F_Pastataiirstat533GeriamojoVandens</vt:lpstr>
      <vt:lpstr>'Forma 6'!VAS075_F_Pastataiirstat53IsViso</vt:lpstr>
      <vt:lpstr>VAS075_F_Pastataiirstat53IsViso</vt:lpstr>
      <vt:lpstr>'Forma 6'!VAS075_F_Pastataiirstat541NuotekuSurinkimas</vt:lpstr>
      <vt:lpstr>VAS075_F_Pastataiirstat541NuotekuSurinkimas</vt:lpstr>
      <vt:lpstr>'Forma 6'!VAS075_F_Pastataiirstat542NuotekuValymas</vt:lpstr>
      <vt:lpstr>VAS075_F_Pastataiirstat542NuotekuValymas</vt:lpstr>
      <vt:lpstr>'Forma 6'!VAS075_F_Pastataiirstat543NuotekuDumblo</vt:lpstr>
      <vt:lpstr>VAS075_F_Pastataiirstat543NuotekuDumblo</vt:lpstr>
      <vt:lpstr>'Forma 6'!VAS075_F_Pastataiirstat54IsViso</vt:lpstr>
      <vt:lpstr>VAS075_F_Pastataiirstat54IsViso</vt:lpstr>
      <vt:lpstr>'Forma 6'!VAS075_F_Pastataiirstat55PavirsiniuNuoteku</vt:lpstr>
      <vt:lpstr>VAS075_F_Pastataiirstat55PavirsiniuNuoteku</vt:lpstr>
      <vt:lpstr>'Forma 6'!VAS075_F_Pastataiirstat56KitosReguliuojamosios</vt:lpstr>
      <vt:lpstr>VAS075_F_Pastataiirstat56KitosReguliuojamosios</vt:lpstr>
      <vt:lpstr>'Forma 6'!VAS075_F_Pastataiirstat57KitosVeiklos</vt:lpstr>
      <vt:lpstr>VAS075_F_Pastataiirstat57KitosVeiklos</vt:lpstr>
      <vt:lpstr>'Forma 6'!VAS075_F_Pastataiirstat5Apskaitosveikla1</vt:lpstr>
      <vt:lpstr>VAS075_F_Pastataiirstat5Apskaitosveikla1</vt:lpstr>
      <vt:lpstr>'Forma 6'!VAS075_F_Pastataiirstat5Kitareguliuoja1</vt:lpstr>
      <vt:lpstr>VAS075_F_Pastataiirstat5Kitareguliuoja1</vt:lpstr>
      <vt:lpstr>'Forma 6'!VAS075_F_Saulessviesose11IS</vt:lpstr>
      <vt:lpstr>VAS075_F_Saulessviesose11IS</vt:lpstr>
      <vt:lpstr>'Forma 6'!VAS075_F_Saulessviesose131GeriamojoVandens</vt:lpstr>
      <vt:lpstr>VAS075_F_Saulessviesose131GeriamojoVandens</vt:lpstr>
      <vt:lpstr>'Forma 6'!VAS075_F_Saulessviesose132GeriamojoVandens</vt:lpstr>
      <vt:lpstr>VAS075_F_Saulessviesose132GeriamojoVandens</vt:lpstr>
      <vt:lpstr>'Forma 6'!VAS075_F_Saulessviesose133GeriamojoVandens</vt:lpstr>
      <vt:lpstr>VAS075_F_Saulessviesose133GeriamojoVandens</vt:lpstr>
      <vt:lpstr>'Forma 6'!VAS075_F_Saulessviesose13IsViso</vt:lpstr>
      <vt:lpstr>VAS075_F_Saulessviesose13IsViso</vt:lpstr>
      <vt:lpstr>'Forma 6'!VAS075_F_Saulessviesose141NuotekuSurinkimas</vt:lpstr>
      <vt:lpstr>VAS075_F_Saulessviesose141NuotekuSurinkimas</vt:lpstr>
      <vt:lpstr>'Forma 6'!VAS075_F_Saulessviesose142NuotekuValymas</vt:lpstr>
      <vt:lpstr>VAS075_F_Saulessviesose142NuotekuValymas</vt:lpstr>
      <vt:lpstr>'Forma 6'!VAS075_F_Saulessviesose143NuotekuDumblo</vt:lpstr>
      <vt:lpstr>VAS075_F_Saulessviesose143NuotekuDumblo</vt:lpstr>
      <vt:lpstr>'Forma 6'!VAS075_F_Saulessviesose14IsViso</vt:lpstr>
      <vt:lpstr>VAS075_F_Saulessviesose14IsViso</vt:lpstr>
      <vt:lpstr>'Forma 6'!VAS075_F_Saulessviesose15PavirsiniuNuoteku</vt:lpstr>
      <vt:lpstr>VAS075_F_Saulessviesose15PavirsiniuNuoteku</vt:lpstr>
      <vt:lpstr>'Forma 6'!VAS075_F_Saulessviesose16KitosReguliuojamosios</vt:lpstr>
      <vt:lpstr>VAS075_F_Saulessviesose16KitosReguliuojamosios</vt:lpstr>
      <vt:lpstr>'Forma 6'!VAS075_F_Saulessviesose17KitosVeiklos</vt:lpstr>
      <vt:lpstr>VAS075_F_Saulessviesose17KitosVeiklos</vt:lpstr>
      <vt:lpstr>'Forma 6'!VAS075_F_Saulessviesose1Apskaitosveikla1</vt:lpstr>
      <vt:lpstr>VAS075_F_Saulessviesose1Apskaitosveikla1</vt:lpstr>
      <vt:lpstr>'Forma 6'!VAS075_F_Saulessviesose1Kitareguliuoja1</vt:lpstr>
      <vt:lpstr>VAS075_F_Saulessviesose1Kitareguliuoja1</vt:lpstr>
      <vt:lpstr>'Forma 6'!VAS075_F_Saulessviesose21IS</vt:lpstr>
      <vt:lpstr>VAS075_F_Saulessviesose21IS</vt:lpstr>
      <vt:lpstr>'Forma 6'!VAS075_F_Saulessviesose231GeriamojoVandens</vt:lpstr>
      <vt:lpstr>VAS075_F_Saulessviesose231GeriamojoVandens</vt:lpstr>
      <vt:lpstr>'Forma 6'!VAS075_F_Saulessviesose232GeriamojoVandens</vt:lpstr>
      <vt:lpstr>VAS075_F_Saulessviesose232GeriamojoVandens</vt:lpstr>
      <vt:lpstr>'Forma 6'!VAS075_F_Saulessviesose233GeriamojoVandens</vt:lpstr>
      <vt:lpstr>VAS075_F_Saulessviesose233GeriamojoVandens</vt:lpstr>
      <vt:lpstr>'Forma 6'!VAS075_F_Saulessviesose23IsViso</vt:lpstr>
      <vt:lpstr>VAS075_F_Saulessviesose23IsViso</vt:lpstr>
      <vt:lpstr>'Forma 6'!VAS075_F_Saulessviesose241NuotekuSurinkimas</vt:lpstr>
      <vt:lpstr>VAS075_F_Saulessviesose241NuotekuSurinkimas</vt:lpstr>
      <vt:lpstr>'Forma 6'!VAS075_F_Saulessviesose242NuotekuValymas</vt:lpstr>
      <vt:lpstr>VAS075_F_Saulessviesose242NuotekuValymas</vt:lpstr>
      <vt:lpstr>'Forma 6'!VAS075_F_Saulessviesose243NuotekuDumblo</vt:lpstr>
      <vt:lpstr>VAS075_F_Saulessviesose243NuotekuDumblo</vt:lpstr>
      <vt:lpstr>'Forma 6'!VAS075_F_Saulessviesose24IsViso</vt:lpstr>
      <vt:lpstr>VAS075_F_Saulessviesose24IsViso</vt:lpstr>
      <vt:lpstr>'Forma 6'!VAS075_F_Saulessviesose25PavirsiniuNuoteku</vt:lpstr>
      <vt:lpstr>VAS075_F_Saulessviesose25PavirsiniuNuoteku</vt:lpstr>
      <vt:lpstr>'Forma 6'!VAS075_F_Saulessviesose26KitosReguliuojamosios</vt:lpstr>
      <vt:lpstr>VAS075_F_Saulessviesose26KitosReguliuojamosios</vt:lpstr>
      <vt:lpstr>'Forma 6'!VAS075_F_Saulessviesose27KitosVeiklos</vt:lpstr>
      <vt:lpstr>VAS075_F_Saulessviesose27KitosVeiklos</vt:lpstr>
      <vt:lpstr>'Forma 6'!VAS075_F_Saulessviesose2Apskaitosveikla1</vt:lpstr>
      <vt:lpstr>VAS075_F_Saulessviesose2Apskaitosveikla1</vt:lpstr>
      <vt:lpstr>'Forma 6'!VAS075_F_Saulessviesose2Kitareguliuoja1</vt:lpstr>
      <vt:lpstr>VAS075_F_Saulessviesose2Kitareguliuoja1</vt:lpstr>
      <vt:lpstr>'Forma 6'!VAS075_F_Saulessviesose31IS</vt:lpstr>
      <vt:lpstr>VAS075_F_Saulessviesose31IS</vt:lpstr>
      <vt:lpstr>'Forma 6'!VAS075_F_Saulessviesose331GeriamojoVandens</vt:lpstr>
      <vt:lpstr>VAS075_F_Saulessviesose331GeriamojoVandens</vt:lpstr>
      <vt:lpstr>'Forma 6'!VAS075_F_Saulessviesose332GeriamojoVandens</vt:lpstr>
      <vt:lpstr>VAS075_F_Saulessviesose332GeriamojoVandens</vt:lpstr>
      <vt:lpstr>'Forma 6'!VAS075_F_Saulessviesose333GeriamojoVandens</vt:lpstr>
      <vt:lpstr>VAS075_F_Saulessviesose333GeriamojoVandens</vt:lpstr>
      <vt:lpstr>'Forma 6'!VAS075_F_Saulessviesose33IsViso</vt:lpstr>
      <vt:lpstr>VAS075_F_Saulessviesose33IsViso</vt:lpstr>
      <vt:lpstr>'Forma 6'!VAS075_F_Saulessviesose341NuotekuSurinkimas</vt:lpstr>
      <vt:lpstr>VAS075_F_Saulessviesose341NuotekuSurinkimas</vt:lpstr>
      <vt:lpstr>'Forma 6'!VAS075_F_Saulessviesose342NuotekuValymas</vt:lpstr>
      <vt:lpstr>VAS075_F_Saulessviesose342NuotekuValymas</vt:lpstr>
      <vt:lpstr>'Forma 6'!VAS075_F_Saulessviesose343NuotekuDumblo</vt:lpstr>
      <vt:lpstr>VAS075_F_Saulessviesose343NuotekuDumblo</vt:lpstr>
      <vt:lpstr>'Forma 6'!VAS075_F_Saulessviesose34IsViso</vt:lpstr>
      <vt:lpstr>VAS075_F_Saulessviesose34IsViso</vt:lpstr>
      <vt:lpstr>'Forma 6'!VAS075_F_Saulessviesose35PavirsiniuNuoteku</vt:lpstr>
      <vt:lpstr>VAS075_F_Saulessviesose35PavirsiniuNuoteku</vt:lpstr>
      <vt:lpstr>'Forma 6'!VAS075_F_Saulessviesose36KitosReguliuojamosios</vt:lpstr>
      <vt:lpstr>VAS075_F_Saulessviesose36KitosReguliuojamosios</vt:lpstr>
      <vt:lpstr>'Forma 6'!VAS075_F_Saulessviesose37KitosVeiklos</vt:lpstr>
      <vt:lpstr>VAS075_F_Saulessviesose37KitosVeiklos</vt:lpstr>
      <vt:lpstr>'Forma 6'!VAS075_F_Saulessviesose3Apskaitosveikla1</vt:lpstr>
      <vt:lpstr>VAS075_F_Saulessviesose3Apskaitosveikla1</vt:lpstr>
      <vt:lpstr>'Forma 6'!VAS075_F_Saulessviesose3Kitareguliuoja1</vt:lpstr>
      <vt:lpstr>VAS075_F_Saulessviesose3Kitareguliuoja1</vt:lpstr>
      <vt:lpstr>'Forma 6'!VAS075_F_Saulessviesose41IS</vt:lpstr>
      <vt:lpstr>VAS075_F_Saulessviesose41IS</vt:lpstr>
      <vt:lpstr>'Forma 6'!VAS075_F_Saulessviesose431GeriamojoVandens</vt:lpstr>
      <vt:lpstr>VAS075_F_Saulessviesose431GeriamojoVandens</vt:lpstr>
      <vt:lpstr>'Forma 6'!VAS075_F_Saulessviesose432GeriamojoVandens</vt:lpstr>
      <vt:lpstr>VAS075_F_Saulessviesose432GeriamojoVandens</vt:lpstr>
      <vt:lpstr>'Forma 6'!VAS075_F_Saulessviesose433GeriamojoVandens</vt:lpstr>
      <vt:lpstr>VAS075_F_Saulessviesose433GeriamojoVandens</vt:lpstr>
      <vt:lpstr>'Forma 6'!VAS075_F_Saulessviesose43IsViso</vt:lpstr>
      <vt:lpstr>VAS075_F_Saulessviesose43IsViso</vt:lpstr>
      <vt:lpstr>'Forma 6'!VAS075_F_Saulessviesose441NuotekuSurinkimas</vt:lpstr>
      <vt:lpstr>VAS075_F_Saulessviesose441NuotekuSurinkimas</vt:lpstr>
      <vt:lpstr>'Forma 6'!VAS075_F_Saulessviesose442NuotekuValymas</vt:lpstr>
      <vt:lpstr>VAS075_F_Saulessviesose442NuotekuValymas</vt:lpstr>
      <vt:lpstr>'Forma 6'!VAS075_F_Saulessviesose443NuotekuDumblo</vt:lpstr>
      <vt:lpstr>VAS075_F_Saulessviesose443NuotekuDumblo</vt:lpstr>
      <vt:lpstr>'Forma 6'!VAS075_F_Saulessviesose44IsViso</vt:lpstr>
      <vt:lpstr>VAS075_F_Saulessviesose44IsViso</vt:lpstr>
      <vt:lpstr>'Forma 6'!VAS075_F_Saulessviesose45PavirsiniuNuoteku</vt:lpstr>
      <vt:lpstr>VAS075_F_Saulessviesose45PavirsiniuNuoteku</vt:lpstr>
      <vt:lpstr>'Forma 6'!VAS075_F_Saulessviesose46KitosReguliuojamosios</vt:lpstr>
      <vt:lpstr>VAS075_F_Saulessviesose46KitosReguliuojamosios</vt:lpstr>
      <vt:lpstr>'Forma 6'!VAS075_F_Saulessviesose47KitosVeiklos</vt:lpstr>
      <vt:lpstr>VAS075_F_Saulessviesose47KitosVeiklos</vt:lpstr>
      <vt:lpstr>'Forma 6'!VAS075_F_Saulessviesose4Apskaitosveikla1</vt:lpstr>
      <vt:lpstr>VAS075_F_Saulessviesose4Apskaitosveikla1</vt:lpstr>
      <vt:lpstr>'Forma 6'!VAS075_F_Saulessviesose4Kitareguliuoja1</vt:lpstr>
      <vt:lpstr>VAS075_F_Saulessviesose4Kitareguliuoja1</vt:lpstr>
      <vt:lpstr>'Forma 6'!VAS075_F_Silumosatsiska11IS</vt:lpstr>
      <vt:lpstr>VAS075_F_Silumosatsiska11IS</vt:lpstr>
      <vt:lpstr>'Forma 6'!VAS075_F_Silumosatsiska131GeriamojoVandens</vt:lpstr>
      <vt:lpstr>VAS075_F_Silumosatsiska131GeriamojoVandens</vt:lpstr>
      <vt:lpstr>'Forma 6'!VAS075_F_Silumosatsiska132GeriamojoVandens</vt:lpstr>
      <vt:lpstr>VAS075_F_Silumosatsiska132GeriamojoVandens</vt:lpstr>
      <vt:lpstr>'Forma 6'!VAS075_F_Silumosatsiska133GeriamojoVandens</vt:lpstr>
      <vt:lpstr>VAS075_F_Silumosatsiska133GeriamojoVandens</vt:lpstr>
      <vt:lpstr>'Forma 6'!VAS075_F_Silumosatsiska13IsViso</vt:lpstr>
      <vt:lpstr>VAS075_F_Silumosatsiska13IsViso</vt:lpstr>
      <vt:lpstr>'Forma 6'!VAS075_F_Silumosatsiska141NuotekuSurinkimas</vt:lpstr>
      <vt:lpstr>VAS075_F_Silumosatsiska141NuotekuSurinkimas</vt:lpstr>
      <vt:lpstr>'Forma 6'!VAS075_F_Silumosatsiska142NuotekuValymas</vt:lpstr>
      <vt:lpstr>VAS075_F_Silumosatsiska142NuotekuValymas</vt:lpstr>
      <vt:lpstr>'Forma 6'!VAS075_F_Silumosatsiska143NuotekuDumblo</vt:lpstr>
      <vt:lpstr>VAS075_F_Silumosatsiska143NuotekuDumblo</vt:lpstr>
      <vt:lpstr>'Forma 6'!VAS075_F_Silumosatsiska14IsViso</vt:lpstr>
      <vt:lpstr>VAS075_F_Silumosatsiska14IsViso</vt:lpstr>
      <vt:lpstr>'Forma 6'!VAS075_F_Silumosatsiska15PavirsiniuNuoteku</vt:lpstr>
      <vt:lpstr>VAS075_F_Silumosatsiska15PavirsiniuNuoteku</vt:lpstr>
      <vt:lpstr>'Forma 6'!VAS075_F_Silumosatsiska16KitosReguliuojamosios</vt:lpstr>
      <vt:lpstr>VAS075_F_Silumosatsiska16KitosReguliuojamosios</vt:lpstr>
      <vt:lpstr>'Forma 6'!VAS075_F_Silumosatsiska17KitosVeiklos</vt:lpstr>
      <vt:lpstr>VAS075_F_Silumosatsiska17KitosVeiklos</vt:lpstr>
      <vt:lpstr>'Forma 6'!VAS075_F_Silumosatsiska1Apskaitosveikla1</vt:lpstr>
      <vt:lpstr>VAS075_F_Silumosatsiska1Apskaitosveikla1</vt:lpstr>
      <vt:lpstr>'Forma 6'!VAS075_F_Silumosatsiska1Kitareguliuoja1</vt:lpstr>
      <vt:lpstr>VAS075_F_Silumosatsiska1Kitareguliuoja1</vt:lpstr>
      <vt:lpstr>'Forma 6'!VAS075_F_Silumosatsiska21IS</vt:lpstr>
      <vt:lpstr>VAS075_F_Silumosatsiska21IS</vt:lpstr>
      <vt:lpstr>'Forma 6'!VAS075_F_Silumosatsiska231GeriamojoVandens</vt:lpstr>
      <vt:lpstr>VAS075_F_Silumosatsiska231GeriamojoVandens</vt:lpstr>
      <vt:lpstr>'Forma 6'!VAS075_F_Silumosatsiska232GeriamojoVandens</vt:lpstr>
      <vt:lpstr>VAS075_F_Silumosatsiska232GeriamojoVandens</vt:lpstr>
      <vt:lpstr>'Forma 6'!VAS075_F_Silumosatsiska233GeriamojoVandens</vt:lpstr>
      <vt:lpstr>VAS075_F_Silumosatsiska233GeriamojoVandens</vt:lpstr>
      <vt:lpstr>'Forma 6'!VAS075_F_Silumosatsiska23IsViso</vt:lpstr>
      <vt:lpstr>VAS075_F_Silumosatsiska23IsViso</vt:lpstr>
      <vt:lpstr>'Forma 6'!VAS075_F_Silumosatsiska241NuotekuSurinkimas</vt:lpstr>
      <vt:lpstr>VAS075_F_Silumosatsiska241NuotekuSurinkimas</vt:lpstr>
      <vt:lpstr>'Forma 6'!VAS075_F_Silumosatsiska242NuotekuValymas</vt:lpstr>
      <vt:lpstr>VAS075_F_Silumosatsiska242NuotekuValymas</vt:lpstr>
      <vt:lpstr>'Forma 6'!VAS075_F_Silumosatsiska243NuotekuDumblo</vt:lpstr>
      <vt:lpstr>VAS075_F_Silumosatsiska243NuotekuDumblo</vt:lpstr>
      <vt:lpstr>'Forma 6'!VAS075_F_Silumosatsiska24IsViso</vt:lpstr>
      <vt:lpstr>VAS075_F_Silumosatsiska24IsViso</vt:lpstr>
      <vt:lpstr>'Forma 6'!VAS075_F_Silumosatsiska25PavirsiniuNuoteku</vt:lpstr>
      <vt:lpstr>VAS075_F_Silumosatsiska25PavirsiniuNuoteku</vt:lpstr>
      <vt:lpstr>'Forma 6'!VAS075_F_Silumosatsiska26KitosReguliuojamosios</vt:lpstr>
      <vt:lpstr>VAS075_F_Silumosatsiska26KitosReguliuojamosios</vt:lpstr>
      <vt:lpstr>'Forma 6'!VAS075_F_Silumosatsiska27KitosVeiklos</vt:lpstr>
      <vt:lpstr>VAS075_F_Silumosatsiska27KitosVeiklos</vt:lpstr>
      <vt:lpstr>'Forma 6'!VAS075_F_Silumosatsiska2Apskaitosveikla1</vt:lpstr>
      <vt:lpstr>VAS075_F_Silumosatsiska2Apskaitosveikla1</vt:lpstr>
      <vt:lpstr>'Forma 6'!VAS075_F_Silumosatsiska2Kitareguliuoja1</vt:lpstr>
      <vt:lpstr>VAS075_F_Silumosatsiska2Kitareguliuoja1</vt:lpstr>
      <vt:lpstr>'Forma 6'!VAS075_F_Silumosatsiska31IS</vt:lpstr>
      <vt:lpstr>VAS075_F_Silumosatsiska31IS</vt:lpstr>
      <vt:lpstr>'Forma 6'!VAS075_F_Silumosatsiska331GeriamojoVandens</vt:lpstr>
      <vt:lpstr>VAS075_F_Silumosatsiska331GeriamojoVandens</vt:lpstr>
      <vt:lpstr>'Forma 6'!VAS075_F_Silumosatsiska332GeriamojoVandens</vt:lpstr>
      <vt:lpstr>VAS075_F_Silumosatsiska332GeriamojoVandens</vt:lpstr>
      <vt:lpstr>'Forma 6'!VAS075_F_Silumosatsiska333GeriamojoVandens</vt:lpstr>
      <vt:lpstr>VAS075_F_Silumosatsiska333GeriamojoVandens</vt:lpstr>
      <vt:lpstr>'Forma 6'!VAS075_F_Silumosatsiska33IsViso</vt:lpstr>
      <vt:lpstr>VAS075_F_Silumosatsiska33IsViso</vt:lpstr>
      <vt:lpstr>'Forma 6'!VAS075_F_Silumosatsiska341NuotekuSurinkimas</vt:lpstr>
      <vt:lpstr>VAS075_F_Silumosatsiska341NuotekuSurinkimas</vt:lpstr>
      <vt:lpstr>'Forma 6'!VAS075_F_Silumosatsiska342NuotekuValymas</vt:lpstr>
      <vt:lpstr>VAS075_F_Silumosatsiska342NuotekuValymas</vt:lpstr>
      <vt:lpstr>'Forma 6'!VAS075_F_Silumosatsiska343NuotekuDumblo</vt:lpstr>
      <vt:lpstr>VAS075_F_Silumosatsiska343NuotekuDumblo</vt:lpstr>
      <vt:lpstr>'Forma 6'!VAS075_F_Silumosatsiska34IsViso</vt:lpstr>
      <vt:lpstr>VAS075_F_Silumosatsiska34IsViso</vt:lpstr>
      <vt:lpstr>'Forma 6'!VAS075_F_Silumosatsiska35PavirsiniuNuoteku</vt:lpstr>
      <vt:lpstr>VAS075_F_Silumosatsiska35PavirsiniuNuoteku</vt:lpstr>
      <vt:lpstr>'Forma 6'!VAS075_F_Silumosatsiska36KitosReguliuojamosios</vt:lpstr>
      <vt:lpstr>VAS075_F_Silumosatsiska36KitosReguliuojamosios</vt:lpstr>
      <vt:lpstr>'Forma 6'!VAS075_F_Silumosatsiska37KitosVeiklos</vt:lpstr>
      <vt:lpstr>VAS075_F_Silumosatsiska37KitosVeiklos</vt:lpstr>
      <vt:lpstr>'Forma 6'!VAS075_F_Silumosatsiska3Apskaitosveikla1</vt:lpstr>
      <vt:lpstr>VAS075_F_Silumosatsiska3Apskaitosveikla1</vt:lpstr>
      <vt:lpstr>'Forma 6'!VAS075_F_Silumosatsiska3Kitareguliuoja1</vt:lpstr>
      <vt:lpstr>VAS075_F_Silumosatsiska3Kitareguliuoja1</vt:lpstr>
      <vt:lpstr>'Forma 6'!VAS075_F_Silumosatsiska41IS</vt:lpstr>
      <vt:lpstr>VAS075_F_Silumosatsiska41IS</vt:lpstr>
      <vt:lpstr>'Forma 6'!VAS075_F_Silumosatsiska431GeriamojoVandens</vt:lpstr>
      <vt:lpstr>VAS075_F_Silumosatsiska431GeriamojoVandens</vt:lpstr>
      <vt:lpstr>'Forma 6'!VAS075_F_Silumosatsiska432GeriamojoVandens</vt:lpstr>
      <vt:lpstr>VAS075_F_Silumosatsiska432GeriamojoVandens</vt:lpstr>
      <vt:lpstr>'Forma 6'!VAS075_F_Silumosatsiska433GeriamojoVandens</vt:lpstr>
      <vt:lpstr>VAS075_F_Silumosatsiska433GeriamojoVandens</vt:lpstr>
      <vt:lpstr>'Forma 6'!VAS075_F_Silumosatsiska43IsViso</vt:lpstr>
      <vt:lpstr>VAS075_F_Silumosatsiska43IsViso</vt:lpstr>
      <vt:lpstr>'Forma 6'!VAS075_F_Silumosatsiska441NuotekuSurinkimas</vt:lpstr>
      <vt:lpstr>VAS075_F_Silumosatsiska441NuotekuSurinkimas</vt:lpstr>
      <vt:lpstr>'Forma 6'!VAS075_F_Silumosatsiska442NuotekuValymas</vt:lpstr>
      <vt:lpstr>VAS075_F_Silumosatsiska442NuotekuValymas</vt:lpstr>
      <vt:lpstr>'Forma 6'!VAS075_F_Silumosatsiska443NuotekuDumblo</vt:lpstr>
      <vt:lpstr>VAS075_F_Silumosatsiska443NuotekuDumblo</vt:lpstr>
      <vt:lpstr>'Forma 6'!VAS075_F_Silumosatsiska44IsViso</vt:lpstr>
      <vt:lpstr>VAS075_F_Silumosatsiska44IsViso</vt:lpstr>
      <vt:lpstr>'Forma 6'!VAS075_F_Silumosatsiska45PavirsiniuNuoteku</vt:lpstr>
      <vt:lpstr>VAS075_F_Silumosatsiska45PavirsiniuNuoteku</vt:lpstr>
      <vt:lpstr>'Forma 6'!VAS075_F_Silumosatsiska46KitosReguliuojamosios</vt:lpstr>
      <vt:lpstr>VAS075_F_Silumosatsiska46KitosReguliuojamosios</vt:lpstr>
      <vt:lpstr>'Forma 6'!VAS075_F_Silumosatsiska47KitosVeiklos</vt:lpstr>
      <vt:lpstr>VAS075_F_Silumosatsiska47KitosVeiklos</vt:lpstr>
      <vt:lpstr>'Forma 6'!VAS075_F_Silumosatsiska4Apskaitosveikla1</vt:lpstr>
      <vt:lpstr>VAS075_F_Silumosatsiska4Apskaitosveikla1</vt:lpstr>
      <vt:lpstr>'Forma 6'!VAS075_F_Silumosatsiska4Kitareguliuoja1</vt:lpstr>
      <vt:lpstr>VAS075_F_Silumosatsiska4Kitareguliuoja1</vt:lpstr>
      <vt:lpstr>'Forma 6'!VAS075_F_Silumosirkarst11IS</vt:lpstr>
      <vt:lpstr>VAS075_F_Silumosirkarst11IS</vt:lpstr>
      <vt:lpstr>'Forma 6'!VAS075_F_Silumosirkarst131GeriamojoVandens</vt:lpstr>
      <vt:lpstr>VAS075_F_Silumosirkarst131GeriamojoVandens</vt:lpstr>
      <vt:lpstr>'Forma 6'!VAS075_F_Silumosirkarst132GeriamojoVandens</vt:lpstr>
      <vt:lpstr>VAS075_F_Silumosirkarst132GeriamojoVandens</vt:lpstr>
      <vt:lpstr>'Forma 6'!VAS075_F_Silumosirkarst133GeriamojoVandens</vt:lpstr>
      <vt:lpstr>VAS075_F_Silumosirkarst133GeriamojoVandens</vt:lpstr>
      <vt:lpstr>'Forma 6'!VAS075_F_Silumosirkarst13IsViso</vt:lpstr>
      <vt:lpstr>VAS075_F_Silumosirkarst13IsViso</vt:lpstr>
      <vt:lpstr>'Forma 6'!VAS075_F_Silumosirkarst141NuotekuSurinkimas</vt:lpstr>
      <vt:lpstr>VAS075_F_Silumosirkarst141NuotekuSurinkimas</vt:lpstr>
      <vt:lpstr>'Forma 6'!VAS075_F_Silumosirkarst142NuotekuValymas</vt:lpstr>
      <vt:lpstr>VAS075_F_Silumosirkarst142NuotekuValymas</vt:lpstr>
      <vt:lpstr>'Forma 6'!VAS075_F_Silumosirkarst143NuotekuDumblo</vt:lpstr>
      <vt:lpstr>VAS075_F_Silumosirkarst143NuotekuDumblo</vt:lpstr>
      <vt:lpstr>'Forma 6'!VAS075_F_Silumosirkarst14IsViso</vt:lpstr>
      <vt:lpstr>VAS075_F_Silumosirkarst14IsViso</vt:lpstr>
      <vt:lpstr>'Forma 6'!VAS075_F_Silumosirkarst15PavirsiniuNuoteku</vt:lpstr>
      <vt:lpstr>VAS075_F_Silumosirkarst15PavirsiniuNuoteku</vt:lpstr>
      <vt:lpstr>'Forma 6'!VAS075_F_Silumosirkarst16KitosReguliuojamosios</vt:lpstr>
      <vt:lpstr>VAS075_F_Silumosirkarst16KitosReguliuojamosios</vt:lpstr>
      <vt:lpstr>'Forma 6'!VAS075_F_Silumosirkarst17KitosVeiklos</vt:lpstr>
      <vt:lpstr>VAS075_F_Silumosirkarst17KitosVeiklos</vt:lpstr>
      <vt:lpstr>'Forma 6'!VAS075_F_Silumosirkarst1Apskaitosveikla1</vt:lpstr>
      <vt:lpstr>VAS075_F_Silumosirkarst1Apskaitosveikla1</vt:lpstr>
      <vt:lpstr>'Forma 6'!VAS075_F_Silumosirkarst1Kitareguliuoja1</vt:lpstr>
      <vt:lpstr>VAS075_F_Silumosirkarst1Kitareguliuoja1</vt:lpstr>
      <vt:lpstr>'Forma 6'!VAS075_F_Silumosirkarst21IS</vt:lpstr>
      <vt:lpstr>VAS075_F_Silumosirkarst21IS</vt:lpstr>
      <vt:lpstr>'Forma 6'!VAS075_F_Silumosirkarst231GeriamojoVandens</vt:lpstr>
      <vt:lpstr>VAS075_F_Silumosirkarst231GeriamojoVandens</vt:lpstr>
      <vt:lpstr>'Forma 6'!VAS075_F_Silumosirkarst232GeriamojoVandens</vt:lpstr>
      <vt:lpstr>VAS075_F_Silumosirkarst232GeriamojoVandens</vt:lpstr>
      <vt:lpstr>'Forma 6'!VAS075_F_Silumosirkarst233GeriamojoVandens</vt:lpstr>
      <vt:lpstr>VAS075_F_Silumosirkarst233GeriamojoVandens</vt:lpstr>
      <vt:lpstr>'Forma 6'!VAS075_F_Silumosirkarst23IsViso</vt:lpstr>
      <vt:lpstr>VAS075_F_Silumosirkarst23IsViso</vt:lpstr>
      <vt:lpstr>'Forma 6'!VAS075_F_Silumosirkarst241NuotekuSurinkimas</vt:lpstr>
      <vt:lpstr>VAS075_F_Silumosirkarst241NuotekuSurinkimas</vt:lpstr>
      <vt:lpstr>'Forma 6'!VAS075_F_Silumosirkarst242NuotekuValymas</vt:lpstr>
      <vt:lpstr>VAS075_F_Silumosirkarst242NuotekuValymas</vt:lpstr>
      <vt:lpstr>'Forma 6'!VAS075_F_Silumosirkarst243NuotekuDumblo</vt:lpstr>
      <vt:lpstr>VAS075_F_Silumosirkarst243NuotekuDumblo</vt:lpstr>
      <vt:lpstr>'Forma 6'!VAS075_F_Silumosirkarst24IsViso</vt:lpstr>
      <vt:lpstr>VAS075_F_Silumosirkarst24IsViso</vt:lpstr>
      <vt:lpstr>'Forma 6'!VAS075_F_Silumosirkarst25PavirsiniuNuoteku</vt:lpstr>
      <vt:lpstr>VAS075_F_Silumosirkarst25PavirsiniuNuoteku</vt:lpstr>
      <vt:lpstr>'Forma 6'!VAS075_F_Silumosirkarst26KitosReguliuojamosios</vt:lpstr>
      <vt:lpstr>VAS075_F_Silumosirkarst26KitosReguliuojamosios</vt:lpstr>
      <vt:lpstr>'Forma 6'!VAS075_F_Silumosirkarst27KitosVeiklos</vt:lpstr>
      <vt:lpstr>VAS075_F_Silumosirkarst27KitosVeiklos</vt:lpstr>
      <vt:lpstr>'Forma 6'!VAS075_F_Silumosirkarst2Apskaitosveikla1</vt:lpstr>
      <vt:lpstr>VAS075_F_Silumosirkarst2Apskaitosveikla1</vt:lpstr>
      <vt:lpstr>'Forma 6'!VAS075_F_Silumosirkarst2Kitareguliuoja1</vt:lpstr>
      <vt:lpstr>VAS075_F_Silumosirkarst2Kitareguliuoja1</vt:lpstr>
      <vt:lpstr>'Forma 6'!VAS075_F_Silumosirkarst31IS</vt:lpstr>
      <vt:lpstr>VAS075_F_Silumosirkarst31IS</vt:lpstr>
      <vt:lpstr>'Forma 6'!VAS075_F_Silumosirkarst331GeriamojoVandens</vt:lpstr>
      <vt:lpstr>VAS075_F_Silumosirkarst331GeriamojoVandens</vt:lpstr>
      <vt:lpstr>'Forma 6'!VAS075_F_Silumosirkarst332GeriamojoVandens</vt:lpstr>
      <vt:lpstr>VAS075_F_Silumosirkarst332GeriamojoVandens</vt:lpstr>
      <vt:lpstr>'Forma 6'!VAS075_F_Silumosirkarst333GeriamojoVandens</vt:lpstr>
      <vt:lpstr>VAS075_F_Silumosirkarst333GeriamojoVandens</vt:lpstr>
      <vt:lpstr>'Forma 6'!VAS075_F_Silumosirkarst33IsViso</vt:lpstr>
      <vt:lpstr>VAS075_F_Silumosirkarst33IsViso</vt:lpstr>
      <vt:lpstr>'Forma 6'!VAS075_F_Silumosirkarst341NuotekuSurinkimas</vt:lpstr>
      <vt:lpstr>VAS075_F_Silumosirkarst341NuotekuSurinkimas</vt:lpstr>
      <vt:lpstr>'Forma 6'!VAS075_F_Silumosirkarst342NuotekuValymas</vt:lpstr>
      <vt:lpstr>VAS075_F_Silumosirkarst342NuotekuValymas</vt:lpstr>
      <vt:lpstr>'Forma 6'!VAS075_F_Silumosirkarst343NuotekuDumblo</vt:lpstr>
      <vt:lpstr>VAS075_F_Silumosirkarst343NuotekuDumblo</vt:lpstr>
      <vt:lpstr>'Forma 6'!VAS075_F_Silumosirkarst34IsViso</vt:lpstr>
      <vt:lpstr>VAS075_F_Silumosirkarst34IsViso</vt:lpstr>
      <vt:lpstr>'Forma 6'!VAS075_F_Silumosirkarst35PavirsiniuNuoteku</vt:lpstr>
      <vt:lpstr>VAS075_F_Silumosirkarst35PavirsiniuNuoteku</vt:lpstr>
      <vt:lpstr>'Forma 6'!VAS075_F_Silumosirkarst36KitosReguliuojamosios</vt:lpstr>
      <vt:lpstr>VAS075_F_Silumosirkarst36KitosReguliuojamosios</vt:lpstr>
      <vt:lpstr>'Forma 6'!VAS075_F_Silumosirkarst37KitosVeiklos</vt:lpstr>
      <vt:lpstr>VAS075_F_Silumosirkarst37KitosVeiklos</vt:lpstr>
      <vt:lpstr>'Forma 6'!VAS075_F_Silumosirkarst3Apskaitosveikla1</vt:lpstr>
      <vt:lpstr>VAS075_F_Silumosirkarst3Apskaitosveikla1</vt:lpstr>
      <vt:lpstr>'Forma 6'!VAS075_F_Silumosirkarst3Kitareguliuoja1</vt:lpstr>
      <vt:lpstr>VAS075_F_Silumosirkarst3Kitareguliuoja1</vt:lpstr>
      <vt:lpstr>'Forma 6'!VAS075_F_Silumosirkarst41IS</vt:lpstr>
      <vt:lpstr>VAS075_F_Silumosirkarst41IS</vt:lpstr>
      <vt:lpstr>'Forma 6'!VAS075_F_Silumosirkarst431GeriamojoVandens</vt:lpstr>
      <vt:lpstr>VAS075_F_Silumosirkarst431GeriamojoVandens</vt:lpstr>
      <vt:lpstr>'Forma 6'!VAS075_F_Silumosirkarst432GeriamojoVandens</vt:lpstr>
      <vt:lpstr>VAS075_F_Silumosirkarst432GeriamojoVandens</vt:lpstr>
      <vt:lpstr>'Forma 6'!VAS075_F_Silumosirkarst433GeriamojoVandens</vt:lpstr>
      <vt:lpstr>VAS075_F_Silumosirkarst433GeriamojoVandens</vt:lpstr>
      <vt:lpstr>'Forma 6'!VAS075_F_Silumosirkarst43IsViso</vt:lpstr>
      <vt:lpstr>VAS075_F_Silumosirkarst43IsViso</vt:lpstr>
      <vt:lpstr>'Forma 6'!VAS075_F_Silumosirkarst441NuotekuSurinkimas</vt:lpstr>
      <vt:lpstr>VAS075_F_Silumosirkarst441NuotekuSurinkimas</vt:lpstr>
      <vt:lpstr>'Forma 6'!VAS075_F_Silumosirkarst442NuotekuValymas</vt:lpstr>
      <vt:lpstr>VAS075_F_Silumosirkarst442NuotekuValymas</vt:lpstr>
      <vt:lpstr>'Forma 6'!VAS075_F_Silumosirkarst443NuotekuDumblo</vt:lpstr>
      <vt:lpstr>VAS075_F_Silumosirkarst443NuotekuDumblo</vt:lpstr>
      <vt:lpstr>'Forma 6'!VAS075_F_Silumosirkarst44IsViso</vt:lpstr>
      <vt:lpstr>VAS075_F_Silumosirkarst44IsViso</vt:lpstr>
      <vt:lpstr>'Forma 6'!VAS075_F_Silumosirkarst45PavirsiniuNuoteku</vt:lpstr>
      <vt:lpstr>VAS075_F_Silumosirkarst45PavirsiniuNuoteku</vt:lpstr>
      <vt:lpstr>'Forma 6'!VAS075_F_Silumosirkarst46KitosReguliuojamosios</vt:lpstr>
      <vt:lpstr>VAS075_F_Silumosirkarst46KitosReguliuojamosios</vt:lpstr>
      <vt:lpstr>'Forma 6'!VAS075_F_Silumosirkarst47KitosVeiklos</vt:lpstr>
      <vt:lpstr>VAS075_F_Silumosirkarst47KitosVeiklos</vt:lpstr>
      <vt:lpstr>'Forma 6'!VAS075_F_Silumosirkarst4Apskaitosveikla1</vt:lpstr>
      <vt:lpstr>VAS075_F_Silumosirkarst4Apskaitosveikla1</vt:lpstr>
      <vt:lpstr>'Forma 6'!VAS075_F_Silumosirkarst4Kitareguliuoja1</vt:lpstr>
      <vt:lpstr>VAS075_F_Silumosirkarst4Kitareguliuoja1</vt:lpstr>
      <vt:lpstr>'Forma 6'!VAS075_F_Specprogramine21IS</vt:lpstr>
      <vt:lpstr>VAS075_F_Specprogramine21IS</vt:lpstr>
      <vt:lpstr>'Forma 6'!VAS075_F_Specprogramine231GeriamojoVandens</vt:lpstr>
      <vt:lpstr>VAS075_F_Specprogramine231GeriamojoVandens</vt:lpstr>
      <vt:lpstr>'Forma 6'!VAS075_F_Specprogramine232GeriamojoVandens</vt:lpstr>
      <vt:lpstr>VAS075_F_Specprogramine232GeriamojoVandens</vt:lpstr>
      <vt:lpstr>'Forma 6'!VAS075_F_Specprogramine233GeriamojoVandens</vt:lpstr>
      <vt:lpstr>VAS075_F_Specprogramine233GeriamojoVandens</vt:lpstr>
      <vt:lpstr>'Forma 6'!VAS075_F_Specprogramine23IsViso</vt:lpstr>
      <vt:lpstr>VAS075_F_Specprogramine23IsViso</vt:lpstr>
      <vt:lpstr>'Forma 6'!VAS075_F_Specprogramine241NuotekuSurinkimas</vt:lpstr>
      <vt:lpstr>VAS075_F_Specprogramine241NuotekuSurinkimas</vt:lpstr>
      <vt:lpstr>'Forma 6'!VAS075_F_Specprogramine242NuotekuValymas</vt:lpstr>
      <vt:lpstr>VAS075_F_Specprogramine242NuotekuValymas</vt:lpstr>
      <vt:lpstr>'Forma 6'!VAS075_F_Specprogramine243NuotekuDumblo</vt:lpstr>
      <vt:lpstr>VAS075_F_Specprogramine243NuotekuDumblo</vt:lpstr>
      <vt:lpstr>'Forma 6'!VAS075_F_Specprogramine24IsViso</vt:lpstr>
      <vt:lpstr>VAS075_F_Specprogramine24IsViso</vt:lpstr>
      <vt:lpstr>'Forma 6'!VAS075_F_Specprogramine25PavirsiniuNuoteku</vt:lpstr>
      <vt:lpstr>VAS075_F_Specprogramine25PavirsiniuNuoteku</vt:lpstr>
      <vt:lpstr>'Forma 6'!VAS075_F_Specprogramine26KitosReguliuojamosios</vt:lpstr>
      <vt:lpstr>VAS075_F_Specprogramine26KitosReguliuojamosios</vt:lpstr>
      <vt:lpstr>'Forma 6'!VAS075_F_Specprogramine27KitosVeiklos</vt:lpstr>
      <vt:lpstr>VAS075_F_Specprogramine27KitosVeiklos</vt:lpstr>
      <vt:lpstr>'Forma 6'!VAS075_F_Specprogramine2Apskaitosveikla1</vt:lpstr>
      <vt:lpstr>VAS075_F_Specprogramine2Apskaitosveikla1</vt:lpstr>
      <vt:lpstr>'Forma 6'!VAS075_F_Specprogramine2Kitareguliuoja1</vt:lpstr>
      <vt:lpstr>VAS075_F_Specprogramine2Kitareguliuoja1</vt:lpstr>
      <vt:lpstr>'Forma 6'!VAS075_F_Specprogramine31IS</vt:lpstr>
      <vt:lpstr>VAS075_F_Specprogramine31IS</vt:lpstr>
      <vt:lpstr>'Forma 6'!VAS075_F_Specprogramine331GeriamojoVandens</vt:lpstr>
      <vt:lpstr>VAS075_F_Specprogramine331GeriamojoVandens</vt:lpstr>
      <vt:lpstr>'Forma 6'!VAS075_F_Specprogramine332GeriamojoVandens</vt:lpstr>
      <vt:lpstr>VAS075_F_Specprogramine332GeriamojoVandens</vt:lpstr>
      <vt:lpstr>'Forma 6'!VAS075_F_Specprogramine333GeriamojoVandens</vt:lpstr>
      <vt:lpstr>VAS075_F_Specprogramine333GeriamojoVandens</vt:lpstr>
      <vt:lpstr>'Forma 6'!VAS075_F_Specprogramine33IsViso</vt:lpstr>
      <vt:lpstr>VAS075_F_Specprogramine33IsViso</vt:lpstr>
      <vt:lpstr>'Forma 6'!VAS075_F_Specprogramine341NuotekuSurinkimas</vt:lpstr>
      <vt:lpstr>VAS075_F_Specprogramine341NuotekuSurinkimas</vt:lpstr>
      <vt:lpstr>'Forma 6'!VAS075_F_Specprogramine342NuotekuValymas</vt:lpstr>
      <vt:lpstr>VAS075_F_Specprogramine342NuotekuValymas</vt:lpstr>
      <vt:lpstr>'Forma 6'!VAS075_F_Specprogramine343NuotekuDumblo</vt:lpstr>
      <vt:lpstr>VAS075_F_Specprogramine343NuotekuDumblo</vt:lpstr>
      <vt:lpstr>'Forma 6'!VAS075_F_Specprogramine34IsViso</vt:lpstr>
      <vt:lpstr>VAS075_F_Specprogramine34IsViso</vt:lpstr>
      <vt:lpstr>'Forma 6'!VAS075_F_Specprogramine35PavirsiniuNuoteku</vt:lpstr>
      <vt:lpstr>VAS075_F_Specprogramine35PavirsiniuNuoteku</vt:lpstr>
      <vt:lpstr>'Forma 6'!VAS075_F_Specprogramine36KitosReguliuojamosios</vt:lpstr>
      <vt:lpstr>VAS075_F_Specprogramine36KitosReguliuojamosios</vt:lpstr>
      <vt:lpstr>'Forma 6'!VAS075_F_Specprogramine37KitosVeiklos</vt:lpstr>
      <vt:lpstr>VAS075_F_Specprogramine37KitosVeiklos</vt:lpstr>
      <vt:lpstr>'Forma 6'!VAS075_F_Specprogramine3Apskaitosveikla1</vt:lpstr>
      <vt:lpstr>VAS075_F_Specprogramine3Apskaitosveikla1</vt:lpstr>
      <vt:lpstr>'Forma 6'!VAS075_F_Specprogramine3Kitareguliuoja1</vt:lpstr>
      <vt:lpstr>VAS075_F_Specprogramine3Kitareguliuoja1</vt:lpstr>
      <vt:lpstr>'Forma 6'!VAS075_F_Specprogramine41IS</vt:lpstr>
      <vt:lpstr>VAS075_F_Specprogramine41IS</vt:lpstr>
      <vt:lpstr>'Forma 6'!VAS075_F_Specprogramine431GeriamojoVandens</vt:lpstr>
      <vt:lpstr>VAS075_F_Specprogramine431GeriamojoVandens</vt:lpstr>
      <vt:lpstr>'Forma 6'!VAS075_F_Specprogramine432GeriamojoVandens</vt:lpstr>
      <vt:lpstr>VAS075_F_Specprogramine432GeriamojoVandens</vt:lpstr>
      <vt:lpstr>'Forma 6'!VAS075_F_Specprogramine433GeriamojoVandens</vt:lpstr>
      <vt:lpstr>VAS075_F_Specprogramine433GeriamojoVandens</vt:lpstr>
      <vt:lpstr>'Forma 6'!VAS075_F_Specprogramine43IsViso</vt:lpstr>
      <vt:lpstr>VAS075_F_Specprogramine43IsViso</vt:lpstr>
      <vt:lpstr>'Forma 6'!VAS075_F_Specprogramine441NuotekuSurinkimas</vt:lpstr>
      <vt:lpstr>VAS075_F_Specprogramine441NuotekuSurinkimas</vt:lpstr>
      <vt:lpstr>'Forma 6'!VAS075_F_Specprogramine442NuotekuValymas</vt:lpstr>
      <vt:lpstr>VAS075_F_Specprogramine442NuotekuValymas</vt:lpstr>
      <vt:lpstr>'Forma 6'!VAS075_F_Specprogramine443NuotekuDumblo</vt:lpstr>
      <vt:lpstr>VAS075_F_Specprogramine443NuotekuDumblo</vt:lpstr>
      <vt:lpstr>'Forma 6'!VAS075_F_Specprogramine44IsViso</vt:lpstr>
      <vt:lpstr>VAS075_F_Specprogramine44IsViso</vt:lpstr>
      <vt:lpstr>'Forma 6'!VAS075_F_Specprogramine45PavirsiniuNuoteku</vt:lpstr>
      <vt:lpstr>VAS075_F_Specprogramine45PavirsiniuNuoteku</vt:lpstr>
      <vt:lpstr>'Forma 6'!VAS075_F_Specprogramine46KitosReguliuojamosios</vt:lpstr>
      <vt:lpstr>VAS075_F_Specprogramine46KitosReguliuojamosios</vt:lpstr>
      <vt:lpstr>'Forma 6'!VAS075_F_Specprogramine47KitosVeiklos</vt:lpstr>
      <vt:lpstr>VAS075_F_Specprogramine47KitosVeiklos</vt:lpstr>
      <vt:lpstr>'Forma 6'!VAS075_F_Specprogramine4Apskaitosveikla1</vt:lpstr>
      <vt:lpstr>VAS075_F_Specprogramine4Apskaitosveikla1</vt:lpstr>
      <vt:lpstr>'Forma 6'!VAS075_F_Specprogramine4Kitareguliuoja1</vt:lpstr>
      <vt:lpstr>VAS075_F_Specprogramine4Kitareguliuoja1</vt:lpstr>
      <vt:lpstr>'Forma 6'!VAS075_F_Specprogramine51IS</vt:lpstr>
      <vt:lpstr>VAS075_F_Specprogramine51IS</vt:lpstr>
      <vt:lpstr>'Forma 6'!VAS075_F_Specprogramine531GeriamojoVandens</vt:lpstr>
      <vt:lpstr>VAS075_F_Specprogramine531GeriamojoVandens</vt:lpstr>
      <vt:lpstr>'Forma 6'!VAS075_F_Specprogramine532GeriamojoVandens</vt:lpstr>
      <vt:lpstr>VAS075_F_Specprogramine532GeriamojoVandens</vt:lpstr>
      <vt:lpstr>'Forma 6'!VAS075_F_Specprogramine533GeriamojoVandens</vt:lpstr>
      <vt:lpstr>VAS075_F_Specprogramine533GeriamojoVandens</vt:lpstr>
      <vt:lpstr>'Forma 6'!VAS075_F_Specprogramine53IsViso</vt:lpstr>
      <vt:lpstr>VAS075_F_Specprogramine53IsViso</vt:lpstr>
      <vt:lpstr>'Forma 6'!VAS075_F_Specprogramine541NuotekuSurinkimas</vt:lpstr>
      <vt:lpstr>VAS075_F_Specprogramine541NuotekuSurinkimas</vt:lpstr>
      <vt:lpstr>'Forma 6'!VAS075_F_Specprogramine542NuotekuValymas</vt:lpstr>
      <vt:lpstr>VAS075_F_Specprogramine542NuotekuValymas</vt:lpstr>
      <vt:lpstr>'Forma 6'!VAS075_F_Specprogramine543NuotekuDumblo</vt:lpstr>
      <vt:lpstr>VAS075_F_Specprogramine543NuotekuDumblo</vt:lpstr>
      <vt:lpstr>'Forma 6'!VAS075_F_Specprogramine54IsViso</vt:lpstr>
      <vt:lpstr>VAS075_F_Specprogramine54IsViso</vt:lpstr>
      <vt:lpstr>'Forma 6'!VAS075_F_Specprogramine55PavirsiniuNuoteku</vt:lpstr>
      <vt:lpstr>VAS075_F_Specprogramine55PavirsiniuNuoteku</vt:lpstr>
      <vt:lpstr>'Forma 6'!VAS075_F_Specprogramine56KitosReguliuojamosios</vt:lpstr>
      <vt:lpstr>VAS075_F_Specprogramine56KitosReguliuojamosios</vt:lpstr>
      <vt:lpstr>'Forma 6'!VAS075_F_Specprogramine57KitosVeiklos</vt:lpstr>
      <vt:lpstr>VAS075_F_Specprogramine57KitosVeiklos</vt:lpstr>
      <vt:lpstr>'Forma 6'!VAS075_F_Specprogramine5Apskaitosveikla1</vt:lpstr>
      <vt:lpstr>VAS075_F_Specprogramine5Apskaitosveikla1</vt:lpstr>
      <vt:lpstr>'Forma 6'!VAS075_F_Specprogramine5Kitareguliuoja1</vt:lpstr>
      <vt:lpstr>VAS075_F_Specprogramine5Kitareguliuoja1</vt:lpstr>
      <vt:lpstr>'Forma 6'!VAS075_F_Standartinepro21IS</vt:lpstr>
      <vt:lpstr>VAS075_F_Standartinepro21IS</vt:lpstr>
      <vt:lpstr>'Forma 6'!VAS075_F_Standartinepro231GeriamojoVandens</vt:lpstr>
      <vt:lpstr>VAS075_F_Standartinepro231GeriamojoVandens</vt:lpstr>
      <vt:lpstr>'Forma 6'!VAS075_F_Standartinepro232GeriamojoVandens</vt:lpstr>
      <vt:lpstr>VAS075_F_Standartinepro232GeriamojoVandens</vt:lpstr>
      <vt:lpstr>'Forma 6'!VAS075_F_Standartinepro233GeriamojoVandens</vt:lpstr>
      <vt:lpstr>VAS075_F_Standartinepro233GeriamojoVandens</vt:lpstr>
      <vt:lpstr>'Forma 6'!VAS075_F_Standartinepro23IsViso</vt:lpstr>
      <vt:lpstr>VAS075_F_Standartinepro23IsViso</vt:lpstr>
      <vt:lpstr>'Forma 6'!VAS075_F_Standartinepro241NuotekuSurinkimas</vt:lpstr>
      <vt:lpstr>VAS075_F_Standartinepro241NuotekuSurinkimas</vt:lpstr>
      <vt:lpstr>'Forma 6'!VAS075_F_Standartinepro242NuotekuValymas</vt:lpstr>
      <vt:lpstr>VAS075_F_Standartinepro242NuotekuValymas</vt:lpstr>
      <vt:lpstr>'Forma 6'!VAS075_F_Standartinepro243NuotekuDumblo</vt:lpstr>
      <vt:lpstr>VAS075_F_Standartinepro243NuotekuDumblo</vt:lpstr>
      <vt:lpstr>'Forma 6'!VAS075_F_Standartinepro24IsViso</vt:lpstr>
      <vt:lpstr>VAS075_F_Standartinepro24IsViso</vt:lpstr>
      <vt:lpstr>'Forma 6'!VAS075_F_Standartinepro25PavirsiniuNuoteku</vt:lpstr>
      <vt:lpstr>VAS075_F_Standartinepro25PavirsiniuNuoteku</vt:lpstr>
      <vt:lpstr>'Forma 6'!VAS075_F_Standartinepro26KitosReguliuojamosios</vt:lpstr>
      <vt:lpstr>VAS075_F_Standartinepro26KitosReguliuojamosios</vt:lpstr>
      <vt:lpstr>'Forma 6'!VAS075_F_Standartinepro27KitosVeiklos</vt:lpstr>
      <vt:lpstr>VAS075_F_Standartinepro27KitosVeiklos</vt:lpstr>
      <vt:lpstr>'Forma 6'!VAS075_F_Standartinepro2Apskaitosveikla1</vt:lpstr>
      <vt:lpstr>VAS075_F_Standartinepro2Apskaitosveikla1</vt:lpstr>
      <vt:lpstr>'Forma 6'!VAS075_F_Standartinepro2Kitareguliuoja1</vt:lpstr>
      <vt:lpstr>VAS075_F_Standartinepro2Kitareguliuoja1</vt:lpstr>
      <vt:lpstr>'Forma 6'!VAS075_F_Standartinepro31IS</vt:lpstr>
      <vt:lpstr>VAS075_F_Standartinepro31IS</vt:lpstr>
      <vt:lpstr>'Forma 6'!VAS075_F_Standartinepro331GeriamojoVandens</vt:lpstr>
      <vt:lpstr>VAS075_F_Standartinepro331GeriamojoVandens</vt:lpstr>
      <vt:lpstr>'Forma 6'!VAS075_F_Standartinepro332GeriamojoVandens</vt:lpstr>
      <vt:lpstr>VAS075_F_Standartinepro332GeriamojoVandens</vt:lpstr>
      <vt:lpstr>'Forma 6'!VAS075_F_Standartinepro333GeriamojoVandens</vt:lpstr>
      <vt:lpstr>VAS075_F_Standartinepro333GeriamojoVandens</vt:lpstr>
      <vt:lpstr>'Forma 6'!VAS075_F_Standartinepro33IsViso</vt:lpstr>
      <vt:lpstr>VAS075_F_Standartinepro33IsViso</vt:lpstr>
      <vt:lpstr>'Forma 6'!VAS075_F_Standartinepro341NuotekuSurinkimas</vt:lpstr>
      <vt:lpstr>VAS075_F_Standartinepro341NuotekuSurinkimas</vt:lpstr>
      <vt:lpstr>'Forma 6'!VAS075_F_Standartinepro342NuotekuValymas</vt:lpstr>
      <vt:lpstr>VAS075_F_Standartinepro342NuotekuValymas</vt:lpstr>
      <vt:lpstr>'Forma 6'!VAS075_F_Standartinepro343NuotekuDumblo</vt:lpstr>
      <vt:lpstr>VAS075_F_Standartinepro343NuotekuDumblo</vt:lpstr>
      <vt:lpstr>'Forma 6'!VAS075_F_Standartinepro34IsViso</vt:lpstr>
      <vt:lpstr>VAS075_F_Standartinepro34IsViso</vt:lpstr>
      <vt:lpstr>'Forma 6'!VAS075_F_Standartinepro35PavirsiniuNuoteku</vt:lpstr>
      <vt:lpstr>VAS075_F_Standartinepro35PavirsiniuNuoteku</vt:lpstr>
      <vt:lpstr>'Forma 6'!VAS075_F_Standartinepro36KitosReguliuojamosios</vt:lpstr>
      <vt:lpstr>VAS075_F_Standartinepro36KitosReguliuojamosios</vt:lpstr>
      <vt:lpstr>'Forma 6'!VAS075_F_Standartinepro37KitosVeiklos</vt:lpstr>
      <vt:lpstr>VAS075_F_Standartinepro37KitosVeiklos</vt:lpstr>
      <vt:lpstr>'Forma 6'!VAS075_F_Standartinepro3Apskaitosveikla1</vt:lpstr>
      <vt:lpstr>VAS075_F_Standartinepro3Apskaitosveikla1</vt:lpstr>
      <vt:lpstr>'Forma 6'!VAS075_F_Standartinepro3Kitareguliuoja1</vt:lpstr>
      <vt:lpstr>VAS075_F_Standartinepro3Kitareguliuoja1</vt:lpstr>
      <vt:lpstr>'Forma 6'!VAS075_F_Standartinepro41IS</vt:lpstr>
      <vt:lpstr>VAS075_F_Standartinepro41IS</vt:lpstr>
      <vt:lpstr>'Forma 6'!VAS075_F_Standartinepro431GeriamojoVandens</vt:lpstr>
      <vt:lpstr>VAS075_F_Standartinepro431GeriamojoVandens</vt:lpstr>
      <vt:lpstr>'Forma 6'!VAS075_F_Standartinepro432GeriamojoVandens</vt:lpstr>
      <vt:lpstr>VAS075_F_Standartinepro432GeriamojoVandens</vt:lpstr>
      <vt:lpstr>'Forma 6'!VAS075_F_Standartinepro433GeriamojoVandens</vt:lpstr>
      <vt:lpstr>VAS075_F_Standartinepro433GeriamojoVandens</vt:lpstr>
      <vt:lpstr>'Forma 6'!VAS075_F_Standartinepro43IsViso</vt:lpstr>
      <vt:lpstr>VAS075_F_Standartinepro43IsViso</vt:lpstr>
      <vt:lpstr>'Forma 6'!VAS075_F_Standartinepro441NuotekuSurinkimas</vt:lpstr>
      <vt:lpstr>VAS075_F_Standartinepro441NuotekuSurinkimas</vt:lpstr>
      <vt:lpstr>'Forma 6'!VAS075_F_Standartinepro442NuotekuValymas</vt:lpstr>
      <vt:lpstr>VAS075_F_Standartinepro442NuotekuValymas</vt:lpstr>
      <vt:lpstr>'Forma 6'!VAS075_F_Standartinepro443NuotekuDumblo</vt:lpstr>
      <vt:lpstr>VAS075_F_Standartinepro443NuotekuDumblo</vt:lpstr>
      <vt:lpstr>'Forma 6'!VAS075_F_Standartinepro44IsViso</vt:lpstr>
      <vt:lpstr>VAS075_F_Standartinepro44IsViso</vt:lpstr>
      <vt:lpstr>'Forma 6'!VAS075_F_Standartinepro45PavirsiniuNuoteku</vt:lpstr>
      <vt:lpstr>VAS075_F_Standartinepro45PavirsiniuNuoteku</vt:lpstr>
      <vt:lpstr>'Forma 6'!VAS075_F_Standartinepro46KitosReguliuojamosios</vt:lpstr>
      <vt:lpstr>VAS075_F_Standartinepro46KitosReguliuojamosios</vt:lpstr>
      <vt:lpstr>'Forma 6'!VAS075_F_Standartinepro47KitosVeiklos</vt:lpstr>
      <vt:lpstr>VAS075_F_Standartinepro47KitosVeiklos</vt:lpstr>
      <vt:lpstr>'Forma 6'!VAS075_F_Standartinepro4Apskaitosveikla1</vt:lpstr>
      <vt:lpstr>VAS075_F_Standartinepro4Apskaitosveikla1</vt:lpstr>
      <vt:lpstr>'Forma 6'!VAS075_F_Standartinepro4Kitareguliuoja1</vt:lpstr>
      <vt:lpstr>VAS075_F_Standartinepro4Kitareguliuoja1</vt:lpstr>
      <vt:lpstr>'Forma 6'!VAS075_F_Standartinepro51IS</vt:lpstr>
      <vt:lpstr>VAS075_F_Standartinepro51IS</vt:lpstr>
      <vt:lpstr>'Forma 6'!VAS075_F_Standartinepro531GeriamojoVandens</vt:lpstr>
      <vt:lpstr>VAS075_F_Standartinepro531GeriamojoVandens</vt:lpstr>
      <vt:lpstr>'Forma 6'!VAS075_F_Standartinepro532GeriamojoVandens</vt:lpstr>
      <vt:lpstr>VAS075_F_Standartinepro532GeriamojoVandens</vt:lpstr>
      <vt:lpstr>'Forma 6'!VAS075_F_Standartinepro533GeriamojoVandens</vt:lpstr>
      <vt:lpstr>VAS075_F_Standartinepro533GeriamojoVandens</vt:lpstr>
      <vt:lpstr>'Forma 6'!VAS075_F_Standartinepro53IsViso</vt:lpstr>
      <vt:lpstr>VAS075_F_Standartinepro53IsViso</vt:lpstr>
      <vt:lpstr>'Forma 6'!VAS075_F_Standartinepro541NuotekuSurinkimas</vt:lpstr>
      <vt:lpstr>VAS075_F_Standartinepro541NuotekuSurinkimas</vt:lpstr>
      <vt:lpstr>'Forma 6'!VAS075_F_Standartinepro542NuotekuValymas</vt:lpstr>
      <vt:lpstr>VAS075_F_Standartinepro542NuotekuValymas</vt:lpstr>
      <vt:lpstr>'Forma 6'!VAS075_F_Standartinepro543NuotekuDumblo</vt:lpstr>
      <vt:lpstr>VAS075_F_Standartinepro543NuotekuDumblo</vt:lpstr>
      <vt:lpstr>'Forma 6'!VAS075_F_Standartinepro54IsViso</vt:lpstr>
      <vt:lpstr>VAS075_F_Standartinepro54IsViso</vt:lpstr>
      <vt:lpstr>'Forma 6'!VAS075_F_Standartinepro55PavirsiniuNuoteku</vt:lpstr>
      <vt:lpstr>VAS075_F_Standartinepro55PavirsiniuNuoteku</vt:lpstr>
      <vt:lpstr>'Forma 6'!VAS075_F_Standartinepro56KitosReguliuojamosios</vt:lpstr>
      <vt:lpstr>VAS075_F_Standartinepro56KitosReguliuojamosios</vt:lpstr>
      <vt:lpstr>'Forma 6'!VAS075_F_Standartinepro57KitosVeiklos</vt:lpstr>
      <vt:lpstr>VAS075_F_Standartinepro57KitosVeiklos</vt:lpstr>
      <vt:lpstr>'Forma 6'!VAS075_F_Standartinepro5Apskaitosveikla1</vt:lpstr>
      <vt:lpstr>VAS075_F_Standartinepro5Apskaitosveikla1</vt:lpstr>
      <vt:lpstr>'Forma 6'!VAS075_F_Standartinepro5Kitareguliuoja1</vt:lpstr>
      <vt:lpstr>VAS075_F_Standartinepro5Kitareguliuoja1</vt:lpstr>
      <vt:lpstr>'Forma 6'!VAS075_F_Tiesiogiaipask11IS</vt:lpstr>
      <vt:lpstr>VAS075_F_Tiesiogiaipask11IS</vt:lpstr>
      <vt:lpstr>'Forma 6'!VAS075_F_Tiesiogiaipask131GeriamojoVandens</vt:lpstr>
      <vt:lpstr>VAS075_F_Tiesiogiaipask131GeriamojoVandens</vt:lpstr>
      <vt:lpstr>'Forma 6'!VAS075_F_Tiesiogiaipask132GeriamojoVandens</vt:lpstr>
      <vt:lpstr>VAS075_F_Tiesiogiaipask132GeriamojoVandens</vt:lpstr>
      <vt:lpstr>'Forma 6'!VAS075_F_Tiesiogiaipask133GeriamojoVandens</vt:lpstr>
      <vt:lpstr>VAS075_F_Tiesiogiaipask133GeriamojoVandens</vt:lpstr>
      <vt:lpstr>'Forma 6'!VAS075_F_Tiesiogiaipask13IsViso</vt:lpstr>
      <vt:lpstr>VAS075_F_Tiesiogiaipask13IsViso</vt:lpstr>
      <vt:lpstr>'Forma 6'!VAS075_F_Tiesiogiaipask141NuotekuSurinkimas</vt:lpstr>
      <vt:lpstr>VAS075_F_Tiesiogiaipask141NuotekuSurinkimas</vt:lpstr>
      <vt:lpstr>'Forma 6'!VAS075_F_Tiesiogiaipask142NuotekuValymas</vt:lpstr>
      <vt:lpstr>VAS075_F_Tiesiogiaipask142NuotekuValymas</vt:lpstr>
      <vt:lpstr>'Forma 6'!VAS075_F_Tiesiogiaipask143NuotekuDumblo</vt:lpstr>
      <vt:lpstr>VAS075_F_Tiesiogiaipask143NuotekuDumblo</vt:lpstr>
      <vt:lpstr>'Forma 6'!VAS075_F_Tiesiogiaipask14IsViso</vt:lpstr>
      <vt:lpstr>VAS075_F_Tiesiogiaipask14IsViso</vt:lpstr>
      <vt:lpstr>'Forma 6'!VAS075_F_Tiesiogiaipask15PavirsiniuNuoteku</vt:lpstr>
      <vt:lpstr>VAS075_F_Tiesiogiaipask15PavirsiniuNuoteku</vt:lpstr>
      <vt:lpstr>'Forma 6'!VAS075_F_Tiesiogiaipask16KitosReguliuojamosios</vt:lpstr>
      <vt:lpstr>VAS075_F_Tiesiogiaipask16KitosReguliuojamosios</vt:lpstr>
      <vt:lpstr>'Forma 6'!VAS075_F_Tiesiogiaipask17KitosVeiklos</vt:lpstr>
      <vt:lpstr>VAS075_F_Tiesiogiaipask17KitosVeiklos</vt:lpstr>
      <vt:lpstr>'Forma 6'!VAS075_F_Tiesiogiaipask1Apskaitosveikla1</vt:lpstr>
      <vt:lpstr>VAS075_F_Tiesiogiaipask1Apskaitosveikla1</vt:lpstr>
      <vt:lpstr>'Forma 6'!VAS075_F_Tiesiogiaipask1Kitareguliuoja1</vt:lpstr>
      <vt:lpstr>VAS075_F_Tiesiogiaipask1Kitareguliuoja1</vt:lpstr>
      <vt:lpstr>'Forma 6'!VAS075_F_Transportoprie21IS</vt:lpstr>
      <vt:lpstr>VAS075_F_Transportoprie21IS</vt:lpstr>
      <vt:lpstr>'Forma 6'!VAS075_F_Transportoprie231GeriamojoVandens</vt:lpstr>
      <vt:lpstr>VAS075_F_Transportoprie231GeriamojoVandens</vt:lpstr>
      <vt:lpstr>'Forma 6'!VAS075_F_Transportoprie232GeriamojoVandens</vt:lpstr>
      <vt:lpstr>VAS075_F_Transportoprie232GeriamojoVandens</vt:lpstr>
      <vt:lpstr>'Forma 6'!VAS075_F_Transportoprie233GeriamojoVandens</vt:lpstr>
      <vt:lpstr>VAS075_F_Transportoprie233GeriamojoVandens</vt:lpstr>
      <vt:lpstr>'Forma 6'!VAS075_F_Transportoprie23IsViso</vt:lpstr>
      <vt:lpstr>VAS075_F_Transportoprie23IsViso</vt:lpstr>
      <vt:lpstr>'Forma 6'!VAS075_F_Transportoprie241NuotekuSurinkimas</vt:lpstr>
      <vt:lpstr>VAS075_F_Transportoprie241NuotekuSurinkimas</vt:lpstr>
      <vt:lpstr>'Forma 6'!VAS075_F_Transportoprie242NuotekuValymas</vt:lpstr>
      <vt:lpstr>VAS075_F_Transportoprie242NuotekuValymas</vt:lpstr>
      <vt:lpstr>'Forma 6'!VAS075_F_Transportoprie243NuotekuDumblo</vt:lpstr>
      <vt:lpstr>VAS075_F_Transportoprie243NuotekuDumblo</vt:lpstr>
      <vt:lpstr>'Forma 6'!VAS075_F_Transportoprie24IsViso</vt:lpstr>
      <vt:lpstr>VAS075_F_Transportoprie24IsViso</vt:lpstr>
      <vt:lpstr>'Forma 6'!VAS075_F_Transportoprie25PavirsiniuNuoteku</vt:lpstr>
      <vt:lpstr>VAS075_F_Transportoprie25PavirsiniuNuoteku</vt:lpstr>
      <vt:lpstr>'Forma 6'!VAS075_F_Transportoprie26KitosReguliuojamosios</vt:lpstr>
      <vt:lpstr>VAS075_F_Transportoprie26KitosReguliuojamosios</vt:lpstr>
      <vt:lpstr>'Forma 6'!VAS075_F_Transportoprie27KitosVeiklos</vt:lpstr>
      <vt:lpstr>VAS075_F_Transportoprie27KitosVeiklos</vt:lpstr>
      <vt:lpstr>'Forma 6'!VAS075_F_Transportoprie2Apskaitosveikla1</vt:lpstr>
      <vt:lpstr>VAS075_F_Transportoprie2Apskaitosveikla1</vt:lpstr>
      <vt:lpstr>'Forma 6'!VAS075_F_Transportoprie2Kitareguliuoja1</vt:lpstr>
      <vt:lpstr>VAS075_F_Transportoprie2Kitareguliuoja1</vt:lpstr>
      <vt:lpstr>'Forma 6'!VAS075_F_Transportoprie31IS</vt:lpstr>
      <vt:lpstr>VAS075_F_Transportoprie31IS</vt:lpstr>
      <vt:lpstr>'Forma 6'!VAS075_F_Transportoprie331GeriamojoVandens</vt:lpstr>
      <vt:lpstr>VAS075_F_Transportoprie331GeriamojoVandens</vt:lpstr>
      <vt:lpstr>'Forma 6'!VAS075_F_Transportoprie332GeriamojoVandens</vt:lpstr>
      <vt:lpstr>VAS075_F_Transportoprie332GeriamojoVandens</vt:lpstr>
      <vt:lpstr>'Forma 6'!VAS075_F_Transportoprie333GeriamojoVandens</vt:lpstr>
      <vt:lpstr>VAS075_F_Transportoprie333GeriamojoVandens</vt:lpstr>
      <vt:lpstr>'Forma 6'!VAS075_F_Transportoprie33IsViso</vt:lpstr>
      <vt:lpstr>VAS075_F_Transportoprie33IsViso</vt:lpstr>
      <vt:lpstr>'Forma 6'!VAS075_F_Transportoprie341NuotekuSurinkimas</vt:lpstr>
      <vt:lpstr>VAS075_F_Transportoprie341NuotekuSurinkimas</vt:lpstr>
      <vt:lpstr>'Forma 6'!VAS075_F_Transportoprie342NuotekuValymas</vt:lpstr>
      <vt:lpstr>VAS075_F_Transportoprie342NuotekuValymas</vt:lpstr>
      <vt:lpstr>'Forma 6'!VAS075_F_Transportoprie343NuotekuDumblo</vt:lpstr>
      <vt:lpstr>VAS075_F_Transportoprie343NuotekuDumblo</vt:lpstr>
      <vt:lpstr>'Forma 6'!VAS075_F_Transportoprie34IsViso</vt:lpstr>
      <vt:lpstr>VAS075_F_Transportoprie34IsViso</vt:lpstr>
      <vt:lpstr>'Forma 6'!VAS075_F_Transportoprie35PavirsiniuNuoteku</vt:lpstr>
      <vt:lpstr>VAS075_F_Transportoprie35PavirsiniuNuoteku</vt:lpstr>
      <vt:lpstr>'Forma 6'!VAS075_F_Transportoprie36KitosReguliuojamosios</vt:lpstr>
      <vt:lpstr>VAS075_F_Transportoprie36KitosReguliuojamosios</vt:lpstr>
      <vt:lpstr>'Forma 6'!VAS075_F_Transportoprie37KitosVeiklos</vt:lpstr>
      <vt:lpstr>VAS075_F_Transportoprie37KitosVeiklos</vt:lpstr>
      <vt:lpstr>'Forma 6'!VAS075_F_Transportoprie3Apskaitosveikla1</vt:lpstr>
      <vt:lpstr>VAS075_F_Transportoprie3Apskaitosveikla1</vt:lpstr>
      <vt:lpstr>'Forma 6'!VAS075_F_Transportoprie3Kitareguliuoja1</vt:lpstr>
      <vt:lpstr>VAS075_F_Transportoprie3Kitareguliuoja1</vt:lpstr>
      <vt:lpstr>'Forma 6'!VAS075_F_Transportoprie41IS</vt:lpstr>
      <vt:lpstr>VAS075_F_Transportoprie41IS</vt:lpstr>
      <vt:lpstr>'Forma 6'!VAS075_F_Transportoprie431GeriamojoVandens</vt:lpstr>
      <vt:lpstr>VAS075_F_Transportoprie431GeriamojoVandens</vt:lpstr>
      <vt:lpstr>'Forma 6'!VAS075_F_Transportoprie432GeriamojoVandens</vt:lpstr>
      <vt:lpstr>VAS075_F_Transportoprie432GeriamojoVandens</vt:lpstr>
      <vt:lpstr>'Forma 6'!VAS075_F_Transportoprie433GeriamojoVandens</vt:lpstr>
      <vt:lpstr>VAS075_F_Transportoprie433GeriamojoVandens</vt:lpstr>
      <vt:lpstr>'Forma 6'!VAS075_F_Transportoprie43IsViso</vt:lpstr>
      <vt:lpstr>VAS075_F_Transportoprie43IsViso</vt:lpstr>
      <vt:lpstr>'Forma 6'!VAS075_F_Transportoprie441NuotekuSurinkimas</vt:lpstr>
      <vt:lpstr>VAS075_F_Transportoprie441NuotekuSurinkimas</vt:lpstr>
      <vt:lpstr>'Forma 6'!VAS075_F_Transportoprie442NuotekuValymas</vt:lpstr>
      <vt:lpstr>VAS075_F_Transportoprie442NuotekuValymas</vt:lpstr>
      <vt:lpstr>'Forma 6'!VAS075_F_Transportoprie443NuotekuDumblo</vt:lpstr>
      <vt:lpstr>VAS075_F_Transportoprie443NuotekuDumblo</vt:lpstr>
      <vt:lpstr>'Forma 6'!VAS075_F_Transportoprie44IsViso</vt:lpstr>
      <vt:lpstr>VAS075_F_Transportoprie44IsViso</vt:lpstr>
      <vt:lpstr>'Forma 6'!VAS075_F_Transportoprie45PavirsiniuNuoteku</vt:lpstr>
      <vt:lpstr>VAS075_F_Transportoprie45PavirsiniuNuoteku</vt:lpstr>
      <vt:lpstr>'Forma 6'!VAS075_F_Transportoprie46KitosReguliuojamosios</vt:lpstr>
      <vt:lpstr>VAS075_F_Transportoprie46KitosReguliuojamosios</vt:lpstr>
      <vt:lpstr>'Forma 6'!VAS075_F_Transportoprie47KitosVeiklos</vt:lpstr>
      <vt:lpstr>VAS075_F_Transportoprie47KitosVeiklos</vt:lpstr>
      <vt:lpstr>'Forma 6'!VAS075_F_Transportoprie4Apskaitosveikla1</vt:lpstr>
      <vt:lpstr>VAS075_F_Transportoprie4Apskaitosveikla1</vt:lpstr>
      <vt:lpstr>'Forma 6'!VAS075_F_Transportoprie4Kitareguliuoja1</vt:lpstr>
      <vt:lpstr>VAS075_F_Transportoprie4Kitareguliuoja1</vt:lpstr>
      <vt:lpstr>'Forma 6'!VAS075_F_Transportoprie51IS</vt:lpstr>
      <vt:lpstr>VAS075_F_Transportoprie51IS</vt:lpstr>
      <vt:lpstr>'Forma 6'!VAS075_F_Transportoprie531GeriamojoVandens</vt:lpstr>
      <vt:lpstr>VAS075_F_Transportoprie531GeriamojoVandens</vt:lpstr>
      <vt:lpstr>'Forma 6'!VAS075_F_Transportoprie532GeriamojoVandens</vt:lpstr>
      <vt:lpstr>VAS075_F_Transportoprie532GeriamojoVandens</vt:lpstr>
      <vt:lpstr>'Forma 6'!VAS075_F_Transportoprie533GeriamojoVandens</vt:lpstr>
      <vt:lpstr>VAS075_F_Transportoprie533GeriamojoVandens</vt:lpstr>
      <vt:lpstr>'Forma 6'!VAS075_F_Transportoprie53IsViso</vt:lpstr>
      <vt:lpstr>VAS075_F_Transportoprie53IsViso</vt:lpstr>
      <vt:lpstr>'Forma 6'!VAS075_F_Transportoprie541NuotekuSurinkimas</vt:lpstr>
      <vt:lpstr>VAS075_F_Transportoprie541NuotekuSurinkimas</vt:lpstr>
      <vt:lpstr>'Forma 6'!VAS075_F_Transportoprie542NuotekuValymas</vt:lpstr>
      <vt:lpstr>VAS075_F_Transportoprie542NuotekuValymas</vt:lpstr>
      <vt:lpstr>'Forma 6'!VAS075_F_Transportoprie543NuotekuDumblo</vt:lpstr>
      <vt:lpstr>VAS075_F_Transportoprie543NuotekuDumblo</vt:lpstr>
      <vt:lpstr>'Forma 6'!VAS075_F_Transportoprie54IsViso</vt:lpstr>
      <vt:lpstr>VAS075_F_Transportoprie54IsViso</vt:lpstr>
      <vt:lpstr>'Forma 6'!VAS075_F_Transportoprie55PavirsiniuNuoteku</vt:lpstr>
      <vt:lpstr>VAS075_F_Transportoprie55PavirsiniuNuoteku</vt:lpstr>
      <vt:lpstr>'Forma 6'!VAS075_F_Transportoprie56KitosReguliuojamosios</vt:lpstr>
      <vt:lpstr>VAS075_F_Transportoprie56KitosReguliuojamosios</vt:lpstr>
      <vt:lpstr>'Forma 6'!VAS075_F_Transportoprie57KitosVeiklos</vt:lpstr>
      <vt:lpstr>VAS075_F_Transportoprie57KitosVeiklos</vt:lpstr>
      <vt:lpstr>'Forma 6'!VAS075_F_Transportoprie5Apskaitosveikla1</vt:lpstr>
      <vt:lpstr>VAS075_F_Transportoprie5Apskaitosveikla1</vt:lpstr>
      <vt:lpstr>'Forma 6'!VAS075_F_Transportoprie5Kitareguliuoja1</vt:lpstr>
      <vt:lpstr>VAS075_F_Transportoprie5Kitareguliuoja1</vt:lpstr>
      <vt:lpstr>'Forma 6'!VAS075_F_Vamzdynai21IS</vt:lpstr>
      <vt:lpstr>VAS075_F_Vamzdynai21IS</vt:lpstr>
      <vt:lpstr>'Forma 6'!VAS075_F_Vamzdynai231GeriamojoVandens</vt:lpstr>
      <vt:lpstr>VAS075_F_Vamzdynai231GeriamojoVandens</vt:lpstr>
      <vt:lpstr>'Forma 6'!VAS075_F_Vamzdynai232GeriamojoVandens</vt:lpstr>
      <vt:lpstr>VAS075_F_Vamzdynai232GeriamojoVandens</vt:lpstr>
      <vt:lpstr>'Forma 6'!VAS075_F_Vamzdynai233GeriamojoVandens</vt:lpstr>
      <vt:lpstr>VAS075_F_Vamzdynai233GeriamojoVandens</vt:lpstr>
      <vt:lpstr>'Forma 6'!VAS075_F_Vamzdynai23IsViso</vt:lpstr>
      <vt:lpstr>VAS075_F_Vamzdynai23IsViso</vt:lpstr>
      <vt:lpstr>'Forma 6'!VAS075_F_Vamzdynai241NuotekuSurinkimas</vt:lpstr>
      <vt:lpstr>VAS075_F_Vamzdynai241NuotekuSurinkimas</vt:lpstr>
      <vt:lpstr>'Forma 6'!VAS075_F_Vamzdynai242NuotekuValymas</vt:lpstr>
      <vt:lpstr>VAS075_F_Vamzdynai242NuotekuValymas</vt:lpstr>
      <vt:lpstr>'Forma 6'!VAS075_F_Vamzdynai243NuotekuDumblo</vt:lpstr>
      <vt:lpstr>VAS075_F_Vamzdynai243NuotekuDumblo</vt:lpstr>
      <vt:lpstr>'Forma 6'!VAS075_F_Vamzdynai24IsViso</vt:lpstr>
      <vt:lpstr>VAS075_F_Vamzdynai24IsViso</vt:lpstr>
      <vt:lpstr>'Forma 6'!VAS075_F_Vamzdynai25PavirsiniuNuoteku</vt:lpstr>
      <vt:lpstr>VAS075_F_Vamzdynai25PavirsiniuNuoteku</vt:lpstr>
      <vt:lpstr>'Forma 6'!VAS075_F_Vamzdynai26KitosReguliuojamosios</vt:lpstr>
      <vt:lpstr>VAS075_F_Vamzdynai26KitosReguliuojamosios</vt:lpstr>
      <vt:lpstr>'Forma 6'!VAS075_F_Vamzdynai27KitosVeiklos</vt:lpstr>
      <vt:lpstr>VAS075_F_Vamzdynai27KitosVeiklos</vt:lpstr>
      <vt:lpstr>'Forma 6'!VAS075_F_Vamzdynai2Apskaitosveikla1</vt:lpstr>
      <vt:lpstr>VAS075_F_Vamzdynai2Apskaitosveikla1</vt:lpstr>
      <vt:lpstr>'Forma 6'!VAS075_F_Vamzdynai2Kitareguliuoja1</vt:lpstr>
      <vt:lpstr>VAS075_F_Vamzdynai2Kitareguliuoja1</vt:lpstr>
      <vt:lpstr>'Forma 6'!VAS075_F_Vamzdynai31IS</vt:lpstr>
      <vt:lpstr>VAS075_F_Vamzdynai31IS</vt:lpstr>
      <vt:lpstr>'Forma 6'!VAS075_F_Vamzdynai331GeriamojoVandens</vt:lpstr>
      <vt:lpstr>VAS075_F_Vamzdynai331GeriamojoVandens</vt:lpstr>
      <vt:lpstr>'Forma 6'!VAS075_F_Vamzdynai332GeriamojoVandens</vt:lpstr>
      <vt:lpstr>VAS075_F_Vamzdynai332GeriamojoVandens</vt:lpstr>
      <vt:lpstr>'Forma 6'!VAS075_F_Vamzdynai333GeriamojoVandens</vt:lpstr>
      <vt:lpstr>VAS075_F_Vamzdynai333GeriamojoVandens</vt:lpstr>
      <vt:lpstr>'Forma 6'!VAS075_F_Vamzdynai33IsViso</vt:lpstr>
      <vt:lpstr>VAS075_F_Vamzdynai33IsViso</vt:lpstr>
      <vt:lpstr>'Forma 6'!VAS075_F_Vamzdynai341NuotekuSurinkimas</vt:lpstr>
      <vt:lpstr>VAS075_F_Vamzdynai341NuotekuSurinkimas</vt:lpstr>
      <vt:lpstr>'Forma 6'!VAS075_F_Vamzdynai342NuotekuValymas</vt:lpstr>
      <vt:lpstr>VAS075_F_Vamzdynai342NuotekuValymas</vt:lpstr>
      <vt:lpstr>'Forma 6'!VAS075_F_Vamzdynai343NuotekuDumblo</vt:lpstr>
      <vt:lpstr>VAS075_F_Vamzdynai343NuotekuDumblo</vt:lpstr>
      <vt:lpstr>'Forma 6'!VAS075_F_Vamzdynai34IsViso</vt:lpstr>
      <vt:lpstr>VAS075_F_Vamzdynai34IsViso</vt:lpstr>
      <vt:lpstr>'Forma 6'!VAS075_F_Vamzdynai35PavirsiniuNuoteku</vt:lpstr>
      <vt:lpstr>VAS075_F_Vamzdynai35PavirsiniuNuoteku</vt:lpstr>
      <vt:lpstr>'Forma 6'!VAS075_F_Vamzdynai36KitosReguliuojamosios</vt:lpstr>
      <vt:lpstr>VAS075_F_Vamzdynai36KitosReguliuojamosios</vt:lpstr>
      <vt:lpstr>'Forma 6'!VAS075_F_Vamzdynai37KitosVeiklos</vt:lpstr>
      <vt:lpstr>VAS075_F_Vamzdynai37KitosVeiklos</vt:lpstr>
      <vt:lpstr>'Forma 6'!VAS075_F_Vamzdynai3Apskaitosveikla1</vt:lpstr>
      <vt:lpstr>VAS075_F_Vamzdynai3Apskaitosveikla1</vt:lpstr>
      <vt:lpstr>'Forma 6'!VAS075_F_Vamzdynai3Kitareguliuoja1</vt:lpstr>
      <vt:lpstr>VAS075_F_Vamzdynai3Kitareguliuoja1</vt:lpstr>
      <vt:lpstr>'Forma 6'!VAS075_F_Vamzdynai41IS</vt:lpstr>
      <vt:lpstr>VAS075_F_Vamzdynai41IS</vt:lpstr>
      <vt:lpstr>'Forma 6'!VAS075_F_Vamzdynai431GeriamojoVandens</vt:lpstr>
      <vt:lpstr>VAS075_F_Vamzdynai431GeriamojoVandens</vt:lpstr>
      <vt:lpstr>'Forma 6'!VAS075_F_Vamzdynai432GeriamojoVandens</vt:lpstr>
      <vt:lpstr>VAS075_F_Vamzdynai432GeriamojoVandens</vt:lpstr>
      <vt:lpstr>'Forma 6'!VAS075_F_Vamzdynai433GeriamojoVandens</vt:lpstr>
      <vt:lpstr>VAS075_F_Vamzdynai433GeriamojoVandens</vt:lpstr>
      <vt:lpstr>'Forma 6'!VAS075_F_Vamzdynai43IsViso</vt:lpstr>
      <vt:lpstr>VAS075_F_Vamzdynai43IsViso</vt:lpstr>
      <vt:lpstr>'Forma 6'!VAS075_F_Vamzdynai441NuotekuSurinkimas</vt:lpstr>
      <vt:lpstr>VAS075_F_Vamzdynai441NuotekuSurinkimas</vt:lpstr>
      <vt:lpstr>'Forma 6'!VAS075_F_Vamzdynai442NuotekuValymas</vt:lpstr>
      <vt:lpstr>VAS075_F_Vamzdynai442NuotekuValymas</vt:lpstr>
      <vt:lpstr>'Forma 6'!VAS075_F_Vamzdynai443NuotekuDumblo</vt:lpstr>
      <vt:lpstr>VAS075_F_Vamzdynai443NuotekuDumblo</vt:lpstr>
      <vt:lpstr>'Forma 6'!VAS075_F_Vamzdynai44IsViso</vt:lpstr>
      <vt:lpstr>VAS075_F_Vamzdynai44IsViso</vt:lpstr>
      <vt:lpstr>'Forma 6'!VAS075_F_Vamzdynai45PavirsiniuNuoteku</vt:lpstr>
      <vt:lpstr>VAS075_F_Vamzdynai45PavirsiniuNuoteku</vt:lpstr>
      <vt:lpstr>'Forma 6'!VAS075_F_Vamzdynai46KitosReguliuojamosios</vt:lpstr>
      <vt:lpstr>VAS075_F_Vamzdynai46KitosReguliuojamosios</vt:lpstr>
      <vt:lpstr>'Forma 6'!VAS075_F_Vamzdynai47KitosVeiklos</vt:lpstr>
      <vt:lpstr>VAS075_F_Vamzdynai47KitosVeiklos</vt:lpstr>
      <vt:lpstr>'Forma 6'!VAS075_F_Vamzdynai4Apskaitosveikla1</vt:lpstr>
      <vt:lpstr>VAS075_F_Vamzdynai4Apskaitosveikla1</vt:lpstr>
      <vt:lpstr>'Forma 6'!VAS075_F_Vamzdynai4Kitareguliuoja1</vt:lpstr>
      <vt:lpstr>VAS075_F_Vamzdynai4Kitareguliuoja1</vt:lpstr>
      <vt:lpstr>'Forma 6'!VAS075_F_Vamzdynai51IS</vt:lpstr>
      <vt:lpstr>VAS075_F_Vamzdynai51IS</vt:lpstr>
      <vt:lpstr>'Forma 6'!VAS075_F_Vamzdynai531GeriamojoVandens</vt:lpstr>
      <vt:lpstr>VAS075_F_Vamzdynai531GeriamojoVandens</vt:lpstr>
      <vt:lpstr>'Forma 6'!VAS075_F_Vamzdynai532GeriamojoVandens</vt:lpstr>
      <vt:lpstr>VAS075_F_Vamzdynai532GeriamojoVandens</vt:lpstr>
      <vt:lpstr>'Forma 6'!VAS075_F_Vamzdynai533GeriamojoVandens</vt:lpstr>
      <vt:lpstr>VAS075_F_Vamzdynai533GeriamojoVandens</vt:lpstr>
      <vt:lpstr>'Forma 6'!VAS075_F_Vamzdynai53IsViso</vt:lpstr>
      <vt:lpstr>VAS075_F_Vamzdynai53IsViso</vt:lpstr>
      <vt:lpstr>'Forma 6'!VAS075_F_Vamzdynai541NuotekuSurinkimas</vt:lpstr>
      <vt:lpstr>VAS075_F_Vamzdynai541NuotekuSurinkimas</vt:lpstr>
      <vt:lpstr>'Forma 6'!VAS075_F_Vamzdynai542NuotekuValymas</vt:lpstr>
      <vt:lpstr>VAS075_F_Vamzdynai542NuotekuValymas</vt:lpstr>
      <vt:lpstr>'Forma 6'!VAS075_F_Vamzdynai543NuotekuDumblo</vt:lpstr>
      <vt:lpstr>VAS075_F_Vamzdynai543NuotekuDumblo</vt:lpstr>
      <vt:lpstr>'Forma 6'!VAS075_F_Vamzdynai54IsViso</vt:lpstr>
      <vt:lpstr>VAS075_F_Vamzdynai54IsViso</vt:lpstr>
      <vt:lpstr>'Forma 6'!VAS075_F_Vamzdynai55PavirsiniuNuoteku</vt:lpstr>
      <vt:lpstr>VAS075_F_Vamzdynai55PavirsiniuNuoteku</vt:lpstr>
      <vt:lpstr>'Forma 6'!VAS075_F_Vamzdynai56KitosReguliuojamosios</vt:lpstr>
      <vt:lpstr>VAS075_F_Vamzdynai56KitosReguliuojamosios</vt:lpstr>
      <vt:lpstr>'Forma 6'!VAS075_F_Vamzdynai57KitosVeiklos</vt:lpstr>
      <vt:lpstr>VAS075_F_Vamzdynai57KitosVeiklos</vt:lpstr>
      <vt:lpstr>'Forma 6'!VAS075_F_Vamzdynai5Apskaitosveikla1</vt:lpstr>
      <vt:lpstr>VAS075_F_Vamzdynai5Apskaitosveikla1</vt:lpstr>
      <vt:lpstr>'Forma 6'!VAS075_F_Vamzdynai5Kitareguliuoja1</vt:lpstr>
      <vt:lpstr>VAS075_F_Vamzdynai5Kitareguliuoja1</vt:lpstr>
      <vt:lpstr>'Forma 6'!VAS075_F_Vandenssiurbli21IS</vt:lpstr>
      <vt:lpstr>VAS075_F_Vandenssiurbli21IS</vt:lpstr>
      <vt:lpstr>'Forma 6'!VAS075_F_Vandenssiurbli231GeriamojoVandens</vt:lpstr>
      <vt:lpstr>VAS075_F_Vandenssiurbli231GeriamojoVandens</vt:lpstr>
      <vt:lpstr>'Forma 6'!VAS075_F_Vandenssiurbli232GeriamojoVandens</vt:lpstr>
      <vt:lpstr>VAS075_F_Vandenssiurbli232GeriamojoVandens</vt:lpstr>
      <vt:lpstr>'Forma 6'!VAS075_F_Vandenssiurbli233GeriamojoVandens</vt:lpstr>
      <vt:lpstr>VAS075_F_Vandenssiurbli233GeriamojoVandens</vt:lpstr>
      <vt:lpstr>'Forma 6'!VAS075_F_Vandenssiurbli23IsViso</vt:lpstr>
      <vt:lpstr>VAS075_F_Vandenssiurbli23IsViso</vt:lpstr>
      <vt:lpstr>'Forma 6'!VAS075_F_Vandenssiurbli241NuotekuSurinkimas</vt:lpstr>
      <vt:lpstr>VAS075_F_Vandenssiurbli241NuotekuSurinkimas</vt:lpstr>
      <vt:lpstr>'Forma 6'!VAS075_F_Vandenssiurbli242NuotekuValymas</vt:lpstr>
      <vt:lpstr>VAS075_F_Vandenssiurbli242NuotekuValymas</vt:lpstr>
      <vt:lpstr>'Forma 6'!VAS075_F_Vandenssiurbli243NuotekuDumblo</vt:lpstr>
      <vt:lpstr>VAS075_F_Vandenssiurbli243NuotekuDumblo</vt:lpstr>
      <vt:lpstr>'Forma 6'!VAS075_F_Vandenssiurbli24IsViso</vt:lpstr>
      <vt:lpstr>VAS075_F_Vandenssiurbli24IsViso</vt:lpstr>
      <vt:lpstr>'Forma 6'!VAS075_F_Vandenssiurbli25PavirsiniuNuoteku</vt:lpstr>
      <vt:lpstr>VAS075_F_Vandenssiurbli25PavirsiniuNuoteku</vt:lpstr>
      <vt:lpstr>'Forma 6'!VAS075_F_Vandenssiurbli26KitosReguliuojamosios</vt:lpstr>
      <vt:lpstr>VAS075_F_Vandenssiurbli26KitosReguliuojamosios</vt:lpstr>
      <vt:lpstr>'Forma 6'!VAS075_F_Vandenssiurbli27KitosVeiklos</vt:lpstr>
      <vt:lpstr>VAS075_F_Vandenssiurbli27KitosVeiklos</vt:lpstr>
      <vt:lpstr>'Forma 6'!VAS075_F_Vandenssiurbli2Apskaitosveikla1</vt:lpstr>
      <vt:lpstr>VAS075_F_Vandenssiurbli2Apskaitosveikla1</vt:lpstr>
      <vt:lpstr>'Forma 6'!VAS075_F_Vandenssiurbli2Kitareguliuoja1</vt:lpstr>
      <vt:lpstr>VAS075_F_Vandenssiurbli2Kitareguliuoja1</vt:lpstr>
      <vt:lpstr>'Forma 6'!VAS075_F_Vandenssiurbli31IS</vt:lpstr>
      <vt:lpstr>VAS075_F_Vandenssiurbli31IS</vt:lpstr>
      <vt:lpstr>'Forma 6'!VAS075_F_Vandenssiurbli331GeriamojoVandens</vt:lpstr>
      <vt:lpstr>VAS075_F_Vandenssiurbli331GeriamojoVandens</vt:lpstr>
      <vt:lpstr>'Forma 6'!VAS075_F_Vandenssiurbli332GeriamojoVandens</vt:lpstr>
      <vt:lpstr>VAS075_F_Vandenssiurbli332GeriamojoVandens</vt:lpstr>
      <vt:lpstr>'Forma 6'!VAS075_F_Vandenssiurbli333GeriamojoVandens</vt:lpstr>
      <vt:lpstr>VAS075_F_Vandenssiurbli333GeriamojoVandens</vt:lpstr>
      <vt:lpstr>'Forma 6'!VAS075_F_Vandenssiurbli33IsViso</vt:lpstr>
      <vt:lpstr>VAS075_F_Vandenssiurbli33IsViso</vt:lpstr>
      <vt:lpstr>'Forma 6'!VAS075_F_Vandenssiurbli341NuotekuSurinkimas</vt:lpstr>
      <vt:lpstr>VAS075_F_Vandenssiurbli341NuotekuSurinkimas</vt:lpstr>
      <vt:lpstr>'Forma 6'!VAS075_F_Vandenssiurbli342NuotekuValymas</vt:lpstr>
      <vt:lpstr>VAS075_F_Vandenssiurbli342NuotekuValymas</vt:lpstr>
      <vt:lpstr>'Forma 6'!VAS075_F_Vandenssiurbli343NuotekuDumblo</vt:lpstr>
      <vt:lpstr>VAS075_F_Vandenssiurbli343NuotekuDumblo</vt:lpstr>
      <vt:lpstr>'Forma 6'!VAS075_F_Vandenssiurbli34IsViso</vt:lpstr>
      <vt:lpstr>VAS075_F_Vandenssiurbli34IsViso</vt:lpstr>
      <vt:lpstr>'Forma 6'!VAS075_F_Vandenssiurbli35PavirsiniuNuoteku</vt:lpstr>
      <vt:lpstr>VAS075_F_Vandenssiurbli35PavirsiniuNuoteku</vt:lpstr>
      <vt:lpstr>'Forma 6'!VAS075_F_Vandenssiurbli36KitosReguliuojamosios</vt:lpstr>
      <vt:lpstr>VAS075_F_Vandenssiurbli36KitosReguliuojamosios</vt:lpstr>
      <vt:lpstr>'Forma 6'!VAS075_F_Vandenssiurbli37KitosVeiklos</vt:lpstr>
      <vt:lpstr>VAS075_F_Vandenssiurbli37KitosVeiklos</vt:lpstr>
      <vt:lpstr>'Forma 6'!VAS075_F_Vandenssiurbli3Apskaitosveikla1</vt:lpstr>
      <vt:lpstr>VAS075_F_Vandenssiurbli3Apskaitosveikla1</vt:lpstr>
      <vt:lpstr>'Forma 6'!VAS075_F_Vandenssiurbli3Kitareguliuoja1</vt:lpstr>
      <vt:lpstr>VAS075_F_Vandenssiurbli3Kitareguliuoja1</vt:lpstr>
      <vt:lpstr>'Forma 6'!VAS075_F_Vandenssiurbli41IS</vt:lpstr>
      <vt:lpstr>VAS075_F_Vandenssiurbli41IS</vt:lpstr>
      <vt:lpstr>'Forma 6'!VAS075_F_Vandenssiurbli431GeriamojoVandens</vt:lpstr>
      <vt:lpstr>VAS075_F_Vandenssiurbli431GeriamojoVandens</vt:lpstr>
      <vt:lpstr>'Forma 6'!VAS075_F_Vandenssiurbli432GeriamojoVandens</vt:lpstr>
      <vt:lpstr>VAS075_F_Vandenssiurbli432GeriamojoVandens</vt:lpstr>
      <vt:lpstr>'Forma 6'!VAS075_F_Vandenssiurbli433GeriamojoVandens</vt:lpstr>
      <vt:lpstr>VAS075_F_Vandenssiurbli433GeriamojoVandens</vt:lpstr>
      <vt:lpstr>'Forma 6'!VAS075_F_Vandenssiurbli43IsViso</vt:lpstr>
      <vt:lpstr>VAS075_F_Vandenssiurbli43IsViso</vt:lpstr>
      <vt:lpstr>'Forma 6'!VAS075_F_Vandenssiurbli441NuotekuSurinkimas</vt:lpstr>
      <vt:lpstr>VAS075_F_Vandenssiurbli441NuotekuSurinkimas</vt:lpstr>
      <vt:lpstr>'Forma 6'!VAS075_F_Vandenssiurbli442NuotekuValymas</vt:lpstr>
      <vt:lpstr>VAS075_F_Vandenssiurbli442NuotekuValymas</vt:lpstr>
      <vt:lpstr>'Forma 6'!VAS075_F_Vandenssiurbli443NuotekuDumblo</vt:lpstr>
      <vt:lpstr>VAS075_F_Vandenssiurbli443NuotekuDumblo</vt:lpstr>
      <vt:lpstr>'Forma 6'!VAS075_F_Vandenssiurbli44IsViso</vt:lpstr>
      <vt:lpstr>VAS075_F_Vandenssiurbli44IsViso</vt:lpstr>
      <vt:lpstr>'Forma 6'!VAS075_F_Vandenssiurbli45PavirsiniuNuoteku</vt:lpstr>
      <vt:lpstr>VAS075_F_Vandenssiurbli45PavirsiniuNuoteku</vt:lpstr>
      <vt:lpstr>'Forma 6'!VAS075_F_Vandenssiurbli46KitosReguliuojamosios</vt:lpstr>
      <vt:lpstr>VAS075_F_Vandenssiurbli46KitosReguliuojamosios</vt:lpstr>
      <vt:lpstr>'Forma 6'!VAS075_F_Vandenssiurbli47KitosVeiklos</vt:lpstr>
      <vt:lpstr>VAS075_F_Vandenssiurbli47KitosVeiklos</vt:lpstr>
      <vt:lpstr>'Forma 6'!VAS075_F_Vandenssiurbli4Apskaitosveikla1</vt:lpstr>
      <vt:lpstr>VAS075_F_Vandenssiurbli4Apskaitosveikla1</vt:lpstr>
      <vt:lpstr>'Forma 6'!VAS075_F_Vandenssiurbli4Kitareguliuoja1</vt:lpstr>
      <vt:lpstr>VAS075_F_Vandenssiurbli4Kitareguliuoja1</vt:lpstr>
      <vt:lpstr>'Forma 6'!VAS075_F_Verslovienetui21IS</vt:lpstr>
      <vt:lpstr>VAS075_F_Verslovienetui21IS</vt:lpstr>
      <vt:lpstr>'Forma 6'!VAS075_F_Verslovienetui231GeriamojoVandens</vt:lpstr>
      <vt:lpstr>VAS075_F_Verslovienetui231GeriamojoVandens</vt:lpstr>
      <vt:lpstr>'Forma 6'!VAS075_F_Verslovienetui232GeriamojoVandens</vt:lpstr>
      <vt:lpstr>VAS075_F_Verslovienetui232GeriamojoVandens</vt:lpstr>
      <vt:lpstr>'Forma 6'!VAS075_F_Verslovienetui233GeriamojoVandens</vt:lpstr>
      <vt:lpstr>VAS075_F_Verslovienetui233GeriamojoVandens</vt:lpstr>
      <vt:lpstr>'Forma 6'!VAS075_F_Verslovienetui23IsViso</vt:lpstr>
      <vt:lpstr>VAS075_F_Verslovienetui23IsViso</vt:lpstr>
      <vt:lpstr>'Forma 6'!VAS075_F_Verslovienetui241NuotekuSurinkimas</vt:lpstr>
      <vt:lpstr>VAS075_F_Verslovienetui241NuotekuSurinkimas</vt:lpstr>
      <vt:lpstr>'Forma 6'!VAS075_F_Verslovienetui242NuotekuValymas</vt:lpstr>
      <vt:lpstr>VAS075_F_Verslovienetui242NuotekuValymas</vt:lpstr>
      <vt:lpstr>'Forma 6'!VAS075_F_Verslovienetui243NuotekuDumblo</vt:lpstr>
      <vt:lpstr>VAS075_F_Verslovienetui243NuotekuDumblo</vt:lpstr>
      <vt:lpstr>'Forma 6'!VAS075_F_Verslovienetui24IsViso</vt:lpstr>
      <vt:lpstr>VAS075_F_Verslovienetui24IsViso</vt:lpstr>
      <vt:lpstr>'Forma 6'!VAS075_F_Verslovienetui25PavirsiniuNuoteku</vt:lpstr>
      <vt:lpstr>VAS075_F_Verslovienetui25PavirsiniuNuoteku</vt:lpstr>
      <vt:lpstr>'Forma 6'!VAS075_F_Verslovienetui26KitosReguliuojamosios</vt:lpstr>
      <vt:lpstr>VAS075_F_Verslovienetui26KitosReguliuojamosios</vt:lpstr>
      <vt:lpstr>'Forma 6'!VAS075_F_Verslovienetui27KitosVeiklos</vt:lpstr>
      <vt:lpstr>VAS075_F_Verslovienetui27KitosVeiklos</vt:lpstr>
      <vt:lpstr>'Forma 6'!VAS075_F_Verslovienetui2Apskaitosveikla1</vt:lpstr>
      <vt:lpstr>VAS075_F_Verslovienetui2Apskaitosveikla1</vt:lpstr>
      <vt:lpstr>'Forma 6'!VAS075_F_Verslovienetui2Kitareguliuoja1</vt:lpstr>
      <vt:lpstr>VAS075_F_Verslovienetui2Kitareguliuoja1</vt:lpstr>
      <vt:lpstr>'Forma 7'!VAS076_D_1IS</vt:lpstr>
      <vt:lpstr>VAS076_D_1IS</vt:lpstr>
      <vt:lpstr>'Forma 7'!VAS076_D_31GeriamojoVandens</vt:lpstr>
      <vt:lpstr>VAS076_D_31GeriamojoVandens</vt:lpstr>
      <vt:lpstr>'Forma 7'!VAS076_D_32GeriamojoVandens</vt:lpstr>
      <vt:lpstr>VAS076_D_32GeriamojoVandens</vt:lpstr>
      <vt:lpstr>'Forma 7'!VAS076_D_33GeriamojoVandens</vt:lpstr>
      <vt:lpstr>VAS076_D_33GeriamojoVandens</vt:lpstr>
      <vt:lpstr>'Forma 7'!VAS076_D_3IsViso</vt:lpstr>
      <vt:lpstr>VAS076_D_3IsViso</vt:lpstr>
      <vt:lpstr>'Forma 7'!VAS076_D_41NuotekuSurinkimas</vt:lpstr>
      <vt:lpstr>VAS076_D_41NuotekuSurinkimas</vt:lpstr>
      <vt:lpstr>'Forma 7'!VAS076_D_42NuotekuValymas</vt:lpstr>
      <vt:lpstr>VAS076_D_42NuotekuValymas</vt:lpstr>
      <vt:lpstr>'Forma 7'!VAS076_D_43NuotekuDumblo</vt:lpstr>
      <vt:lpstr>VAS076_D_43NuotekuDumblo</vt:lpstr>
      <vt:lpstr>'Forma 7'!VAS076_D_4IsViso</vt:lpstr>
      <vt:lpstr>VAS076_D_4IsViso</vt:lpstr>
      <vt:lpstr>'Forma 7'!VAS076_D_5PavirsiniuNuoteku</vt:lpstr>
      <vt:lpstr>VAS076_D_5PavirsiniuNuoteku</vt:lpstr>
      <vt:lpstr>'Forma 7'!VAS076_D_6KitosReguliuojamosios</vt:lpstr>
      <vt:lpstr>VAS076_D_6KitosReguliuojamosios</vt:lpstr>
      <vt:lpstr>'Forma 7'!VAS076_D_7KitosVeiklos</vt:lpstr>
      <vt:lpstr>VAS076_D_7KitosVeiklos</vt:lpstr>
      <vt:lpstr>'Forma 7'!VAS076_D_Apskaitospriet6</vt:lpstr>
      <vt:lpstr>VAS076_D_Apskaitospriet6</vt:lpstr>
      <vt:lpstr>'Forma 7'!VAS076_D_Apskaitospriet7</vt:lpstr>
      <vt:lpstr>VAS076_D_Apskaitospriet7</vt:lpstr>
      <vt:lpstr>'Forma 7'!VAS076_D_Apskaitospriet8</vt:lpstr>
      <vt:lpstr>VAS076_D_Apskaitospriet8</vt:lpstr>
      <vt:lpstr>'Forma 7'!VAS076_D_Apskaitospriet9</vt:lpstr>
      <vt:lpstr>VAS076_D_Apskaitospriet9</vt:lpstr>
      <vt:lpstr>'Forma 7'!VAS076_D_Apskaitosveikla1</vt:lpstr>
      <vt:lpstr>VAS076_D_Apskaitosveikla1</vt:lpstr>
      <vt:lpstr>'Forma 7'!VAS076_D_Atsiskaitomiej1</vt:lpstr>
      <vt:lpstr>VAS076_D_Atsiskaitomiej1</vt:lpstr>
      <vt:lpstr>'Forma 7'!VAS076_D_Atsiskaitomiej2</vt:lpstr>
      <vt:lpstr>VAS076_D_Atsiskaitomiej2</vt:lpstr>
      <vt:lpstr>'Forma 7'!VAS076_D_Atsiskaitomiej3</vt:lpstr>
      <vt:lpstr>VAS076_D_Atsiskaitomiej3</vt:lpstr>
      <vt:lpstr>'Forma 7'!VAS076_D_Atsiskaitomiej4</vt:lpstr>
      <vt:lpstr>VAS076_D_Atsiskaitomiej4</vt:lpstr>
      <vt:lpstr>'Forma 7'!VAS076_D_Bendraipaskirs3</vt:lpstr>
      <vt:lpstr>VAS076_D_Bendraipaskirs3</vt:lpstr>
      <vt:lpstr>'Forma 7'!VAS076_D_Bendraipaskirs4</vt:lpstr>
      <vt:lpstr>VAS076_D_Bendraipaskirs4</vt:lpstr>
      <vt:lpstr>'Forma 7'!VAS076_D_Cpunktui17</vt:lpstr>
      <vt:lpstr>VAS076_D_Cpunktui17</vt:lpstr>
      <vt:lpstr>'Forma 7'!VAS076_D_Cpunktui18</vt:lpstr>
      <vt:lpstr>VAS076_D_Cpunktui18</vt:lpstr>
      <vt:lpstr>'Forma 7'!VAS076_D_Cpunktui19</vt:lpstr>
      <vt:lpstr>VAS076_D_Cpunktui19</vt:lpstr>
      <vt:lpstr>'Forma 7'!VAS076_D_Cpunktui20</vt:lpstr>
      <vt:lpstr>VAS076_D_Cpunktui20</vt:lpstr>
      <vt:lpstr>'Forma 7'!VAS076_D_Cpunktui21</vt:lpstr>
      <vt:lpstr>VAS076_D_Cpunktui21</vt:lpstr>
      <vt:lpstr>'Forma 7'!VAS076_D_Cpunktui25</vt:lpstr>
      <vt:lpstr>VAS076_D_Cpunktui25</vt:lpstr>
      <vt:lpstr>'Forma 7'!VAS076_D_Cpunktui26</vt:lpstr>
      <vt:lpstr>VAS076_D_Cpunktui26</vt:lpstr>
      <vt:lpstr>'Forma 7'!VAS076_D_Cpunktui27</vt:lpstr>
      <vt:lpstr>VAS076_D_Cpunktui27</vt:lpstr>
      <vt:lpstr>'Forma 7'!VAS076_D_Cpunktui28</vt:lpstr>
      <vt:lpstr>VAS076_D_Cpunktui28</vt:lpstr>
      <vt:lpstr>'Forma 7'!VAS076_D_Cpunktui29</vt:lpstr>
      <vt:lpstr>VAS076_D_Cpunktui29</vt:lpstr>
      <vt:lpstr>'Forma 7'!VAS076_D_Cpunktui30</vt:lpstr>
      <vt:lpstr>VAS076_D_Cpunktui30</vt:lpstr>
      <vt:lpstr>'Forma 7'!VAS076_D_Cpunktui31</vt:lpstr>
      <vt:lpstr>VAS076_D_Cpunktui31</vt:lpstr>
      <vt:lpstr>'Forma 7'!VAS076_D_Cpunktui32</vt:lpstr>
      <vt:lpstr>VAS076_D_Cpunktui32</vt:lpstr>
      <vt:lpstr>'Forma 7'!VAS076_D_Cpunktui33</vt:lpstr>
      <vt:lpstr>VAS076_D_Cpunktui33</vt:lpstr>
      <vt:lpstr>'Forma 7'!VAS076_D_Cpunktui34</vt:lpstr>
      <vt:lpstr>VAS076_D_Cpunktui34</vt:lpstr>
      <vt:lpstr>'Forma 7'!VAS076_D_Cpunktui35</vt:lpstr>
      <vt:lpstr>VAS076_D_Cpunktui35</vt:lpstr>
      <vt:lpstr>'Forma 7'!VAS076_D_Cpunktui36</vt:lpstr>
      <vt:lpstr>VAS076_D_Cpunktui36</vt:lpstr>
      <vt:lpstr>'Forma 7'!VAS076_D_Cpunktui37</vt:lpstr>
      <vt:lpstr>VAS076_D_Cpunktui37</vt:lpstr>
      <vt:lpstr>'Forma 7'!VAS076_D_Cpunktui38</vt:lpstr>
      <vt:lpstr>VAS076_D_Cpunktui38</vt:lpstr>
      <vt:lpstr>'Forma 7'!VAS076_D_Cpunktui39</vt:lpstr>
      <vt:lpstr>VAS076_D_Cpunktui39</vt:lpstr>
      <vt:lpstr>'Forma 7'!VAS076_D_Cpunktui40</vt:lpstr>
      <vt:lpstr>VAS076_D_Cpunktui40</vt:lpstr>
      <vt:lpstr>'Forma 7'!VAS076_D_Epunktui16</vt:lpstr>
      <vt:lpstr>VAS076_D_Epunktui16</vt:lpstr>
      <vt:lpstr>'Forma 7'!VAS076_D_Epunktui17</vt:lpstr>
      <vt:lpstr>VAS076_D_Epunktui17</vt:lpstr>
      <vt:lpstr>'Forma 7'!VAS076_D_Epunktui18</vt:lpstr>
      <vt:lpstr>VAS076_D_Epunktui18</vt:lpstr>
      <vt:lpstr>'Forma 7'!VAS076_D_Epunktui19</vt:lpstr>
      <vt:lpstr>VAS076_D_Epunktui19</vt:lpstr>
      <vt:lpstr>'Forma 7'!VAS076_D_Epunktui20</vt:lpstr>
      <vt:lpstr>VAS076_D_Epunktui20</vt:lpstr>
      <vt:lpstr>'Forma 7'!VAS076_D_Epunktui21</vt:lpstr>
      <vt:lpstr>VAS076_D_Epunktui21</vt:lpstr>
      <vt:lpstr>'Forma 7'!VAS076_D_Epunktui22</vt:lpstr>
      <vt:lpstr>VAS076_D_Epunktui22</vt:lpstr>
      <vt:lpstr>'Forma 7'!VAS076_D_Epunktui23</vt:lpstr>
      <vt:lpstr>VAS076_D_Epunktui23</vt:lpstr>
      <vt:lpstr>'Forma 7'!VAS076_D_Epunktui24</vt:lpstr>
      <vt:lpstr>VAS076_D_Epunktui24</vt:lpstr>
      <vt:lpstr>'Forma 7'!VAS076_D_Epunktui25</vt:lpstr>
      <vt:lpstr>VAS076_D_Epunktui25</vt:lpstr>
      <vt:lpstr>'Forma 7'!VAS076_D_Epunktui26</vt:lpstr>
      <vt:lpstr>VAS076_D_Epunktui26</vt:lpstr>
      <vt:lpstr>'Forma 7'!VAS076_D_Epunktui27</vt:lpstr>
      <vt:lpstr>VAS076_D_Epunktui27</vt:lpstr>
      <vt:lpstr>'Forma 7'!VAS076_D_Epunktui28</vt:lpstr>
      <vt:lpstr>VAS076_D_Epunktui28</vt:lpstr>
      <vt:lpstr>'Forma 7'!VAS076_D_Epunktui29</vt:lpstr>
      <vt:lpstr>VAS076_D_Epunktui29</vt:lpstr>
      <vt:lpstr>'Forma 7'!VAS076_D_Epunktui30</vt:lpstr>
      <vt:lpstr>VAS076_D_Epunktui30</vt:lpstr>
      <vt:lpstr>'Forma 7'!VAS076_D_Epunktui31</vt:lpstr>
      <vt:lpstr>VAS076_D_Epunktui31</vt:lpstr>
      <vt:lpstr>'Forma 7'!VAS076_D_Epunktui32</vt:lpstr>
      <vt:lpstr>VAS076_D_Epunktui32</vt:lpstr>
      <vt:lpstr>'Forma 7'!VAS076_D_Epunktui33</vt:lpstr>
      <vt:lpstr>VAS076_D_Epunktui33</vt:lpstr>
      <vt:lpstr>'Forma 7'!VAS076_D_Epunktui34</vt:lpstr>
      <vt:lpstr>VAS076_D_Epunktui34</vt:lpstr>
      <vt:lpstr>'Forma 7'!VAS076_D_Epunktui35</vt:lpstr>
      <vt:lpstr>VAS076_D_Epunktui35</vt:lpstr>
      <vt:lpstr>'Forma 7'!VAS076_D_Irankiaimatavi6</vt:lpstr>
      <vt:lpstr>VAS076_D_Irankiaimatavi6</vt:lpstr>
      <vt:lpstr>'Forma 7'!VAS076_D_Irankiaimatavi7</vt:lpstr>
      <vt:lpstr>VAS076_D_Irankiaimatavi7</vt:lpstr>
      <vt:lpstr>'Forma 7'!VAS076_D_Irankiaimatavi8</vt:lpstr>
      <vt:lpstr>VAS076_D_Irankiaimatavi8</vt:lpstr>
      <vt:lpstr>'Forma 7'!VAS076_D_Irankiaimatavi9</vt:lpstr>
      <vt:lpstr>VAS076_D_Irankiaimatavi9</vt:lpstr>
      <vt:lpstr>'Forma 7'!VAS076_D_Irasyti1</vt:lpstr>
      <vt:lpstr>VAS076_D_Irasyti1</vt:lpstr>
      <vt:lpstr>'Forma 7'!VAS076_D_Irasyti10</vt:lpstr>
      <vt:lpstr>VAS076_D_Irasyti10</vt:lpstr>
      <vt:lpstr>'Forma 7'!VAS076_D_Irasyti11</vt:lpstr>
      <vt:lpstr>VAS076_D_Irasyti11</vt:lpstr>
      <vt:lpstr>'Forma 7'!VAS076_D_Irasyti12</vt:lpstr>
      <vt:lpstr>VAS076_D_Irasyti12</vt:lpstr>
      <vt:lpstr>'Forma 7'!VAS076_D_Irasyti2</vt:lpstr>
      <vt:lpstr>VAS076_D_Irasyti2</vt:lpstr>
      <vt:lpstr>'Forma 7'!VAS076_D_Irasyti3</vt:lpstr>
      <vt:lpstr>VAS076_D_Irasyti3</vt:lpstr>
      <vt:lpstr>'Forma 7'!VAS076_D_Irasyti4</vt:lpstr>
      <vt:lpstr>VAS076_D_Irasyti4</vt:lpstr>
      <vt:lpstr>'Forma 7'!VAS076_D_Irasyti5</vt:lpstr>
      <vt:lpstr>VAS076_D_Irasyti5</vt:lpstr>
      <vt:lpstr>'Forma 7'!VAS076_D_Irasyti6</vt:lpstr>
      <vt:lpstr>VAS076_D_Irasyti6</vt:lpstr>
      <vt:lpstr>'Forma 7'!VAS076_D_Irasyti7</vt:lpstr>
      <vt:lpstr>VAS076_D_Irasyti7</vt:lpstr>
      <vt:lpstr>'Forma 7'!VAS076_D_Irasyti8</vt:lpstr>
      <vt:lpstr>VAS076_D_Irasyti8</vt:lpstr>
      <vt:lpstr>'Forma 7'!VAS076_D_Irasyti9</vt:lpstr>
      <vt:lpstr>VAS076_D_Irasyti9</vt:lpstr>
      <vt:lpstr>'Forma 7'!VAS076_D_Keliaiaikstele6</vt:lpstr>
      <vt:lpstr>VAS076_D_Keliaiaikstele6</vt:lpstr>
      <vt:lpstr>'Forma 7'!VAS076_D_Keliaiaikstele7</vt:lpstr>
      <vt:lpstr>VAS076_D_Keliaiaikstele7</vt:lpstr>
      <vt:lpstr>'Forma 7'!VAS076_D_Keliaiaikstele8</vt:lpstr>
      <vt:lpstr>VAS076_D_Keliaiaikstele8</vt:lpstr>
      <vt:lpstr>'Forma 7'!VAS076_D_Keliaiaikstele9</vt:lpstr>
      <vt:lpstr>VAS076_D_Keliaiaikstele9</vt:lpstr>
      <vt:lpstr>'Forma 7'!VAS076_D_Kitairanga2</vt:lpstr>
      <vt:lpstr>VAS076_D_Kitairanga2</vt:lpstr>
      <vt:lpstr>'Forma 7'!VAS076_D_Kitareguliuoja1</vt:lpstr>
      <vt:lpstr>VAS076_D_Kitareguliuoja1</vt:lpstr>
      <vt:lpstr>'Forma 7'!VAS076_D_Kitasilgalaiki5</vt:lpstr>
      <vt:lpstr>VAS076_D_Kitasilgalaiki5</vt:lpstr>
      <vt:lpstr>'Forma 7'!VAS076_D_Kitasilgalaiki6</vt:lpstr>
      <vt:lpstr>VAS076_D_Kitasilgalaiki6</vt:lpstr>
      <vt:lpstr>'Forma 7'!VAS076_D_Kitasilgalaiki7</vt:lpstr>
      <vt:lpstr>VAS076_D_Kitasilgalaiki7</vt:lpstr>
      <vt:lpstr>'Forma 7'!VAS076_D_Kitasilgalaiki8</vt:lpstr>
      <vt:lpstr>VAS076_D_Kitasilgalaiki8</vt:lpstr>
      <vt:lpstr>'Forma 7'!VAS076_D_Kitasnemateria6</vt:lpstr>
      <vt:lpstr>VAS076_D_Kitasnemateria6</vt:lpstr>
      <vt:lpstr>'Forma 7'!VAS076_D_Kitasnemateria7</vt:lpstr>
      <vt:lpstr>VAS076_D_Kitasnemateria7</vt:lpstr>
      <vt:lpstr>'Forma 7'!VAS076_D_Kitasnemateria8</vt:lpstr>
      <vt:lpstr>VAS076_D_Kitasnemateria8</vt:lpstr>
      <vt:lpstr>'Forma 7'!VAS076_D_Kitasnemateria9</vt:lpstr>
      <vt:lpstr>VAS076_D_Kitasnemateria9</vt:lpstr>
      <vt:lpstr>'Forma 7'!VAS076_D_Kitigeriamojov1</vt:lpstr>
      <vt:lpstr>VAS076_D_Kitigeriamojov1</vt:lpstr>
      <vt:lpstr>'Forma 7'!VAS076_D_Kitigeriamojov2</vt:lpstr>
      <vt:lpstr>VAS076_D_Kitigeriamojov2</vt:lpstr>
      <vt:lpstr>'Forma 7'!VAS076_D_Kitigeriamojov3</vt:lpstr>
      <vt:lpstr>VAS076_D_Kitigeriamojov3</vt:lpstr>
      <vt:lpstr>'Forma 7'!VAS076_D_Kitigeriamojov4</vt:lpstr>
      <vt:lpstr>VAS076_D_Kitigeriamojov4</vt:lpstr>
      <vt:lpstr>'Forma 7'!VAS076_D_Kitiirenginiai11</vt:lpstr>
      <vt:lpstr>VAS076_D_Kitiirenginiai11</vt:lpstr>
      <vt:lpstr>'Forma 7'!VAS076_D_Kitiirenginiai12</vt:lpstr>
      <vt:lpstr>VAS076_D_Kitiirenginiai12</vt:lpstr>
      <vt:lpstr>'Forma 7'!VAS076_D_Kitiirenginiai13</vt:lpstr>
      <vt:lpstr>VAS076_D_Kitiirenginiai13</vt:lpstr>
      <vt:lpstr>'Forma 7'!VAS076_D_Kitiirenginiai14</vt:lpstr>
      <vt:lpstr>VAS076_D_Kitiirenginiai14</vt:lpstr>
      <vt:lpstr>'Forma 7'!VAS076_D_Kitiirenginiai15</vt:lpstr>
      <vt:lpstr>VAS076_D_Kitiirenginiai15</vt:lpstr>
      <vt:lpstr>'Forma 7'!VAS076_D_Kitiirenginiai16</vt:lpstr>
      <vt:lpstr>VAS076_D_Kitiirenginiai16</vt:lpstr>
      <vt:lpstr>'Forma 7'!VAS076_D_Kitiirenginiai17</vt:lpstr>
      <vt:lpstr>VAS076_D_Kitiirenginiai17</vt:lpstr>
      <vt:lpstr>'Forma 7'!VAS076_D_Kitiirenginiai18</vt:lpstr>
      <vt:lpstr>VAS076_D_Kitiirenginiai18</vt:lpstr>
      <vt:lpstr>'Forma 7'!VAS076_D_Kitostransport6</vt:lpstr>
      <vt:lpstr>VAS076_D_Kitostransport6</vt:lpstr>
      <vt:lpstr>'Forma 7'!VAS076_D_Kitostransport7</vt:lpstr>
      <vt:lpstr>VAS076_D_Kitostransport7</vt:lpstr>
      <vt:lpstr>'Forma 7'!VAS076_D_Kitostransport8</vt:lpstr>
      <vt:lpstr>VAS076_D_Kitostransport8</vt:lpstr>
      <vt:lpstr>'Forma 7'!VAS076_D_Kitostransport9</vt:lpstr>
      <vt:lpstr>VAS076_D_Kitostransport9</vt:lpstr>
      <vt:lpstr>'Forma 7'!VAS076_D_Lengviejiautom6</vt:lpstr>
      <vt:lpstr>VAS076_D_Lengviejiautom6</vt:lpstr>
      <vt:lpstr>'Forma 7'!VAS076_D_Lengviejiautom7</vt:lpstr>
      <vt:lpstr>VAS076_D_Lengviejiautom7</vt:lpstr>
      <vt:lpstr>'Forma 7'!VAS076_D_Lengviejiautom8</vt:lpstr>
      <vt:lpstr>VAS076_D_Lengviejiautom8</vt:lpstr>
      <vt:lpstr>'Forma 7'!VAS076_D_Lengviejiautom9</vt:lpstr>
      <vt:lpstr>VAS076_D_Lengviejiautom9</vt:lpstr>
      <vt:lpstr>'Forma 7'!VAS076_D_Masinosiriranga6</vt:lpstr>
      <vt:lpstr>VAS076_D_Masinosiriranga6</vt:lpstr>
      <vt:lpstr>'Forma 7'!VAS076_D_Masinosiriranga7</vt:lpstr>
      <vt:lpstr>VAS076_D_Masinosiriranga7</vt:lpstr>
      <vt:lpstr>'Forma 7'!VAS076_D_Masinosiriranga8</vt:lpstr>
      <vt:lpstr>VAS076_D_Masinosiriranga8</vt:lpstr>
      <vt:lpstr>'Forma 7'!VAS076_D_Masinosiriranga9</vt:lpstr>
      <vt:lpstr>VAS076_D_Masinosiriranga9</vt:lpstr>
      <vt:lpstr>'Forma 7'!VAS076_D_Nematerialusis6</vt:lpstr>
      <vt:lpstr>VAS076_D_Nematerialusis6</vt:lpstr>
      <vt:lpstr>'Forma 7'!VAS076_D_Nematerialusis7</vt:lpstr>
      <vt:lpstr>VAS076_D_Nematerialusis7</vt:lpstr>
      <vt:lpstr>'Forma 7'!VAS076_D_Nematerialusis8</vt:lpstr>
      <vt:lpstr>VAS076_D_Nematerialusis8</vt:lpstr>
      <vt:lpstr>'Forma 7'!VAS076_D_Nematerialusis9</vt:lpstr>
      <vt:lpstr>VAS076_D_Nematerialusis9</vt:lpstr>
      <vt:lpstr>'Forma 7'!VAS076_D_Netiesiogiaipa3</vt:lpstr>
      <vt:lpstr>VAS076_D_Netiesiogiaipa3</vt:lpstr>
      <vt:lpstr>'Forma 7'!VAS076_D_Netiesiogiaipa4</vt:lpstr>
      <vt:lpstr>VAS076_D_Netiesiogiaipa4</vt:lpstr>
      <vt:lpstr>'Forma 7'!VAS076_D_Nuotekuirdumbl5</vt:lpstr>
      <vt:lpstr>VAS076_D_Nuotekuirdumbl5</vt:lpstr>
      <vt:lpstr>'Forma 7'!VAS076_D_Nuotekuirdumbl6</vt:lpstr>
      <vt:lpstr>VAS076_D_Nuotekuirdumbl6</vt:lpstr>
      <vt:lpstr>'Forma 7'!VAS076_D_Nuotekuirdumbl7</vt:lpstr>
      <vt:lpstr>VAS076_D_Nuotekuirdumbl7</vt:lpstr>
      <vt:lpstr>'Forma 7'!VAS076_D_Paskirstomasil2</vt:lpstr>
      <vt:lpstr>VAS076_D_Paskirstomasil2</vt:lpstr>
      <vt:lpstr>'Forma 7'!VAS076_D_Pastataiadmini6</vt:lpstr>
      <vt:lpstr>VAS076_D_Pastataiadmini6</vt:lpstr>
      <vt:lpstr>'Forma 7'!VAS076_D_Pastataiadmini7</vt:lpstr>
      <vt:lpstr>VAS076_D_Pastataiadmini7</vt:lpstr>
      <vt:lpstr>'Forma 7'!VAS076_D_Pastataiadmini8</vt:lpstr>
      <vt:lpstr>VAS076_D_Pastataiadmini8</vt:lpstr>
      <vt:lpstr>'Forma 7'!VAS076_D_Pastataiadmini9</vt:lpstr>
      <vt:lpstr>VAS076_D_Pastataiadmini9</vt:lpstr>
      <vt:lpstr>'Forma 7'!VAS076_D_Pastataiirstat6</vt:lpstr>
      <vt:lpstr>VAS076_D_Pastataiirstat6</vt:lpstr>
      <vt:lpstr>'Forma 7'!VAS076_D_Pastataiirstat7</vt:lpstr>
      <vt:lpstr>VAS076_D_Pastataiirstat7</vt:lpstr>
      <vt:lpstr>'Forma 7'!VAS076_D_Pastataiirstat8</vt:lpstr>
      <vt:lpstr>VAS076_D_Pastataiirstat8</vt:lpstr>
      <vt:lpstr>'Forma 7'!VAS076_D_Pastataiirstat9</vt:lpstr>
      <vt:lpstr>VAS076_D_Pastataiirstat9</vt:lpstr>
      <vt:lpstr>'Forma 7'!VAS076_D_Saulessviesose1</vt:lpstr>
      <vt:lpstr>VAS076_D_Saulessviesose1</vt:lpstr>
      <vt:lpstr>'Forma 7'!VAS076_D_Saulessviesose2</vt:lpstr>
      <vt:lpstr>VAS076_D_Saulessviesose2</vt:lpstr>
      <vt:lpstr>'Forma 7'!VAS076_D_Saulessviesose3</vt:lpstr>
      <vt:lpstr>VAS076_D_Saulessviesose3</vt:lpstr>
      <vt:lpstr>'Forma 7'!VAS076_D_Saulessviesose4</vt:lpstr>
      <vt:lpstr>VAS076_D_Saulessviesose4</vt:lpstr>
      <vt:lpstr>'Forma 7'!VAS076_D_Silumosatsiska1</vt:lpstr>
      <vt:lpstr>VAS076_D_Silumosatsiska1</vt:lpstr>
      <vt:lpstr>'Forma 7'!VAS076_D_Silumosatsiska2</vt:lpstr>
      <vt:lpstr>VAS076_D_Silumosatsiska2</vt:lpstr>
      <vt:lpstr>'Forma 7'!VAS076_D_Silumosatsiska3</vt:lpstr>
      <vt:lpstr>VAS076_D_Silumosatsiska3</vt:lpstr>
      <vt:lpstr>'Forma 7'!VAS076_D_Silumosatsiska4</vt:lpstr>
      <vt:lpstr>VAS076_D_Silumosatsiska4</vt:lpstr>
      <vt:lpstr>'Forma 7'!VAS076_D_Silumosirkarst1</vt:lpstr>
      <vt:lpstr>VAS076_D_Silumosirkarst1</vt:lpstr>
      <vt:lpstr>'Forma 7'!VAS076_D_Silumosirkarst2</vt:lpstr>
      <vt:lpstr>VAS076_D_Silumosirkarst2</vt:lpstr>
      <vt:lpstr>'Forma 7'!VAS076_D_Silumosirkarst3</vt:lpstr>
      <vt:lpstr>VAS076_D_Silumosirkarst3</vt:lpstr>
      <vt:lpstr>'Forma 7'!VAS076_D_Silumosirkarst4</vt:lpstr>
      <vt:lpstr>VAS076_D_Silumosirkarst4</vt:lpstr>
      <vt:lpstr>'Forma 7'!VAS076_D_Specprogramine6</vt:lpstr>
      <vt:lpstr>VAS076_D_Specprogramine6</vt:lpstr>
      <vt:lpstr>'Forma 7'!VAS076_D_Specprogramine7</vt:lpstr>
      <vt:lpstr>VAS076_D_Specprogramine7</vt:lpstr>
      <vt:lpstr>'Forma 7'!VAS076_D_Specprogramine8</vt:lpstr>
      <vt:lpstr>VAS076_D_Specprogramine8</vt:lpstr>
      <vt:lpstr>'Forma 7'!VAS076_D_Specprogramine9</vt:lpstr>
      <vt:lpstr>VAS076_D_Specprogramine9</vt:lpstr>
      <vt:lpstr>'Forma 7'!VAS076_D_Standartinepro6</vt:lpstr>
      <vt:lpstr>VAS076_D_Standartinepro6</vt:lpstr>
      <vt:lpstr>'Forma 7'!VAS076_D_Standartinepro7</vt:lpstr>
      <vt:lpstr>VAS076_D_Standartinepro7</vt:lpstr>
      <vt:lpstr>'Forma 7'!VAS076_D_Standartinepro8</vt:lpstr>
      <vt:lpstr>VAS076_D_Standartinepro8</vt:lpstr>
      <vt:lpstr>'Forma 7'!VAS076_D_Standartinepro9</vt:lpstr>
      <vt:lpstr>VAS076_D_Standartinepro9</vt:lpstr>
      <vt:lpstr>'Forma 7'!VAS076_D_Tiesiogiaipask2</vt:lpstr>
      <vt:lpstr>VAS076_D_Tiesiogiaipask2</vt:lpstr>
      <vt:lpstr>'Forma 7'!VAS076_D_Transportoprie6</vt:lpstr>
      <vt:lpstr>VAS076_D_Transportoprie6</vt:lpstr>
      <vt:lpstr>'Forma 7'!VAS076_D_Transportoprie7</vt:lpstr>
      <vt:lpstr>VAS076_D_Transportoprie7</vt:lpstr>
      <vt:lpstr>'Forma 7'!VAS076_D_Transportoprie8</vt:lpstr>
      <vt:lpstr>VAS076_D_Transportoprie8</vt:lpstr>
      <vt:lpstr>'Forma 7'!VAS076_D_Transportoprie9</vt:lpstr>
      <vt:lpstr>VAS076_D_Transportoprie9</vt:lpstr>
      <vt:lpstr>'Forma 7'!VAS076_D_Vamzdynai6</vt:lpstr>
      <vt:lpstr>VAS076_D_Vamzdynai6</vt:lpstr>
      <vt:lpstr>'Forma 7'!VAS076_D_Vamzdynai7</vt:lpstr>
      <vt:lpstr>VAS076_D_Vamzdynai7</vt:lpstr>
      <vt:lpstr>'Forma 7'!VAS076_D_Vamzdynai8</vt:lpstr>
      <vt:lpstr>VAS076_D_Vamzdynai8</vt:lpstr>
      <vt:lpstr>'Forma 7'!VAS076_D_Vamzdynai9</vt:lpstr>
      <vt:lpstr>VAS076_D_Vamzdynai9</vt:lpstr>
      <vt:lpstr>'Forma 7'!VAS076_D_Vandenssiurbli5</vt:lpstr>
      <vt:lpstr>VAS076_D_Vandenssiurbli5</vt:lpstr>
      <vt:lpstr>'Forma 7'!VAS076_D_Vandenssiurbli6</vt:lpstr>
      <vt:lpstr>VAS076_D_Vandenssiurbli6</vt:lpstr>
      <vt:lpstr>'Forma 7'!VAS076_D_Vandenssiurbli7</vt:lpstr>
      <vt:lpstr>VAS076_D_Vandenssiurbli7</vt:lpstr>
      <vt:lpstr>'Forma 7'!VAS076_D_Verslovienetui3</vt:lpstr>
      <vt:lpstr>VAS076_D_Verslovienetui3</vt:lpstr>
      <vt:lpstr>'Forma 7'!VAS076_F_131IS</vt:lpstr>
      <vt:lpstr>VAS076_F_131IS</vt:lpstr>
      <vt:lpstr>'Forma 7'!VAS076_F_1331GeriamojoVandens</vt:lpstr>
      <vt:lpstr>VAS076_F_1331GeriamojoVandens</vt:lpstr>
      <vt:lpstr>'Forma 7'!VAS076_F_1332GeriamojoVandens</vt:lpstr>
      <vt:lpstr>VAS076_F_1332GeriamojoVandens</vt:lpstr>
      <vt:lpstr>'Forma 7'!VAS076_F_1333GeriamojoVandens</vt:lpstr>
      <vt:lpstr>VAS076_F_1333GeriamojoVandens</vt:lpstr>
      <vt:lpstr>'Forma 7'!VAS076_F_133IsViso</vt:lpstr>
      <vt:lpstr>VAS076_F_133IsViso</vt:lpstr>
      <vt:lpstr>'Forma 7'!VAS076_F_1341NuotekuSurinkimas</vt:lpstr>
      <vt:lpstr>VAS076_F_1341NuotekuSurinkimas</vt:lpstr>
      <vt:lpstr>'Forma 7'!VAS076_F_1342NuotekuValymas</vt:lpstr>
      <vt:lpstr>VAS076_F_1342NuotekuValymas</vt:lpstr>
      <vt:lpstr>'Forma 7'!VAS076_F_1343NuotekuDumblo</vt:lpstr>
      <vt:lpstr>VAS076_F_1343NuotekuDumblo</vt:lpstr>
      <vt:lpstr>'Forma 7'!VAS076_F_134IsViso</vt:lpstr>
      <vt:lpstr>VAS076_F_134IsViso</vt:lpstr>
      <vt:lpstr>'Forma 7'!VAS076_F_135PavirsiniuNuoteku</vt:lpstr>
      <vt:lpstr>VAS076_F_135PavirsiniuNuoteku</vt:lpstr>
      <vt:lpstr>'Forma 7'!VAS076_F_136KitosReguliuojamosios</vt:lpstr>
      <vt:lpstr>VAS076_F_136KitosReguliuojamosios</vt:lpstr>
      <vt:lpstr>'Forma 7'!VAS076_F_137KitosVeiklos</vt:lpstr>
      <vt:lpstr>VAS076_F_137KitosVeiklos</vt:lpstr>
      <vt:lpstr>'Forma 7'!VAS076_F_141IS</vt:lpstr>
      <vt:lpstr>VAS076_F_141IS</vt:lpstr>
      <vt:lpstr>'Forma 7'!VAS076_F_1431GeriamojoVandens</vt:lpstr>
      <vt:lpstr>VAS076_F_1431GeriamojoVandens</vt:lpstr>
      <vt:lpstr>'Forma 7'!VAS076_F_1432GeriamojoVandens</vt:lpstr>
      <vt:lpstr>VAS076_F_1432GeriamojoVandens</vt:lpstr>
      <vt:lpstr>'Forma 7'!VAS076_F_1433GeriamojoVandens</vt:lpstr>
      <vt:lpstr>VAS076_F_1433GeriamojoVandens</vt:lpstr>
      <vt:lpstr>'Forma 7'!VAS076_F_143IsViso</vt:lpstr>
      <vt:lpstr>VAS076_F_143IsViso</vt:lpstr>
      <vt:lpstr>'Forma 7'!VAS076_F_1441NuotekuSurinkimas</vt:lpstr>
      <vt:lpstr>VAS076_F_1441NuotekuSurinkimas</vt:lpstr>
      <vt:lpstr>'Forma 7'!VAS076_F_1442NuotekuValymas</vt:lpstr>
      <vt:lpstr>VAS076_F_1442NuotekuValymas</vt:lpstr>
      <vt:lpstr>'Forma 7'!VAS076_F_1443NuotekuDumblo</vt:lpstr>
      <vt:lpstr>VAS076_F_1443NuotekuDumblo</vt:lpstr>
      <vt:lpstr>'Forma 7'!VAS076_F_144IsViso</vt:lpstr>
      <vt:lpstr>VAS076_F_144IsViso</vt:lpstr>
      <vt:lpstr>'Forma 7'!VAS076_F_145PavirsiniuNuoteku</vt:lpstr>
      <vt:lpstr>VAS076_F_145PavirsiniuNuoteku</vt:lpstr>
      <vt:lpstr>'Forma 7'!VAS076_F_146KitosReguliuojamosios</vt:lpstr>
      <vt:lpstr>VAS076_F_146KitosReguliuojamosios</vt:lpstr>
      <vt:lpstr>'Forma 7'!VAS076_F_147KitosVeiklos</vt:lpstr>
      <vt:lpstr>VAS076_F_147KitosVeiklos</vt:lpstr>
      <vt:lpstr>'Forma 7'!VAS076_F_151IS</vt:lpstr>
      <vt:lpstr>VAS076_F_151IS</vt:lpstr>
      <vt:lpstr>'Forma 7'!VAS076_F_1531GeriamojoVandens</vt:lpstr>
      <vt:lpstr>VAS076_F_1531GeriamojoVandens</vt:lpstr>
      <vt:lpstr>'Forma 7'!VAS076_F_1532GeriamojoVandens</vt:lpstr>
      <vt:lpstr>VAS076_F_1532GeriamojoVandens</vt:lpstr>
      <vt:lpstr>'Forma 7'!VAS076_F_1533GeriamojoVandens</vt:lpstr>
      <vt:lpstr>VAS076_F_1533GeriamojoVandens</vt:lpstr>
      <vt:lpstr>'Forma 7'!VAS076_F_153IsViso</vt:lpstr>
      <vt:lpstr>VAS076_F_153IsViso</vt:lpstr>
      <vt:lpstr>'Forma 7'!VAS076_F_1541NuotekuSurinkimas</vt:lpstr>
      <vt:lpstr>VAS076_F_1541NuotekuSurinkimas</vt:lpstr>
      <vt:lpstr>'Forma 7'!VAS076_F_1542NuotekuValymas</vt:lpstr>
      <vt:lpstr>VAS076_F_1542NuotekuValymas</vt:lpstr>
      <vt:lpstr>'Forma 7'!VAS076_F_1543NuotekuDumblo</vt:lpstr>
      <vt:lpstr>VAS076_F_1543NuotekuDumblo</vt:lpstr>
      <vt:lpstr>'Forma 7'!VAS076_F_154IsViso</vt:lpstr>
      <vt:lpstr>VAS076_F_154IsViso</vt:lpstr>
      <vt:lpstr>'Forma 7'!VAS076_F_155PavirsiniuNuoteku</vt:lpstr>
      <vt:lpstr>VAS076_F_155PavirsiniuNuoteku</vt:lpstr>
      <vt:lpstr>'Forma 7'!VAS076_F_156KitosReguliuojamosios</vt:lpstr>
      <vt:lpstr>VAS076_F_156KitosReguliuojamosios</vt:lpstr>
      <vt:lpstr>'Forma 7'!VAS076_F_157KitosVeiklos</vt:lpstr>
      <vt:lpstr>VAS076_F_157KitosVeiklos</vt:lpstr>
      <vt:lpstr>'Forma 7'!VAS076_F_161IS</vt:lpstr>
      <vt:lpstr>VAS076_F_161IS</vt:lpstr>
      <vt:lpstr>'Forma 7'!VAS076_F_1631GeriamojoVandens</vt:lpstr>
      <vt:lpstr>VAS076_F_1631GeriamojoVandens</vt:lpstr>
      <vt:lpstr>'Forma 7'!VAS076_F_1632GeriamojoVandens</vt:lpstr>
      <vt:lpstr>VAS076_F_1632GeriamojoVandens</vt:lpstr>
      <vt:lpstr>'Forma 7'!VAS076_F_1633GeriamojoVandens</vt:lpstr>
      <vt:lpstr>VAS076_F_1633GeriamojoVandens</vt:lpstr>
      <vt:lpstr>'Forma 7'!VAS076_F_163IsViso</vt:lpstr>
      <vt:lpstr>VAS076_F_163IsViso</vt:lpstr>
      <vt:lpstr>'Forma 7'!VAS076_F_1641NuotekuSurinkimas</vt:lpstr>
      <vt:lpstr>VAS076_F_1641NuotekuSurinkimas</vt:lpstr>
      <vt:lpstr>'Forma 7'!VAS076_F_1642NuotekuValymas</vt:lpstr>
      <vt:lpstr>VAS076_F_1642NuotekuValymas</vt:lpstr>
      <vt:lpstr>'Forma 7'!VAS076_F_1643NuotekuDumblo</vt:lpstr>
      <vt:lpstr>VAS076_F_1643NuotekuDumblo</vt:lpstr>
      <vt:lpstr>'Forma 7'!VAS076_F_164IsViso</vt:lpstr>
      <vt:lpstr>VAS076_F_164IsViso</vt:lpstr>
      <vt:lpstr>'Forma 7'!VAS076_F_165PavirsiniuNuoteku</vt:lpstr>
      <vt:lpstr>VAS076_F_165PavirsiniuNuoteku</vt:lpstr>
      <vt:lpstr>'Forma 7'!VAS076_F_166KitosReguliuojamosios</vt:lpstr>
      <vt:lpstr>VAS076_F_166KitosReguliuojamosios</vt:lpstr>
      <vt:lpstr>'Forma 7'!VAS076_F_167KitosVeiklos</vt:lpstr>
      <vt:lpstr>VAS076_F_167KitosVeiklos</vt:lpstr>
      <vt:lpstr>'Forma 7'!VAS076_F_171IS</vt:lpstr>
      <vt:lpstr>VAS076_F_171IS</vt:lpstr>
      <vt:lpstr>'Forma 7'!VAS076_F_1731GeriamojoVandens</vt:lpstr>
      <vt:lpstr>VAS076_F_1731GeriamojoVandens</vt:lpstr>
      <vt:lpstr>'Forma 7'!VAS076_F_1732GeriamojoVandens</vt:lpstr>
      <vt:lpstr>VAS076_F_1732GeriamojoVandens</vt:lpstr>
      <vt:lpstr>'Forma 7'!VAS076_F_1733GeriamojoVandens</vt:lpstr>
      <vt:lpstr>VAS076_F_1733GeriamojoVandens</vt:lpstr>
      <vt:lpstr>'Forma 7'!VAS076_F_173IsViso</vt:lpstr>
      <vt:lpstr>VAS076_F_173IsViso</vt:lpstr>
      <vt:lpstr>'Forma 7'!VAS076_F_1741NuotekuSurinkimas</vt:lpstr>
      <vt:lpstr>VAS076_F_1741NuotekuSurinkimas</vt:lpstr>
      <vt:lpstr>'Forma 7'!VAS076_F_1742NuotekuValymas</vt:lpstr>
      <vt:lpstr>VAS076_F_1742NuotekuValymas</vt:lpstr>
      <vt:lpstr>'Forma 7'!VAS076_F_1743NuotekuDumblo</vt:lpstr>
      <vt:lpstr>VAS076_F_1743NuotekuDumblo</vt:lpstr>
      <vt:lpstr>'Forma 7'!VAS076_F_174IsViso</vt:lpstr>
      <vt:lpstr>VAS076_F_174IsViso</vt:lpstr>
      <vt:lpstr>'Forma 7'!VAS076_F_175PavirsiniuNuoteku</vt:lpstr>
      <vt:lpstr>VAS076_F_175PavirsiniuNuoteku</vt:lpstr>
      <vt:lpstr>'Forma 7'!VAS076_F_176KitosReguliuojamosios</vt:lpstr>
      <vt:lpstr>VAS076_F_176KitosReguliuojamosios</vt:lpstr>
      <vt:lpstr>'Forma 7'!VAS076_F_177KitosVeiklos</vt:lpstr>
      <vt:lpstr>VAS076_F_177KitosVeiklos</vt:lpstr>
      <vt:lpstr>'Forma 7'!VAS076_F_181IS</vt:lpstr>
      <vt:lpstr>VAS076_F_181IS</vt:lpstr>
      <vt:lpstr>'Forma 7'!VAS076_F_1831GeriamojoVandens</vt:lpstr>
      <vt:lpstr>VAS076_F_1831GeriamojoVandens</vt:lpstr>
      <vt:lpstr>'Forma 7'!VAS076_F_1832GeriamojoVandens</vt:lpstr>
      <vt:lpstr>VAS076_F_1832GeriamojoVandens</vt:lpstr>
      <vt:lpstr>'Forma 7'!VAS076_F_1833GeriamojoVandens</vt:lpstr>
      <vt:lpstr>VAS076_F_1833GeriamojoVandens</vt:lpstr>
      <vt:lpstr>'Forma 7'!VAS076_F_183IsViso</vt:lpstr>
      <vt:lpstr>VAS076_F_183IsViso</vt:lpstr>
      <vt:lpstr>'Forma 7'!VAS076_F_1841NuotekuSurinkimas</vt:lpstr>
      <vt:lpstr>VAS076_F_1841NuotekuSurinkimas</vt:lpstr>
      <vt:lpstr>'Forma 7'!VAS076_F_1842NuotekuValymas</vt:lpstr>
      <vt:lpstr>VAS076_F_1842NuotekuValymas</vt:lpstr>
      <vt:lpstr>'Forma 7'!VAS076_F_1843NuotekuDumblo</vt:lpstr>
      <vt:lpstr>VAS076_F_1843NuotekuDumblo</vt:lpstr>
      <vt:lpstr>'Forma 7'!VAS076_F_184IsViso</vt:lpstr>
      <vt:lpstr>VAS076_F_184IsViso</vt:lpstr>
      <vt:lpstr>'Forma 7'!VAS076_F_185PavirsiniuNuoteku</vt:lpstr>
      <vt:lpstr>VAS076_F_185PavirsiniuNuoteku</vt:lpstr>
      <vt:lpstr>'Forma 7'!VAS076_F_186KitosReguliuojamosios</vt:lpstr>
      <vt:lpstr>VAS076_F_186KitosReguliuojamosios</vt:lpstr>
      <vt:lpstr>'Forma 7'!VAS076_F_187KitosVeiklos</vt:lpstr>
      <vt:lpstr>VAS076_F_187KitosVeiklos</vt:lpstr>
      <vt:lpstr>'Forma 7'!VAS076_F_191IS</vt:lpstr>
      <vt:lpstr>VAS076_F_191IS</vt:lpstr>
      <vt:lpstr>'Forma 7'!VAS076_F_1931GeriamojoVandens</vt:lpstr>
      <vt:lpstr>VAS076_F_1931GeriamojoVandens</vt:lpstr>
      <vt:lpstr>'Forma 7'!VAS076_F_1932GeriamojoVandens</vt:lpstr>
      <vt:lpstr>VAS076_F_1932GeriamojoVandens</vt:lpstr>
      <vt:lpstr>'Forma 7'!VAS076_F_1933GeriamojoVandens</vt:lpstr>
      <vt:lpstr>VAS076_F_1933GeriamojoVandens</vt:lpstr>
      <vt:lpstr>'Forma 7'!VAS076_F_193IsViso</vt:lpstr>
      <vt:lpstr>VAS076_F_193IsViso</vt:lpstr>
      <vt:lpstr>'Forma 7'!VAS076_F_1941NuotekuSurinkimas</vt:lpstr>
      <vt:lpstr>VAS076_F_1941NuotekuSurinkimas</vt:lpstr>
      <vt:lpstr>'Forma 7'!VAS076_F_1942NuotekuValymas</vt:lpstr>
      <vt:lpstr>VAS076_F_1942NuotekuValymas</vt:lpstr>
      <vt:lpstr>'Forma 7'!VAS076_F_1943NuotekuDumblo</vt:lpstr>
      <vt:lpstr>VAS076_F_1943NuotekuDumblo</vt:lpstr>
      <vt:lpstr>'Forma 7'!VAS076_F_194IsViso</vt:lpstr>
      <vt:lpstr>VAS076_F_194IsViso</vt:lpstr>
      <vt:lpstr>'Forma 7'!VAS076_F_195PavirsiniuNuoteku</vt:lpstr>
      <vt:lpstr>VAS076_F_195PavirsiniuNuoteku</vt:lpstr>
      <vt:lpstr>'Forma 7'!VAS076_F_196KitosReguliuojamosios</vt:lpstr>
      <vt:lpstr>VAS076_F_196KitosReguliuojamosios</vt:lpstr>
      <vt:lpstr>'Forma 7'!VAS076_F_197KitosVeiklos</vt:lpstr>
      <vt:lpstr>VAS076_F_197KitosVeiklos</vt:lpstr>
      <vt:lpstr>'Forma 7'!VAS076_F_201IS</vt:lpstr>
      <vt:lpstr>VAS076_F_201IS</vt:lpstr>
      <vt:lpstr>'Forma 7'!VAS076_F_2031GeriamojoVandens</vt:lpstr>
      <vt:lpstr>VAS076_F_2031GeriamojoVandens</vt:lpstr>
      <vt:lpstr>'Forma 7'!VAS076_F_2032GeriamojoVandens</vt:lpstr>
      <vt:lpstr>VAS076_F_2032GeriamojoVandens</vt:lpstr>
      <vt:lpstr>'Forma 7'!VAS076_F_2033GeriamojoVandens</vt:lpstr>
      <vt:lpstr>VAS076_F_2033GeriamojoVandens</vt:lpstr>
      <vt:lpstr>'Forma 7'!VAS076_F_203IsViso</vt:lpstr>
      <vt:lpstr>VAS076_F_203IsViso</vt:lpstr>
      <vt:lpstr>'Forma 7'!VAS076_F_2041NuotekuSurinkimas</vt:lpstr>
      <vt:lpstr>VAS076_F_2041NuotekuSurinkimas</vt:lpstr>
      <vt:lpstr>'Forma 7'!VAS076_F_2042NuotekuValymas</vt:lpstr>
      <vt:lpstr>VAS076_F_2042NuotekuValymas</vt:lpstr>
      <vt:lpstr>'Forma 7'!VAS076_F_2043NuotekuDumblo</vt:lpstr>
      <vt:lpstr>VAS076_F_2043NuotekuDumblo</vt:lpstr>
      <vt:lpstr>'Forma 7'!VAS076_F_204IsViso</vt:lpstr>
      <vt:lpstr>VAS076_F_204IsViso</vt:lpstr>
      <vt:lpstr>'Forma 7'!VAS076_F_205PavirsiniuNuoteku</vt:lpstr>
      <vt:lpstr>VAS076_F_205PavirsiniuNuoteku</vt:lpstr>
      <vt:lpstr>'Forma 7'!VAS076_F_206KitosReguliuojamosios</vt:lpstr>
      <vt:lpstr>VAS076_F_206KitosReguliuojamosios</vt:lpstr>
      <vt:lpstr>'Forma 7'!VAS076_F_207KitosVeiklos</vt:lpstr>
      <vt:lpstr>VAS076_F_207KitosVeiklos</vt:lpstr>
      <vt:lpstr>'Forma 7'!VAS076_F_211IS</vt:lpstr>
      <vt:lpstr>VAS076_F_211IS</vt:lpstr>
      <vt:lpstr>'Forma 7'!VAS076_F_2131GeriamojoVandens</vt:lpstr>
      <vt:lpstr>VAS076_F_2131GeriamojoVandens</vt:lpstr>
      <vt:lpstr>'Forma 7'!VAS076_F_2132GeriamojoVandens</vt:lpstr>
      <vt:lpstr>VAS076_F_2132GeriamojoVandens</vt:lpstr>
      <vt:lpstr>'Forma 7'!VAS076_F_2133GeriamojoVandens</vt:lpstr>
      <vt:lpstr>VAS076_F_2133GeriamojoVandens</vt:lpstr>
      <vt:lpstr>'Forma 7'!VAS076_F_213IsViso</vt:lpstr>
      <vt:lpstr>VAS076_F_213IsViso</vt:lpstr>
      <vt:lpstr>'Forma 7'!VAS076_F_2141NuotekuSurinkimas</vt:lpstr>
      <vt:lpstr>VAS076_F_2141NuotekuSurinkimas</vt:lpstr>
      <vt:lpstr>'Forma 7'!VAS076_F_2142NuotekuValymas</vt:lpstr>
      <vt:lpstr>VAS076_F_2142NuotekuValymas</vt:lpstr>
      <vt:lpstr>'Forma 7'!VAS076_F_2143NuotekuDumblo</vt:lpstr>
      <vt:lpstr>VAS076_F_2143NuotekuDumblo</vt:lpstr>
      <vt:lpstr>'Forma 7'!VAS076_F_214IsViso</vt:lpstr>
      <vt:lpstr>VAS076_F_214IsViso</vt:lpstr>
      <vt:lpstr>'Forma 7'!VAS076_F_215PavirsiniuNuoteku</vt:lpstr>
      <vt:lpstr>VAS076_F_215PavirsiniuNuoteku</vt:lpstr>
      <vt:lpstr>'Forma 7'!VAS076_F_216KitosReguliuojamosios</vt:lpstr>
      <vt:lpstr>VAS076_F_216KitosReguliuojamosios</vt:lpstr>
      <vt:lpstr>'Forma 7'!VAS076_F_217KitosVeiklos</vt:lpstr>
      <vt:lpstr>VAS076_F_217KitosVeiklos</vt:lpstr>
      <vt:lpstr>'Forma 7'!VAS076_F_221IS</vt:lpstr>
      <vt:lpstr>VAS076_F_221IS</vt:lpstr>
      <vt:lpstr>'Forma 7'!VAS076_F_2231GeriamojoVandens</vt:lpstr>
      <vt:lpstr>VAS076_F_2231GeriamojoVandens</vt:lpstr>
      <vt:lpstr>'Forma 7'!VAS076_F_2232GeriamojoVandens</vt:lpstr>
      <vt:lpstr>VAS076_F_2232GeriamojoVandens</vt:lpstr>
      <vt:lpstr>'Forma 7'!VAS076_F_2233GeriamojoVandens</vt:lpstr>
      <vt:lpstr>VAS076_F_2233GeriamojoVandens</vt:lpstr>
      <vt:lpstr>'Forma 7'!VAS076_F_223IsViso</vt:lpstr>
      <vt:lpstr>VAS076_F_223IsViso</vt:lpstr>
      <vt:lpstr>'Forma 7'!VAS076_F_2241NuotekuSurinkimas</vt:lpstr>
      <vt:lpstr>VAS076_F_2241NuotekuSurinkimas</vt:lpstr>
      <vt:lpstr>'Forma 7'!VAS076_F_2242NuotekuValymas</vt:lpstr>
      <vt:lpstr>VAS076_F_2242NuotekuValymas</vt:lpstr>
      <vt:lpstr>'Forma 7'!VAS076_F_2243NuotekuDumblo</vt:lpstr>
      <vt:lpstr>VAS076_F_2243NuotekuDumblo</vt:lpstr>
      <vt:lpstr>'Forma 7'!VAS076_F_224IsViso</vt:lpstr>
      <vt:lpstr>VAS076_F_224IsViso</vt:lpstr>
      <vt:lpstr>'Forma 7'!VAS076_F_225PavirsiniuNuoteku</vt:lpstr>
      <vt:lpstr>VAS076_F_225PavirsiniuNuoteku</vt:lpstr>
      <vt:lpstr>'Forma 7'!VAS076_F_226KitosReguliuojamosios</vt:lpstr>
      <vt:lpstr>VAS076_F_226KitosReguliuojamosios</vt:lpstr>
      <vt:lpstr>'Forma 7'!VAS076_F_227KitosVeiklos</vt:lpstr>
      <vt:lpstr>VAS076_F_227KitosVeiklos</vt:lpstr>
      <vt:lpstr>'Forma 7'!VAS076_F_231IS</vt:lpstr>
      <vt:lpstr>VAS076_F_231IS</vt:lpstr>
      <vt:lpstr>'Forma 7'!VAS076_F_2331GeriamojoVandens</vt:lpstr>
      <vt:lpstr>VAS076_F_2331GeriamojoVandens</vt:lpstr>
      <vt:lpstr>'Forma 7'!VAS076_F_2332GeriamojoVandens</vt:lpstr>
      <vt:lpstr>VAS076_F_2332GeriamojoVandens</vt:lpstr>
      <vt:lpstr>'Forma 7'!VAS076_F_2333GeriamojoVandens</vt:lpstr>
      <vt:lpstr>VAS076_F_2333GeriamojoVandens</vt:lpstr>
      <vt:lpstr>'Forma 7'!VAS076_F_233IsViso</vt:lpstr>
      <vt:lpstr>VAS076_F_233IsViso</vt:lpstr>
      <vt:lpstr>'Forma 7'!VAS076_F_2341NuotekuSurinkimas</vt:lpstr>
      <vt:lpstr>VAS076_F_2341NuotekuSurinkimas</vt:lpstr>
      <vt:lpstr>'Forma 7'!VAS076_F_2342NuotekuValymas</vt:lpstr>
      <vt:lpstr>VAS076_F_2342NuotekuValymas</vt:lpstr>
      <vt:lpstr>'Forma 7'!VAS076_F_2343NuotekuDumblo</vt:lpstr>
      <vt:lpstr>VAS076_F_2343NuotekuDumblo</vt:lpstr>
      <vt:lpstr>'Forma 7'!VAS076_F_234IsViso</vt:lpstr>
      <vt:lpstr>VAS076_F_234IsViso</vt:lpstr>
      <vt:lpstr>'Forma 7'!VAS076_F_235PavirsiniuNuoteku</vt:lpstr>
      <vt:lpstr>VAS076_F_235PavirsiniuNuoteku</vt:lpstr>
      <vt:lpstr>'Forma 7'!VAS076_F_236KitosReguliuojamosios</vt:lpstr>
      <vt:lpstr>VAS076_F_236KitosReguliuojamosios</vt:lpstr>
      <vt:lpstr>'Forma 7'!VAS076_F_237KitosVeiklos</vt:lpstr>
      <vt:lpstr>VAS076_F_237KitosVeiklos</vt:lpstr>
      <vt:lpstr>'Forma 7'!VAS076_F_241IS</vt:lpstr>
      <vt:lpstr>VAS076_F_241IS</vt:lpstr>
      <vt:lpstr>'Forma 7'!VAS076_F_2431GeriamojoVandens</vt:lpstr>
      <vt:lpstr>VAS076_F_2431GeriamojoVandens</vt:lpstr>
      <vt:lpstr>'Forma 7'!VAS076_F_2432GeriamojoVandens</vt:lpstr>
      <vt:lpstr>VAS076_F_2432GeriamojoVandens</vt:lpstr>
      <vt:lpstr>'Forma 7'!VAS076_F_2433GeriamojoVandens</vt:lpstr>
      <vt:lpstr>VAS076_F_2433GeriamojoVandens</vt:lpstr>
      <vt:lpstr>'Forma 7'!VAS076_F_243IsViso</vt:lpstr>
      <vt:lpstr>VAS076_F_243IsViso</vt:lpstr>
      <vt:lpstr>'Forma 7'!VAS076_F_2441NuotekuSurinkimas</vt:lpstr>
      <vt:lpstr>VAS076_F_2441NuotekuSurinkimas</vt:lpstr>
      <vt:lpstr>'Forma 7'!VAS076_F_2442NuotekuValymas</vt:lpstr>
      <vt:lpstr>VAS076_F_2442NuotekuValymas</vt:lpstr>
      <vt:lpstr>'Forma 7'!VAS076_F_2443NuotekuDumblo</vt:lpstr>
      <vt:lpstr>VAS076_F_2443NuotekuDumblo</vt:lpstr>
      <vt:lpstr>'Forma 7'!VAS076_F_244IsViso</vt:lpstr>
      <vt:lpstr>VAS076_F_244IsViso</vt:lpstr>
      <vt:lpstr>'Forma 7'!VAS076_F_245PavirsiniuNuoteku</vt:lpstr>
      <vt:lpstr>VAS076_F_245PavirsiniuNuoteku</vt:lpstr>
      <vt:lpstr>'Forma 7'!VAS076_F_246KitosReguliuojamosios</vt:lpstr>
      <vt:lpstr>VAS076_F_246KitosReguliuojamosios</vt:lpstr>
      <vt:lpstr>'Forma 7'!VAS076_F_247KitosVeiklos</vt:lpstr>
      <vt:lpstr>VAS076_F_247KitosVeiklos</vt:lpstr>
      <vt:lpstr>'Forma 7'!VAS076_F_Apskaitospriet61IS</vt:lpstr>
      <vt:lpstr>VAS076_F_Apskaitospriet61IS</vt:lpstr>
      <vt:lpstr>'Forma 7'!VAS076_F_Apskaitospriet631GeriamojoVandens</vt:lpstr>
      <vt:lpstr>VAS076_F_Apskaitospriet631GeriamojoVandens</vt:lpstr>
      <vt:lpstr>'Forma 7'!VAS076_F_Apskaitospriet632GeriamojoVandens</vt:lpstr>
      <vt:lpstr>VAS076_F_Apskaitospriet632GeriamojoVandens</vt:lpstr>
      <vt:lpstr>'Forma 7'!VAS076_F_Apskaitospriet633GeriamojoVandens</vt:lpstr>
      <vt:lpstr>VAS076_F_Apskaitospriet633GeriamojoVandens</vt:lpstr>
      <vt:lpstr>'Forma 7'!VAS076_F_Apskaitospriet63IsViso</vt:lpstr>
      <vt:lpstr>VAS076_F_Apskaitospriet63IsViso</vt:lpstr>
      <vt:lpstr>'Forma 7'!VAS076_F_Apskaitospriet641NuotekuSurinkimas</vt:lpstr>
      <vt:lpstr>VAS076_F_Apskaitospriet641NuotekuSurinkimas</vt:lpstr>
      <vt:lpstr>'Forma 7'!VAS076_F_Apskaitospriet642NuotekuValymas</vt:lpstr>
      <vt:lpstr>VAS076_F_Apskaitospriet642NuotekuValymas</vt:lpstr>
      <vt:lpstr>'Forma 7'!VAS076_F_Apskaitospriet643NuotekuDumblo</vt:lpstr>
      <vt:lpstr>VAS076_F_Apskaitospriet643NuotekuDumblo</vt:lpstr>
      <vt:lpstr>'Forma 7'!VAS076_F_Apskaitospriet64IsViso</vt:lpstr>
      <vt:lpstr>VAS076_F_Apskaitospriet64IsViso</vt:lpstr>
      <vt:lpstr>'Forma 7'!VAS076_F_Apskaitospriet65PavirsiniuNuoteku</vt:lpstr>
      <vt:lpstr>VAS076_F_Apskaitospriet65PavirsiniuNuoteku</vt:lpstr>
      <vt:lpstr>'Forma 7'!VAS076_F_Apskaitospriet66KitosReguliuojamosios</vt:lpstr>
      <vt:lpstr>VAS076_F_Apskaitospriet66KitosReguliuojamosios</vt:lpstr>
      <vt:lpstr>'Forma 7'!VAS076_F_Apskaitospriet67KitosVeiklos</vt:lpstr>
      <vt:lpstr>VAS076_F_Apskaitospriet67KitosVeiklos</vt:lpstr>
      <vt:lpstr>'Forma 7'!VAS076_F_Apskaitospriet6Apskaitosveikla1</vt:lpstr>
      <vt:lpstr>VAS076_F_Apskaitospriet6Apskaitosveikla1</vt:lpstr>
      <vt:lpstr>'Forma 7'!VAS076_F_Apskaitospriet6Kitareguliuoja1</vt:lpstr>
      <vt:lpstr>VAS076_F_Apskaitospriet6Kitareguliuoja1</vt:lpstr>
      <vt:lpstr>'Forma 7'!VAS076_F_Apskaitospriet71IS</vt:lpstr>
      <vt:lpstr>VAS076_F_Apskaitospriet71IS</vt:lpstr>
      <vt:lpstr>'Forma 7'!VAS076_F_Apskaitospriet731GeriamojoVandens</vt:lpstr>
      <vt:lpstr>VAS076_F_Apskaitospriet731GeriamojoVandens</vt:lpstr>
      <vt:lpstr>'Forma 7'!VAS076_F_Apskaitospriet732GeriamojoVandens</vt:lpstr>
      <vt:lpstr>VAS076_F_Apskaitospriet732GeriamojoVandens</vt:lpstr>
      <vt:lpstr>'Forma 7'!VAS076_F_Apskaitospriet733GeriamojoVandens</vt:lpstr>
      <vt:lpstr>VAS076_F_Apskaitospriet733GeriamojoVandens</vt:lpstr>
      <vt:lpstr>'Forma 7'!VAS076_F_Apskaitospriet73IsViso</vt:lpstr>
      <vt:lpstr>VAS076_F_Apskaitospriet73IsViso</vt:lpstr>
      <vt:lpstr>'Forma 7'!VAS076_F_Apskaitospriet741NuotekuSurinkimas</vt:lpstr>
      <vt:lpstr>VAS076_F_Apskaitospriet741NuotekuSurinkimas</vt:lpstr>
      <vt:lpstr>'Forma 7'!VAS076_F_Apskaitospriet742NuotekuValymas</vt:lpstr>
      <vt:lpstr>VAS076_F_Apskaitospriet742NuotekuValymas</vt:lpstr>
      <vt:lpstr>'Forma 7'!VAS076_F_Apskaitospriet743NuotekuDumblo</vt:lpstr>
      <vt:lpstr>VAS076_F_Apskaitospriet743NuotekuDumblo</vt:lpstr>
      <vt:lpstr>'Forma 7'!VAS076_F_Apskaitospriet74IsViso</vt:lpstr>
      <vt:lpstr>VAS076_F_Apskaitospriet74IsViso</vt:lpstr>
      <vt:lpstr>'Forma 7'!VAS076_F_Apskaitospriet75PavirsiniuNuoteku</vt:lpstr>
      <vt:lpstr>VAS076_F_Apskaitospriet75PavirsiniuNuoteku</vt:lpstr>
      <vt:lpstr>'Forma 7'!VAS076_F_Apskaitospriet76KitosReguliuojamosios</vt:lpstr>
      <vt:lpstr>VAS076_F_Apskaitospriet76KitosReguliuojamosios</vt:lpstr>
      <vt:lpstr>'Forma 7'!VAS076_F_Apskaitospriet77KitosVeiklos</vt:lpstr>
      <vt:lpstr>VAS076_F_Apskaitospriet77KitosVeiklos</vt:lpstr>
      <vt:lpstr>'Forma 7'!VAS076_F_Apskaitospriet7Apskaitosveikla1</vt:lpstr>
      <vt:lpstr>VAS076_F_Apskaitospriet7Apskaitosveikla1</vt:lpstr>
      <vt:lpstr>'Forma 7'!VAS076_F_Apskaitospriet7Kitareguliuoja1</vt:lpstr>
      <vt:lpstr>VAS076_F_Apskaitospriet7Kitareguliuoja1</vt:lpstr>
      <vt:lpstr>'Forma 7'!VAS076_F_Apskaitospriet81IS</vt:lpstr>
      <vt:lpstr>VAS076_F_Apskaitospriet81IS</vt:lpstr>
      <vt:lpstr>'Forma 7'!VAS076_F_Apskaitospriet831GeriamojoVandens</vt:lpstr>
      <vt:lpstr>VAS076_F_Apskaitospriet831GeriamojoVandens</vt:lpstr>
      <vt:lpstr>'Forma 7'!VAS076_F_Apskaitospriet832GeriamojoVandens</vt:lpstr>
      <vt:lpstr>VAS076_F_Apskaitospriet832GeriamojoVandens</vt:lpstr>
      <vt:lpstr>'Forma 7'!VAS076_F_Apskaitospriet833GeriamojoVandens</vt:lpstr>
      <vt:lpstr>VAS076_F_Apskaitospriet833GeriamojoVandens</vt:lpstr>
      <vt:lpstr>'Forma 7'!VAS076_F_Apskaitospriet83IsViso</vt:lpstr>
      <vt:lpstr>VAS076_F_Apskaitospriet83IsViso</vt:lpstr>
      <vt:lpstr>'Forma 7'!VAS076_F_Apskaitospriet841NuotekuSurinkimas</vt:lpstr>
      <vt:lpstr>VAS076_F_Apskaitospriet841NuotekuSurinkimas</vt:lpstr>
      <vt:lpstr>'Forma 7'!VAS076_F_Apskaitospriet842NuotekuValymas</vt:lpstr>
      <vt:lpstr>VAS076_F_Apskaitospriet842NuotekuValymas</vt:lpstr>
      <vt:lpstr>'Forma 7'!VAS076_F_Apskaitospriet843NuotekuDumblo</vt:lpstr>
      <vt:lpstr>VAS076_F_Apskaitospriet843NuotekuDumblo</vt:lpstr>
      <vt:lpstr>'Forma 7'!VAS076_F_Apskaitospriet84IsViso</vt:lpstr>
      <vt:lpstr>VAS076_F_Apskaitospriet84IsViso</vt:lpstr>
      <vt:lpstr>'Forma 7'!VAS076_F_Apskaitospriet85PavirsiniuNuoteku</vt:lpstr>
      <vt:lpstr>VAS076_F_Apskaitospriet85PavirsiniuNuoteku</vt:lpstr>
      <vt:lpstr>'Forma 7'!VAS076_F_Apskaitospriet86KitosReguliuojamosios</vt:lpstr>
      <vt:lpstr>VAS076_F_Apskaitospriet86KitosReguliuojamosios</vt:lpstr>
      <vt:lpstr>'Forma 7'!VAS076_F_Apskaitospriet87KitosVeiklos</vt:lpstr>
      <vt:lpstr>VAS076_F_Apskaitospriet87KitosVeiklos</vt:lpstr>
      <vt:lpstr>'Forma 7'!VAS076_F_Apskaitospriet8Apskaitosveikla1</vt:lpstr>
      <vt:lpstr>VAS076_F_Apskaitospriet8Apskaitosveikla1</vt:lpstr>
      <vt:lpstr>'Forma 7'!VAS076_F_Apskaitospriet8Kitareguliuoja1</vt:lpstr>
      <vt:lpstr>VAS076_F_Apskaitospriet8Kitareguliuoja1</vt:lpstr>
      <vt:lpstr>'Forma 7'!VAS076_F_Apskaitospriet91IS</vt:lpstr>
      <vt:lpstr>VAS076_F_Apskaitospriet91IS</vt:lpstr>
      <vt:lpstr>'Forma 7'!VAS076_F_Apskaitospriet931GeriamojoVandens</vt:lpstr>
      <vt:lpstr>VAS076_F_Apskaitospriet931GeriamojoVandens</vt:lpstr>
      <vt:lpstr>'Forma 7'!VAS076_F_Apskaitospriet932GeriamojoVandens</vt:lpstr>
      <vt:lpstr>VAS076_F_Apskaitospriet932GeriamojoVandens</vt:lpstr>
      <vt:lpstr>'Forma 7'!VAS076_F_Apskaitospriet933GeriamojoVandens</vt:lpstr>
      <vt:lpstr>VAS076_F_Apskaitospriet933GeriamojoVandens</vt:lpstr>
      <vt:lpstr>'Forma 7'!VAS076_F_Apskaitospriet93IsViso</vt:lpstr>
      <vt:lpstr>VAS076_F_Apskaitospriet93IsViso</vt:lpstr>
      <vt:lpstr>'Forma 7'!VAS076_F_Apskaitospriet941NuotekuSurinkimas</vt:lpstr>
      <vt:lpstr>VAS076_F_Apskaitospriet941NuotekuSurinkimas</vt:lpstr>
      <vt:lpstr>'Forma 7'!VAS076_F_Apskaitospriet942NuotekuValymas</vt:lpstr>
      <vt:lpstr>VAS076_F_Apskaitospriet942NuotekuValymas</vt:lpstr>
      <vt:lpstr>'Forma 7'!VAS076_F_Apskaitospriet943NuotekuDumblo</vt:lpstr>
      <vt:lpstr>VAS076_F_Apskaitospriet943NuotekuDumblo</vt:lpstr>
      <vt:lpstr>'Forma 7'!VAS076_F_Apskaitospriet94IsViso</vt:lpstr>
      <vt:lpstr>VAS076_F_Apskaitospriet94IsViso</vt:lpstr>
      <vt:lpstr>'Forma 7'!VAS076_F_Apskaitospriet95PavirsiniuNuoteku</vt:lpstr>
      <vt:lpstr>VAS076_F_Apskaitospriet95PavirsiniuNuoteku</vt:lpstr>
      <vt:lpstr>'Forma 7'!VAS076_F_Apskaitospriet96KitosReguliuojamosios</vt:lpstr>
      <vt:lpstr>VAS076_F_Apskaitospriet96KitosReguliuojamosios</vt:lpstr>
      <vt:lpstr>'Forma 7'!VAS076_F_Apskaitospriet97KitosVeiklos</vt:lpstr>
      <vt:lpstr>VAS076_F_Apskaitospriet97KitosVeiklos</vt:lpstr>
      <vt:lpstr>'Forma 7'!VAS076_F_Apskaitospriet9Apskaitosveikla1</vt:lpstr>
      <vt:lpstr>VAS076_F_Apskaitospriet9Apskaitosveikla1</vt:lpstr>
      <vt:lpstr>'Forma 7'!VAS076_F_Apskaitospriet9Kitareguliuoja1</vt:lpstr>
      <vt:lpstr>VAS076_F_Apskaitospriet9Kitareguliuoja1</vt:lpstr>
      <vt:lpstr>'Forma 7'!VAS076_F_Atsiskaitomiej11IS</vt:lpstr>
      <vt:lpstr>VAS076_F_Atsiskaitomiej11IS</vt:lpstr>
      <vt:lpstr>'Forma 7'!VAS076_F_Atsiskaitomiej131GeriamojoVandens</vt:lpstr>
      <vt:lpstr>VAS076_F_Atsiskaitomiej131GeriamojoVandens</vt:lpstr>
      <vt:lpstr>'Forma 7'!VAS076_F_Atsiskaitomiej132GeriamojoVandens</vt:lpstr>
      <vt:lpstr>VAS076_F_Atsiskaitomiej132GeriamojoVandens</vt:lpstr>
      <vt:lpstr>'Forma 7'!VAS076_F_Atsiskaitomiej133GeriamojoVandens</vt:lpstr>
      <vt:lpstr>VAS076_F_Atsiskaitomiej133GeriamojoVandens</vt:lpstr>
      <vt:lpstr>'Forma 7'!VAS076_F_Atsiskaitomiej13IsViso</vt:lpstr>
      <vt:lpstr>VAS076_F_Atsiskaitomiej13IsViso</vt:lpstr>
      <vt:lpstr>'Forma 7'!VAS076_F_Atsiskaitomiej141NuotekuSurinkimas</vt:lpstr>
      <vt:lpstr>VAS076_F_Atsiskaitomiej141NuotekuSurinkimas</vt:lpstr>
      <vt:lpstr>'Forma 7'!VAS076_F_Atsiskaitomiej142NuotekuValymas</vt:lpstr>
      <vt:lpstr>VAS076_F_Atsiskaitomiej142NuotekuValymas</vt:lpstr>
      <vt:lpstr>'Forma 7'!VAS076_F_Atsiskaitomiej143NuotekuDumblo</vt:lpstr>
      <vt:lpstr>VAS076_F_Atsiskaitomiej143NuotekuDumblo</vt:lpstr>
      <vt:lpstr>'Forma 7'!VAS076_F_Atsiskaitomiej14IsViso</vt:lpstr>
      <vt:lpstr>VAS076_F_Atsiskaitomiej14IsViso</vt:lpstr>
      <vt:lpstr>'Forma 7'!VAS076_F_Atsiskaitomiej15PavirsiniuNuoteku</vt:lpstr>
      <vt:lpstr>VAS076_F_Atsiskaitomiej15PavirsiniuNuoteku</vt:lpstr>
      <vt:lpstr>'Forma 7'!VAS076_F_Atsiskaitomiej16KitosReguliuojamosios</vt:lpstr>
      <vt:lpstr>VAS076_F_Atsiskaitomiej16KitosReguliuojamosios</vt:lpstr>
      <vt:lpstr>'Forma 7'!VAS076_F_Atsiskaitomiej17KitosVeiklos</vt:lpstr>
      <vt:lpstr>VAS076_F_Atsiskaitomiej17KitosVeiklos</vt:lpstr>
      <vt:lpstr>'Forma 7'!VAS076_F_Atsiskaitomiej1Apskaitosveikla1</vt:lpstr>
      <vt:lpstr>VAS076_F_Atsiskaitomiej1Apskaitosveikla1</vt:lpstr>
      <vt:lpstr>'Forma 7'!VAS076_F_Atsiskaitomiej1Kitareguliuoja1</vt:lpstr>
      <vt:lpstr>VAS076_F_Atsiskaitomiej1Kitareguliuoja1</vt:lpstr>
      <vt:lpstr>'Forma 7'!VAS076_F_Atsiskaitomiej21IS</vt:lpstr>
      <vt:lpstr>VAS076_F_Atsiskaitomiej21IS</vt:lpstr>
      <vt:lpstr>'Forma 7'!VAS076_F_Atsiskaitomiej231GeriamojoVandens</vt:lpstr>
      <vt:lpstr>VAS076_F_Atsiskaitomiej231GeriamojoVandens</vt:lpstr>
      <vt:lpstr>'Forma 7'!VAS076_F_Atsiskaitomiej232GeriamojoVandens</vt:lpstr>
      <vt:lpstr>VAS076_F_Atsiskaitomiej232GeriamojoVandens</vt:lpstr>
      <vt:lpstr>'Forma 7'!VAS076_F_Atsiskaitomiej233GeriamojoVandens</vt:lpstr>
      <vt:lpstr>VAS076_F_Atsiskaitomiej233GeriamojoVandens</vt:lpstr>
      <vt:lpstr>'Forma 7'!VAS076_F_Atsiskaitomiej23IsViso</vt:lpstr>
      <vt:lpstr>VAS076_F_Atsiskaitomiej23IsViso</vt:lpstr>
      <vt:lpstr>'Forma 7'!VAS076_F_Atsiskaitomiej241NuotekuSurinkimas</vt:lpstr>
      <vt:lpstr>VAS076_F_Atsiskaitomiej241NuotekuSurinkimas</vt:lpstr>
      <vt:lpstr>'Forma 7'!VAS076_F_Atsiskaitomiej242NuotekuValymas</vt:lpstr>
      <vt:lpstr>VAS076_F_Atsiskaitomiej242NuotekuValymas</vt:lpstr>
      <vt:lpstr>'Forma 7'!VAS076_F_Atsiskaitomiej243NuotekuDumblo</vt:lpstr>
      <vt:lpstr>VAS076_F_Atsiskaitomiej243NuotekuDumblo</vt:lpstr>
      <vt:lpstr>'Forma 7'!VAS076_F_Atsiskaitomiej24IsViso</vt:lpstr>
      <vt:lpstr>VAS076_F_Atsiskaitomiej24IsViso</vt:lpstr>
      <vt:lpstr>'Forma 7'!VAS076_F_Atsiskaitomiej25PavirsiniuNuoteku</vt:lpstr>
      <vt:lpstr>VAS076_F_Atsiskaitomiej25PavirsiniuNuoteku</vt:lpstr>
      <vt:lpstr>'Forma 7'!VAS076_F_Atsiskaitomiej26KitosReguliuojamosios</vt:lpstr>
      <vt:lpstr>VAS076_F_Atsiskaitomiej26KitosReguliuojamosios</vt:lpstr>
      <vt:lpstr>'Forma 7'!VAS076_F_Atsiskaitomiej27KitosVeiklos</vt:lpstr>
      <vt:lpstr>VAS076_F_Atsiskaitomiej27KitosVeiklos</vt:lpstr>
      <vt:lpstr>'Forma 7'!VAS076_F_Atsiskaitomiej2Apskaitosveikla1</vt:lpstr>
      <vt:lpstr>VAS076_F_Atsiskaitomiej2Apskaitosveikla1</vt:lpstr>
      <vt:lpstr>'Forma 7'!VAS076_F_Atsiskaitomiej2Kitareguliuoja1</vt:lpstr>
      <vt:lpstr>VAS076_F_Atsiskaitomiej2Kitareguliuoja1</vt:lpstr>
      <vt:lpstr>'Forma 7'!VAS076_F_Atsiskaitomiej31IS</vt:lpstr>
      <vt:lpstr>VAS076_F_Atsiskaitomiej31IS</vt:lpstr>
      <vt:lpstr>'Forma 7'!VAS076_F_Atsiskaitomiej331GeriamojoVandens</vt:lpstr>
      <vt:lpstr>VAS076_F_Atsiskaitomiej331GeriamojoVandens</vt:lpstr>
      <vt:lpstr>'Forma 7'!VAS076_F_Atsiskaitomiej332GeriamojoVandens</vt:lpstr>
      <vt:lpstr>VAS076_F_Atsiskaitomiej332GeriamojoVandens</vt:lpstr>
      <vt:lpstr>'Forma 7'!VAS076_F_Atsiskaitomiej333GeriamojoVandens</vt:lpstr>
      <vt:lpstr>VAS076_F_Atsiskaitomiej333GeriamojoVandens</vt:lpstr>
      <vt:lpstr>'Forma 7'!VAS076_F_Atsiskaitomiej33IsViso</vt:lpstr>
      <vt:lpstr>VAS076_F_Atsiskaitomiej33IsViso</vt:lpstr>
      <vt:lpstr>'Forma 7'!VAS076_F_Atsiskaitomiej341NuotekuSurinkimas</vt:lpstr>
      <vt:lpstr>VAS076_F_Atsiskaitomiej341NuotekuSurinkimas</vt:lpstr>
      <vt:lpstr>'Forma 7'!VAS076_F_Atsiskaitomiej342NuotekuValymas</vt:lpstr>
      <vt:lpstr>VAS076_F_Atsiskaitomiej342NuotekuValymas</vt:lpstr>
      <vt:lpstr>'Forma 7'!VAS076_F_Atsiskaitomiej343NuotekuDumblo</vt:lpstr>
      <vt:lpstr>VAS076_F_Atsiskaitomiej343NuotekuDumblo</vt:lpstr>
      <vt:lpstr>'Forma 7'!VAS076_F_Atsiskaitomiej34IsViso</vt:lpstr>
      <vt:lpstr>VAS076_F_Atsiskaitomiej34IsViso</vt:lpstr>
      <vt:lpstr>'Forma 7'!VAS076_F_Atsiskaitomiej35PavirsiniuNuoteku</vt:lpstr>
      <vt:lpstr>VAS076_F_Atsiskaitomiej35PavirsiniuNuoteku</vt:lpstr>
      <vt:lpstr>'Forma 7'!VAS076_F_Atsiskaitomiej36KitosReguliuojamosios</vt:lpstr>
      <vt:lpstr>VAS076_F_Atsiskaitomiej36KitosReguliuojamosios</vt:lpstr>
      <vt:lpstr>'Forma 7'!VAS076_F_Atsiskaitomiej37KitosVeiklos</vt:lpstr>
      <vt:lpstr>VAS076_F_Atsiskaitomiej37KitosVeiklos</vt:lpstr>
      <vt:lpstr>'Forma 7'!VAS076_F_Atsiskaitomiej3Apskaitosveikla1</vt:lpstr>
      <vt:lpstr>VAS076_F_Atsiskaitomiej3Apskaitosveikla1</vt:lpstr>
      <vt:lpstr>'Forma 7'!VAS076_F_Atsiskaitomiej3Kitareguliuoja1</vt:lpstr>
      <vt:lpstr>VAS076_F_Atsiskaitomiej3Kitareguliuoja1</vt:lpstr>
      <vt:lpstr>'Forma 7'!VAS076_F_Atsiskaitomiej41IS</vt:lpstr>
      <vt:lpstr>VAS076_F_Atsiskaitomiej41IS</vt:lpstr>
      <vt:lpstr>'Forma 7'!VAS076_F_Atsiskaitomiej431GeriamojoVandens</vt:lpstr>
      <vt:lpstr>VAS076_F_Atsiskaitomiej431GeriamojoVandens</vt:lpstr>
      <vt:lpstr>'Forma 7'!VAS076_F_Atsiskaitomiej432GeriamojoVandens</vt:lpstr>
      <vt:lpstr>VAS076_F_Atsiskaitomiej432GeriamojoVandens</vt:lpstr>
      <vt:lpstr>'Forma 7'!VAS076_F_Atsiskaitomiej433GeriamojoVandens</vt:lpstr>
      <vt:lpstr>VAS076_F_Atsiskaitomiej433GeriamojoVandens</vt:lpstr>
      <vt:lpstr>'Forma 7'!VAS076_F_Atsiskaitomiej43IsViso</vt:lpstr>
      <vt:lpstr>VAS076_F_Atsiskaitomiej43IsViso</vt:lpstr>
      <vt:lpstr>'Forma 7'!VAS076_F_Atsiskaitomiej441NuotekuSurinkimas</vt:lpstr>
      <vt:lpstr>VAS076_F_Atsiskaitomiej441NuotekuSurinkimas</vt:lpstr>
      <vt:lpstr>'Forma 7'!VAS076_F_Atsiskaitomiej442NuotekuValymas</vt:lpstr>
      <vt:lpstr>VAS076_F_Atsiskaitomiej442NuotekuValymas</vt:lpstr>
      <vt:lpstr>'Forma 7'!VAS076_F_Atsiskaitomiej443NuotekuDumblo</vt:lpstr>
      <vt:lpstr>VAS076_F_Atsiskaitomiej443NuotekuDumblo</vt:lpstr>
      <vt:lpstr>'Forma 7'!VAS076_F_Atsiskaitomiej44IsViso</vt:lpstr>
      <vt:lpstr>VAS076_F_Atsiskaitomiej44IsViso</vt:lpstr>
      <vt:lpstr>'Forma 7'!VAS076_F_Atsiskaitomiej45PavirsiniuNuoteku</vt:lpstr>
      <vt:lpstr>VAS076_F_Atsiskaitomiej45PavirsiniuNuoteku</vt:lpstr>
      <vt:lpstr>'Forma 7'!VAS076_F_Atsiskaitomiej46KitosReguliuojamosios</vt:lpstr>
      <vt:lpstr>VAS076_F_Atsiskaitomiej46KitosReguliuojamosios</vt:lpstr>
      <vt:lpstr>'Forma 7'!VAS076_F_Atsiskaitomiej47KitosVeiklos</vt:lpstr>
      <vt:lpstr>VAS076_F_Atsiskaitomiej47KitosVeiklos</vt:lpstr>
      <vt:lpstr>'Forma 7'!VAS076_F_Atsiskaitomiej4Apskaitosveikla1</vt:lpstr>
      <vt:lpstr>VAS076_F_Atsiskaitomiej4Apskaitosveikla1</vt:lpstr>
      <vt:lpstr>'Forma 7'!VAS076_F_Atsiskaitomiej4Kitareguliuoja1</vt:lpstr>
      <vt:lpstr>VAS076_F_Atsiskaitomiej4Kitareguliuoja1</vt:lpstr>
      <vt:lpstr>'Forma 7'!VAS076_F_Bendraipaskirs31IS</vt:lpstr>
      <vt:lpstr>VAS076_F_Bendraipaskirs31IS</vt:lpstr>
      <vt:lpstr>'Forma 7'!VAS076_F_Bendraipaskirs331GeriamojoVandens</vt:lpstr>
      <vt:lpstr>VAS076_F_Bendraipaskirs331GeriamojoVandens</vt:lpstr>
      <vt:lpstr>'Forma 7'!VAS076_F_Bendraipaskirs332GeriamojoVandens</vt:lpstr>
      <vt:lpstr>VAS076_F_Bendraipaskirs332GeriamojoVandens</vt:lpstr>
      <vt:lpstr>'Forma 7'!VAS076_F_Bendraipaskirs333GeriamojoVandens</vt:lpstr>
      <vt:lpstr>VAS076_F_Bendraipaskirs333GeriamojoVandens</vt:lpstr>
      <vt:lpstr>'Forma 7'!VAS076_F_Bendraipaskirs33IsViso</vt:lpstr>
      <vt:lpstr>VAS076_F_Bendraipaskirs33IsViso</vt:lpstr>
      <vt:lpstr>'Forma 7'!VAS076_F_Bendraipaskirs341NuotekuSurinkimas</vt:lpstr>
      <vt:lpstr>VAS076_F_Bendraipaskirs341NuotekuSurinkimas</vt:lpstr>
      <vt:lpstr>'Forma 7'!VAS076_F_Bendraipaskirs342NuotekuValymas</vt:lpstr>
      <vt:lpstr>VAS076_F_Bendraipaskirs342NuotekuValymas</vt:lpstr>
      <vt:lpstr>'Forma 7'!VAS076_F_Bendraipaskirs343NuotekuDumblo</vt:lpstr>
      <vt:lpstr>VAS076_F_Bendraipaskirs343NuotekuDumblo</vt:lpstr>
      <vt:lpstr>'Forma 7'!VAS076_F_Bendraipaskirs34IsViso</vt:lpstr>
      <vt:lpstr>VAS076_F_Bendraipaskirs34IsViso</vt:lpstr>
      <vt:lpstr>'Forma 7'!VAS076_F_Bendraipaskirs35PavirsiniuNuoteku</vt:lpstr>
      <vt:lpstr>VAS076_F_Bendraipaskirs35PavirsiniuNuoteku</vt:lpstr>
      <vt:lpstr>'Forma 7'!VAS076_F_Bendraipaskirs36KitosReguliuojamosios</vt:lpstr>
      <vt:lpstr>VAS076_F_Bendraipaskirs36KitosReguliuojamosios</vt:lpstr>
      <vt:lpstr>'Forma 7'!VAS076_F_Bendraipaskirs37KitosVeiklos</vt:lpstr>
      <vt:lpstr>VAS076_F_Bendraipaskirs37KitosVeiklos</vt:lpstr>
      <vt:lpstr>'Forma 7'!VAS076_F_Bendraipaskirs3Apskaitosveikla1</vt:lpstr>
      <vt:lpstr>VAS076_F_Bendraipaskirs3Apskaitosveikla1</vt:lpstr>
      <vt:lpstr>'Forma 7'!VAS076_F_Bendraipaskirs3Kitareguliuoja1</vt:lpstr>
      <vt:lpstr>VAS076_F_Bendraipaskirs3Kitareguliuoja1</vt:lpstr>
      <vt:lpstr>'Forma 7'!VAS076_F_Cpunktui171IS</vt:lpstr>
      <vt:lpstr>VAS076_F_Cpunktui171IS</vt:lpstr>
      <vt:lpstr>'Forma 7'!VAS076_F_Cpunktui1731GeriamojoVandens</vt:lpstr>
      <vt:lpstr>VAS076_F_Cpunktui1731GeriamojoVandens</vt:lpstr>
      <vt:lpstr>'Forma 7'!VAS076_F_Cpunktui1732GeriamojoVandens</vt:lpstr>
      <vt:lpstr>VAS076_F_Cpunktui1732GeriamojoVandens</vt:lpstr>
      <vt:lpstr>'Forma 7'!VAS076_F_Cpunktui1733GeriamojoVandens</vt:lpstr>
      <vt:lpstr>VAS076_F_Cpunktui1733GeriamojoVandens</vt:lpstr>
      <vt:lpstr>'Forma 7'!VAS076_F_Cpunktui173IsViso</vt:lpstr>
      <vt:lpstr>VAS076_F_Cpunktui173IsViso</vt:lpstr>
      <vt:lpstr>'Forma 7'!VAS076_F_Cpunktui1741NuotekuSurinkimas</vt:lpstr>
      <vt:lpstr>VAS076_F_Cpunktui1741NuotekuSurinkimas</vt:lpstr>
      <vt:lpstr>'Forma 7'!VAS076_F_Cpunktui1742NuotekuValymas</vt:lpstr>
      <vt:lpstr>VAS076_F_Cpunktui1742NuotekuValymas</vt:lpstr>
      <vt:lpstr>'Forma 7'!VAS076_F_Cpunktui1743NuotekuDumblo</vt:lpstr>
      <vt:lpstr>VAS076_F_Cpunktui1743NuotekuDumblo</vt:lpstr>
      <vt:lpstr>'Forma 7'!VAS076_F_Cpunktui174IsViso</vt:lpstr>
      <vt:lpstr>VAS076_F_Cpunktui174IsViso</vt:lpstr>
      <vt:lpstr>'Forma 7'!VAS076_F_Cpunktui175PavirsiniuNuoteku</vt:lpstr>
      <vt:lpstr>VAS076_F_Cpunktui175PavirsiniuNuoteku</vt:lpstr>
      <vt:lpstr>'Forma 7'!VAS076_F_Cpunktui176KitosReguliuojamosios</vt:lpstr>
      <vt:lpstr>VAS076_F_Cpunktui176KitosReguliuojamosios</vt:lpstr>
      <vt:lpstr>'Forma 7'!VAS076_F_Cpunktui177KitosVeiklos</vt:lpstr>
      <vt:lpstr>VAS076_F_Cpunktui177KitosVeiklos</vt:lpstr>
      <vt:lpstr>'Forma 7'!VAS076_F_Cpunktui17Apskaitosveikla1</vt:lpstr>
      <vt:lpstr>VAS076_F_Cpunktui17Apskaitosveikla1</vt:lpstr>
      <vt:lpstr>'Forma 7'!VAS076_F_Cpunktui17Kitareguliuoja1</vt:lpstr>
      <vt:lpstr>VAS076_F_Cpunktui17Kitareguliuoja1</vt:lpstr>
      <vt:lpstr>'Forma 7'!VAS076_F_Cpunktui181IS</vt:lpstr>
      <vt:lpstr>VAS076_F_Cpunktui181IS</vt:lpstr>
      <vt:lpstr>'Forma 7'!VAS076_F_Cpunktui1831GeriamojoVandens</vt:lpstr>
      <vt:lpstr>VAS076_F_Cpunktui1831GeriamojoVandens</vt:lpstr>
      <vt:lpstr>'Forma 7'!VAS076_F_Cpunktui1832GeriamojoVandens</vt:lpstr>
      <vt:lpstr>VAS076_F_Cpunktui1832GeriamojoVandens</vt:lpstr>
      <vt:lpstr>'Forma 7'!VAS076_F_Cpunktui1833GeriamojoVandens</vt:lpstr>
      <vt:lpstr>VAS076_F_Cpunktui1833GeriamojoVandens</vt:lpstr>
      <vt:lpstr>'Forma 7'!VAS076_F_Cpunktui183IsViso</vt:lpstr>
      <vt:lpstr>VAS076_F_Cpunktui183IsViso</vt:lpstr>
      <vt:lpstr>'Forma 7'!VAS076_F_Cpunktui1841NuotekuSurinkimas</vt:lpstr>
      <vt:lpstr>VAS076_F_Cpunktui1841NuotekuSurinkimas</vt:lpstr>
      <vt:lpstr>'Forma 7'!VAS076_F_Cpunktui1842NuotekuValymas</vt:lpstr>
      <vt:lpstr>VAS076_F_Cpunktui1842NuotekuValymas</vt:lpstr>
      <vt:lpstr>'Forma 7'!VAS076_F_Cpunktui1843NuotekuDumblo</vt:lpstr>
      <vt:lpstr>VAS076_F_Cpunktui1843NuotekuDumblo</vt:lpstr>
      <vt:lpstr>'Forma 7'!VAS076_F_Cpunktui184IsViso</vt:lpstr>
      <vt:lpstr>VAS076_F_Cpunktui184IsViso</vt:lpstr>
      <vt:lpstr>'Forma 7'!VAS076_F_Cpunktui185PavirsiniuNuoteku</vt:lpstr>
      <vt:lpstr>VAS076_F_Cpunktui185PavirsiniuNuoteku</vt:lpstr>
      <vt:lpstr>'Forma 7'!VAS076_F_Cpunktui186KitosReguliuojamosios</vt:lpstr>
      <vt:lpstr>VAS076_F_Cpunktui186KitosReguliuojamosios</vt:lpstr>
      <vt:lpstr>'Forma 7'!VAS076_F_Cpunktui187KitosVeiklos</vt:lpstr>
      <vt:lpstr>VAS076_F_Cpunktui187KitosVeiklos</vt:lpstr>
      <vt:lpstr>'Forma 7'!VAS076_F_Cpunktui18Apskaitosveikla1</vt:lpstr>
      <vt:lpstr>VAS076_F_Cpunktui18Apskaitosveikla1</vt:lpstr>
      <vt:lpstr>'Forma 7'!VAS076_F_Cpunktui18Kitareguliuoja1</vt:lpstr>
      <vt:lpstr>VAS076_F_Cpunktui18Kitareguliuoja1</vt:lpstr>
      <vt:lpstr>'Forma 7'!VAS076_F_Cpunktui191IS</vt:lpstr>
      <vt:lpstr>VAS076_F_Cpunktui191IS</vt:lpstr>
      <vt:lpstr>'Forma 7'!VAS076_F_Cpunktui1931GeriamojoVandens</vt:lpstr>
      <vt:lpstr>VAS076_F_Cpunktui1931GeriamojoVandens</vt:lpstr>
      <vt:lpstr>'Forma 7'!VAS076_F_Cpunktui1932GeriamojoVandens</vt:lpstr>
      <vt:lpstr>VAS076_F_Cpunktui1932GeriamojoVandens</vt:lpstr>
      <vt:lpstr>'Forma 7'!VAS076_F_Cpunktui1933GeriamojoVandens</vt:lpstr>
      <vt:lpstr>VAS076_F_Cpunktui1933GeriamojoVandens</vt:lpstr>
      <vt:lpstr>'Forma 7'!VAS076_F_Cpunktui193IsViso</vt:lpstr>
      <vt:lpstr>VAS076_F_Cpunktui193IsViso</vt:lpstr>
      <vt:lpstr>'Forma 7'!VAS076_F_Cpunktui1941NuotekuSurinkimas</vt:lpstr>
      <vt:lpstr>VAS076_F_Cpunktui1941NuotekuSurinkimas</vt:lpstr>
      <vt:lpstr>'Forma 7'!VAS076_F_Cpunktui1942NuotekuValymas</vt:lpstr>
      <vt:lpstr>VAS076_F_Cpunktui1942NuotekuValymas</vt:lpstr>
      <vt:lpstr>'Forma 7'!VAS076_F_Cpunktui1943NuotekuDumblo</vt:lpstr>
      <vt:lpstr>VAS076_F_Cpunktui1943NuotekuDumblo</vt:lpstr>
      <vt:lpstr>'Forma 7'!VAS076_F_Cpunktui194IsViso</vt:lpstr>
      <vt:lpstr>VAS076_F_Cpunktui194IsViso</vt:lpstr>
      <vt:lpstr>'Forma 7'!VAS076_F_Cpunktui195PavirsiniuNuoteku</vt:lpstr>
      <vt:lpstr>VAS076_F_Cpunktui195PavirsiniuNuoteku</vt:lpstr>
      <vt:lpstr>'Forma 7'!VAS076_F_Cpunktui196KitosReguliuojamosios</vt:lpstr>
      <vt:lpstr>VAS076_F_Cpunktui196KitosReguliuojamosios</vt:lpstr>
      <vt:lpstr>'Forma 7'!VAS076_F_Cpunktui197KitosVeiklos</vt:lpstr>
      <vt:lpstr>VAS076_F_Cpunktui197KitosVeiklos</vt:lpstr>
      <vt:lpstr>'Forma 7'!VAS076_F_Cpunktui19Apskaitosveikla1</vt:lpstr>
      <vt:lpstr>VAS076_F_Cpunktui19Apskaitosveikla1</vt:lpstr>
      <vt:lpstr>'Forma 7'!VAS076_F_Cpunktui19Kitareguliuoja1</vt:lpstr>
      <vt:lpstr>VAS076_F_Cpunktui19Kitareguliuoja1</vt:lpstr>
      <vt:lpstr>'Forma 7'!VAS076_F_Cpunktui201IS</vt:lpstr>
      <vt:lpstr>VAS076_F_Cpunktui201IS</vt:lpstr>
      <vt:lpstr>'Forma 7'!VAS076_F_Cpunktui2031GeriamojoVandens</vt:lpstr>
      <vt:lpstr>VAS076_F_Cpunktui2031GeriamojoVandens</vt:lpstr>
      <vt:lpstr>'Forma 7'!VAS076_F_Cpunktui2032GeriamojoVandens</vt:lpstr>
      <vt:lpstr>VAS076_F_Cpunktui2032GeriamojoVandens</vt:lpstr>
      <vt:lpstr>'Forma 7'!VAS076_F_Cpunktui2033GeriamojoVandens</vt:lpstr>
      <vt:lpstr>VAS076_F_Cpunktui2033GeriamojoVandens</vt:lpstr>
      <vt:lpstr>'Forma 7'!VAS076_F_Cpunktui203IsViso</vt:lpstr>
      <vt:lpstr>VAS076_F_Cpunktui203IsViso</vt:lpstr>
      <vt:lpstr>'Forma 7'!VAS076_F_Cpunktui2041NuotekuSurinkimas</vt:lpstr>
      <vt:lpstr>VAS076_F_Cpunktui2041NuotekuSurinkimas</vt:lpstr>
      <vt:lpstr>'Forma 7'!VAS076_F_Cpunktui2042NuotekuValymas</vt:lpstr>
      <vt:lpstr>VAS076_F_Cpunktui2042NuotekuValymas</vt:lpstr>
      <vt:lpstr>'Forma 7'!VAS076_F_Cpunktui2043NuotekuDumblo</vt:lpstr>
      <vt:lpstr>VAS076_F_Cpunktui2043NuotekuDumblo</vt:lpstr>
      <vt:lpstr>'Forma 7'!VAS076_F_Cpunktui204IsViso</vt:lpstr>
      <vt:lpstr>VAS076_F_Cpunktui204IsViso</vt:lpstr>
      <vt:lpstr>'Forma 7'!VAS076_F_Cpunktui205PavirsiniuNuoteku</vt:lpstr>
      <vt:lpstr>VAS076_F_Cpunktui205PavirsiniuNuoteku</vt:lpstr>
      <vt:lpstr>'Forma 7'!VAS076_F_Cpunktui206KitosReguliuojamosios</vt:lpstr>
      <vt:lpstr>VAS076_F_Cpunktui206KitosReguliuojamosios</vt:lpstr>
      <vt:lpstr>'Forma 7'!VAS076_F_Cpunktui207KitosVeiklos</vt:lpstr>
      <vt:lpstr>VAS076_F_Cpunktui207KitosVeiklos</vt:lpstr>
      <vt:lpstr>'Forma 7'!VAS076_F_Cpunktui20Apskaitosveikla1</vt:lpstr>
      <vt:lpstr>VAS076_F_Cpunktui20Apskaitosveikla1</vt:lpstr>
      <vt:lpstr>'Forma 7'!VAS076_F_Cpunktui20Kitareguliuoja1</vt:lpstr>
      <vt:lpstr>VAS076_F_Cpunktui20Kitareguliuoja1</vt:lpstr>
      <vt:lpstr>'Forma 7'!VAS076_F_Cpunktui211IS</vt:lpstr>
      <vt:lpstr>VAS076_F_Cpunktui211IS</vt:lpstr>
      <vt:lpstr>'Forma 7'!VAS076_F_Cpunktui2131GeriamojoVandens</vt:lpstr>
      <vt:lpstr>VAS076_F_Cpunktui2131GeriamojoVandens</vt:lpstr>
      <vt:lpstr>'Forma 7'!VAS076_F_Cpunktui2132GeriamojoVandens</vt:lpstr>
      <vt:lpstr>VAS076_F_Cpunktui2132GeriamojoVandens</vt:lpstr>
      <vt:lpstr>'Forma 7'!VAS076_F_Cpunktui2133GeriamojoVandens</vt:lpstr>
      <vt:lpstr>VAS076_F_Cpunktui2133GeriamojoVandens</vt:lpstr>
      <vt:lpstr>'Forma 7'!VAS076_F_Cpunktui213IsViso</vt:lpstr>
      <vt:lpstr>VAS076_F_Cpunktui213IsViso</vt:lpstr>
      <vt:lpstr>'Forma 7'!VAS076_F_Cpunktui2141NuotekuSurinkimas</vt:lpstr>
      <vt:lpstr>VAS076_F_Cpunktui2141NuotekuSurinkimas</vt:lpstr>
      <vt:lpstr>'Forma 7'!VAS076_F_Cpunktui2142NuotekuValymas</vt:lpstr>
      <vt:lpstr>VAS076_F_Cpunktui2142NuotekuValymas</vt:lpstr>
      <vt:lpstr>'Forma 7'!VAS076_F_Cpunktui2143NuotekuDumblo</vt:lpstr>
      <vt:lpstr>VAS076_F_Cpunktui2143NuotekuDumblo</vt:lpstr>
      <vt:lpstr>'Forma 7'!VAS076_F_Cpunktui214IsViso</vt:lpstr>
      <vt:lpstr>VAS076_F_Cpunktui214IsViso</vt:lpstr>
      <vt:lpstr>'Forma 7'!VAS076_F_Cpunktui215PavirsiniuNuoteku</vt:lpstr>
      <vt:lpstr>VAS076_F_Cpunktui215PavirsiniuNuoteku</vt:lpstr>
      <vt:lpstr>'Forma 7'!VAS076_F_Cpunktui216KitosReguliuojamosios</vt:lpstr>
      <vt:lpstr>VAS076_F_Cpunktui216KitosReguliuojamosios</vt:lpstr>
      <vt:lpstr>'Forma 7'!VAS076_F_Cpunktui217KitosVeiklos</vt:lpstr>
      <vt:lpstr>VAS076_F_Cpunktui217KitosVeiklos</vt:lpstr>
      <vt:lpstr>'Forma 7'!VAS076_F_Cpunktui21Apskaitosveikla1</vt:lpstr>
      <vt:lpstr>VAS076_F_Cpunktui21Apskaitosveikla1</vt:lpstr>
      <vt:lpstr>'Forma 7'!VAS076_F_Cpunktui21Kitareguliuoja1</vt:lpstr>
      <vt:lpstr>VAS076_F_Cpunktui21Kitareguliuoja1</vt:lpstr>
      <vt:lpstr>'Forma 7'!VAS076_F_Cpunktui251IS</vt:lpstr>
      <vt:lpstr>VAS076_F_Cpunktui251IS</vt:lpstr>
      <vt:lpstr>'Forma 7'!VAS076_F_Cpunktui2531GeriamojoVandens</vt:lpstr>
      <vt:lpstr>VAS076_F_Cpunktui2531GeriamojoVandens</vt:lpstr>
      <vt:lpstr>'Forma 7'!VAS076_F_Cpunktui2532GeriamojoVandens</vt:lpstr>
      <vt:lpstr>VAS076_F_Cpunktui2532GeriamojoVandens</vt:lpstr>
      <vt:lpstr>'Forma 7'!VAS076_F_Cpunktui2533GeriamojoVandens</vt:lpstr>
      <vt:lpstr>VAS076_F_Cpunktui2533GeriamojoVandens</vt:lpstr>
      <vt:lpstr>'Forma 7'!VAS076_F_Cpunktui253IsViso</vt:lpstr>
      <vt:lpstr>VAS076_F_Cpunktui253IsViso</vt:lpstr>
      <vt:lpstr>'Forma 7'!VAS076_F_Cpunktui2541NuotekuSurinkimas</vt:lpstr>
      <vt:lpstr>VAS076_F_Cpunktui2541NuotekuSurinkimas</vt:lpstr>
      <vt:lpstr>'Forma 7'!VAS076_F_Cpunktui2542NuotekuValymas</vt:lpstr>
      <vt:lpstr>VAS076_F_Cpunktui2542NuotekuValymas</vt:lpstr>
      <vt:lpstr>'Forma 7'!VAS076_F_Cpunktui2543NuotekuDumblo</vt:lpstr>
      <vt:lpstr>VAS076_F_Cpunktui2543NuotekuDumblo</vt:lpstr>
      <vt:lpstr>'Forma 7'!VAS076_F_Cpunktui254IsViso</vt:lpstr>
      <vt:lpstr>VAS076_F_Cpunktui254IsViso</vt:lpstr>
      <vt:lpstr>'Forma 7'!VAS076_F_Cpunktui255PavirsiniuNuoteku</vt:lpstr>
      <vt:lpstr>VAS076_F_Cpunktui255PavirsiniuNuoteku</vt:lpstr>
      <vt:lpstr>'Forma 7'!VAS076_F_Cpunktui256KitosReguliuojamosios</vt:lpstr>
      <vt:lpstr>VAS076_F_Cpunktui256KitosReguliuojamosios</vt:lpstr>
      <vt:lpstr>'Forma 7'!VAS076_F_Cpunktui257KitosVeiklos</vt:lpstr>
      <vt:lpstr>VAS076_F_Cpunktui257KitosVeiklos</vt:lpstr>
      <vt:lpstr>'Forma 7'!VAS076_F_Cpunktui25Apskaitosveikla1</vt:lpstr>
      <vt:lpstr>VAS076_F_Cpunktui25Apskaitosveikla1</vt:lpstr>
      <vt:lpstr>'Forma 7'!VAS076_F_Cpunktui25Kitareguliuoja1</vt:lpstr>
      <vt:lpstr>VAS076_F_Cpunktui25Kitareguliuoja1</vt:lpstr>
      <vt:lpstr>'Forma 7'!VAS076_F_Cpunktui261IS</vt:lpstr>
      <vt:lpstr>VAS076_F_Cpunktui261IS</vt:lpstr>
      <vt:lpstr>'Forma 7'!VAS076_F_Cpunktui2631GeriamojoVandens</vt:lpstr>
      <vt:lpstr>VAS076_F_Cpunktui2631GeriamojoVandens</vt:lpstr>
      <vt:lpstr>'Forma 7'!VAS076_F_Cpunktui2632GeriamojoVandens</vt:lpstr>
      <vt:lpstr>VAS076_F_Cpunktui2632GeriamojoVandens</vt:lpstr>
      <vt:lpstr>'Forma 7'!VAS076_F_Cpunktui2633GeriamojoVandens</vt:lpstr>
      <vt:lpstr>VAS076_F_Cpunktui2633GeriamojoVandens</vt:lpstr>
      <vt:lpstr>'Forma 7'!VAS076_F_Cpunktui263IsViso</vt:lpstr>
      <vt:lpstr>VAS076_F_Cpunktui263IsViso</vt:lpstr>
      <vt:lpstr>'Forma 7'!VAS076_F_Cpunktui2641NuotekuSurinkimas</vt:lpstr>
      <vt:lpstr>VAS076_F_Cpunktui2641NuotekuSurinkimas</vt:lpstr>
      <vt:lpstr>'Forma 7'!VAS076_F_Cpunktui2642NuotekuValymas</vt:lpstr>
      <vt:lpstr>VAS076_F_Cpunktui2642NuotekuValymas</vt:lpstr>
      <vt:lpstr>'Forma 7'!VAS076_F_Cpunktui2643NuotekuDumblo</vt:lpstr>
      <vt:lpstr>VAS076_F_Cpunktui2643NuotekuDumblo</vt:lpstr>
      <vt:lpstr>'Forma 7'!VAS076_F_Cpunktui264IsViso</vt:lpstr>
      <vt:lpstr>VAS076_F_Cpunktui264IsViso</vt:lpstr>
      <vt:lpstr>'Forma 7'!VAS076_F_Cpunktui265PavirsiniuNuoteku</vt:lpstr>
      <vt:lpstr>VAS076_F_Cpunktui265PavirsiniuNuoteku</vt:lpstr>
      <vt:lpstr>'Forma 7'!VAS076_F_Cpunktui266KitosReguliuojamosios</vt:lpstr>
      <vt:lpstr>VAS076_F_Cpunktui266KitosReguliuojamosios</vt:lpstr>
      <vt:lpstr>'Forma 7'!VAS076_F_Cpunktui267KitosVeiklos</vt:lpstr>
      <vt:lpstr>VAS076_F_Cpunktui267KitosVeiklos</vt:lpstr>
      <vt:lpstr>'Forma 7'!VAS076_F_Cpunktui26Apskaitosveikla1</vt:lpstr>
      <vt:lpstr>VAS076_F_Cpunktui26Apskaitosveikla1</vt:lpstr>
      <vt:lpstr>'Forma 7'!VAS076_F_Cpunktui26Kitareguliuoja1</vt:lpstr>
      <vt:lpstr>VAS076_F_Cpunktui26Kitareguliuoja1</vt:lpstr>
      <vt:lpstr>'Forma 7'!VAS076_F_Cpunktui271IS</vt:lpstr>
      <vt:lpstr>VAS076_F_Cpunktui271IS</vt:lpstr>
      <vt:lpstr>'Forma 7'!VAS076_F_Cpunktui2731GeriamojoVandens</vt:lpstr>
      <vt:lpstr>VAS076_F_Cpunktui2731GeriamojoVandens</vt:lpstr>
      <vt:lpstr>'Forma 7'!VAS076_F_Cpunktui2732GeriamojoVandens</vt:lpstr>
      <vt:lpstr>VAS076_F_Cpunktui2732GeriamojoVandens</vt:lpstr>
      <vt:lpstr>'Forma 7'!VAS076_F_Cpunktui2733GeriamojoVandens</vt:lpstr>
      <vt:lpstr>VAS076_F_Cpunktui2733GeriamojoVandens</vt:lpstr>
      <vt:lpstr>'Forma 7'!VAS076_F_Cpunktui273IsViso</vt:lpstr>
      <vt:lpstr>VAS076_F_Cpunktui273IsViso</vt:lpstr>
      <vt:lpstr>'Forma 7'!VAS076_F_Cpunktui2741NuotekuSurinkimas</vt:lpstr>
      <vt:lpstr>VAS076_F_Cpunktui2741NuotekuSurinkimas</vt:lpstr>
      <vt:lpstr>'Forma 7'!VAS076_F_Cpunktui2742NuotekuValymas</vt:lpstr>
      <vt:lpstr>VAS076_F_Cpunktui2742NuotekuValymas</vt:lpstr>
      <vt:lpstr>'Forma 7'!VAS076_F_Cpunktui2743NuotekuDumblo</vt:lpstr>
      <vt:lpstr>VAS076_F_Cpunktui2743NuotekuDumblo</vt:lpstr>
      <vt:lpstr>'Forma 7'!VAS076_F_Cpunktui274IsViso</vt:lpstr>
      <vt:lpstr>VAS076_F_Cpunktui274IsViso</vt:lpstr>
      <vt:lpstr>'Forma 7'!VAS076_F_Cpunktui275PavirsiniuNuoteku</vt:lpstr>
      <vt:lpstr>VAS076_F_Cpunktui275PavirsiniuNuoteku</vt:lpstr>
      <vt:lpstr>'Forma 7'!VAS076_F_Cpunktui276KitosReguliuojamosios</vt:lpstr>
      <vt:lpstr>VAS076_F_Cpunktui276KitosReguliuojamosios</vt:lpstr>
      <vt:lpstr>'Forma 7'!VAS076_F_Cpunktui277KitosVeiklos</vt:lpstr>
      <vt:lpstr>VAS076_F_Cpunktui277KitosVeiklos</vt:lpstr>
      <vt:lpstr>'Forma 7'!VAS076_F_Cpunktui27Apskaitosveikla1</vt:lpstr>
      <vt:lpstr>VAS076_F_Cpunktui27Apskaitosveikla1</vt:lpstr>
      <vt:lpstr>'Forma 7'!VAS076_F_Cpunktui27Kitareguliuoja1</vt:lpstr>
      <vt:lpstr>VAS076_F_Cpunktui27Kitareguliuoja1</vt:lpstr>
      <vt:lpstr>'Forma 7'!VAS076_F_Cpunktui281IS</vt:lpstr>
      <vt:lpstr>VAS076_F_Cpunktui281IS</vt:lpstr>
      <vt:lpstr>'Forma 7'!VAS076_F_Cpunktui2831GeriamojoVandens</vt:lpstr>
      <vt:lpstr>VAS076_F_Cpunktui2831GeriamojoVandens</vt:lpstr>
      <vt:lpstr>'Forma 7'!VAS076_F_Cpunktui2832GeriamojoVandens</vt:lpstr>
      <vt:lpstr>VAS076_F_Cpunktui2832GeriamojoVandens</vt:lpstr>
      <vt:lpstr>'Forma 7'!VAS076_F_Cpunktui2833GeriamojoVandens</vt:lpstr>
      <vt:lpstr>VAS076_F_Cpunktui2833GeriamojoVandens</vt:lpstr>
      <vt:lpstr>'Forma 7'!VAS076_F_Cpunktui283IsViso</vt:lpstr>
      <vt:lpstr>VAS076_F_Cpunktui283IsViso</vt:lpstr>
      <vt:lpstr>'Forma 7'!VAS076_F_Cpunktui2841NuotekuSurinkimas</vt:lpstr>
      <vt:lpstr>VAS076_F_Cpunktui2841NuotekuSurinkimas</vt:lpstr>
      <vt:lpstr>'Forma 7'!VAS076_F_Cpunktui2842NuotekuValymas</vt:lpstr>
      <vt:lpstr>VAS076_F_Cpunktui2842NuotekuValymas</vt:lpstr>
      <vt:lpstr>'Forma 7'!VAS076_F_Cpunktui2843NuotekuDumblo</vt:lpstr>
      <vt:lpstr>VAS076_F_Cpunktui2843NuotekuDumblo</vt:lpstr>
      <vt:lpstr>'Forma 7'!VAS076_F_Cpunktui284IsViso</vt:lpstr>
      <vt:lpstr>VAS076_F_Cpunktui284IsViso</vt:lpstr>
      <vt:lpstr>'Forma 7'!VAS076_F_Cpunktui285PavirsiniuNuoteku</vt:lpstr>
      <vt:lpstr>VAS076_F_Cpunktui285PavirsiniuNuoteku</vt:lpstr>
      <vt:lpstr>'Forma 7'!VAS076_F_Cpunktui286KitosReguliuojamosios</vt:lpstr>
      <vt:lpstr>VAS076_F_Cpunktui286KitosReguliuojamosios</vt:lpstr>
      <vt:lpstr>'Forma 7'!VAS076_F_Cpunktui287KitosVeiklos</vt:lpstr>
      <vt:lpstr>VAS076_F_Cpunktui287KitosVeiklos</vt:lpstr>
      <vt:lpstr>'Forma 7'!VAS076_F_Cpunktui28Apskaitosveikla1</vt:lpstr>
      <vt:lpstr>VAS076_F_Cpunktui28Apskaitosveikla1</vt:lpstr>
      <vt:lpstr>'Forma 7'!VAS076_F_Cpunktui28Kitareguliuoja1</vt:lpstr>
      <vt:lpstr>VAS076_F_Cpunktui28Kitareguliuoja1</vt:lpstr>
      <vt:lpstr>'Forma 7'!VAS076_F_Cpunktui291IS</vt:lpstr>
      <vt:lpstr>VAS076_F_Cpunktui291IS</vt:lpstr>
      <vt:lpstr>'Forma 7'!VAS076_F_Cpunktui2931GeriamojoVandens</vt:lpstr>
      <vt:lpstr>VAS076_F_Cpunktui2931GeriamojoVandens</vt:lpstr>
      <vt:lpstr>'Forma 7'!VAS076_F_Cpunktui2932GeriamojoVandens</vt:lpstr>
      <vt:lpstr>VAS076_F_Cpunktui2932GeriamojoVandens</vt:lpstr>
      <vt:lpstr>'Forma 7'!VAS076_F_Cpunktui2933GeriamojoVandens</vt:lpstr>
      <vt:lpstr>VAS076_F_Cpunktui2933GeriamojoVandens</vt:lpstr>
      <vt:lpstr>'Forma 7'!VAS076_F_Cpunktui293IsViso</vt:lpstr>
      <vt:lpstr>VAS076_F_Cpunktui293IsViso</vt:lpstr>
      <vt:lpstr>'Forma 7'!VAS076_F_Cpunktui2941NuotekuSurinkimas</vt:lpstr>
      <vt:lpstr>VAS076_F_Cpunktui2941NuotekuSurinkimas</vt:lpstr>
      <vt:lpstr>'Forma 7'!VAS076_F_Cpunktui2942NuotekuValymas</vt:lpstr>
      <vt:lpstr>VAS076_F_Cpunktui2942NuotekuValymas</vt:lpstr>
      <vt:lpstr>'Forma 7'!VAS076_F_Cpunktui2943NuotekuDumblo</vt:lpstr>
      <vt:lpstr>VAS076_F_Cpunktui2943NuotekuDumblo</vt:lpstr>
      <vt:lpstr>'Forma 7'!VAS076_F_Cpunktui294IsViso</vt:lpstr>
      <vt:lpstr>VAS076_F_Cpunktui294IsViso</vt:lpstr>
      <vt:lpstr>'Forma 7'!VAS076_F_Cpunktui295PavirsiniuNuoteku</vt:lpstr>
      <vt:lpstr>VAS076_F_Cpunktui295PavirsiniuNuoteku</vt:lpstr>
      <vt:lpstr>'Forma 7'!VAS076_F_Cpunktui296KitosReguliuojamosios</vt:lpstr>
      <vt:lpstr>VAS076_F_Cpunktui296KitosReguliuojamosios</vt:lpstr>
      <vt:lpstr>'Forma 7'!VAS076_F_Cpunktui297KitosVeiklos</vt:lpstr>
      <vt:lpstr>VAS076_F_Cpunktui297KitosVeiklos</vt:lpstr>
      <vt:lpstr>'Forma 7'!VAS076_F_Cpunktui29Apskaitosveikla1</vt:lpstr>
      <vt:lpstr>VAS076_F_Cpunktui29Apskaitosveikla1</vt:lpstr>
      <vt:lpstr>'Forma 7'!VAS076_F_Cpunktui29Kitareguliuoja1</vt:lpstr>
      <vt:lpstr>VAS076_F_Cpunktui29Kitareguliuoja1</vt:lpstr>
      <vt:lpstr>'Forma 7'!VAS076_F_Cpunktui301IS</vt:lpstr>
      <vt:lpstr>VAS076_F_Cpunktui301IS</vt:lpstr>
      <vt:lpstr>'Forma 7'!VAS076_F_Cpunktui3031GeriamojoVandens</vt:lpstr>
      <vt:lpstr>VAS076_F_Cpunktui3031GeriamojoVandens</vt:lpstr>
      <vt:lpstr>'Forma 7'!VAS076_F_Cpunktui3032GeriamojoVandens</vt:lpstr>
      <vt:lpstr>VAS076_F_Cpunktui3032GeriamojoVandens</vt:lpstr>
      <vt:lpstr>'Forma 7'!VAS076_F_Cpunktui3033GeriamojoVandens</vt:lpstr>
      <vt:lpstr>VAS076_F_Cpunktui3033GeriamojoVandens</vt:lpstr>
      <vt:lpstr>'Forma 7'!VAS076_F_Cpunktui303IsViso</vt:lpstr>
      <vt:lpstr>VAS076_F_Cpunktui303IsViso</vt:lpstr>
      <vt:lpstr>'Forma 7'!VAS076_F_Cpunktui3041NuotekuSurinkimas</vt:lpstr>
      <vt:lpstr>VAS076_F_Cpunktui3041NuotekuSurinkimas</vt:lpstr>
      <vt:lpstr>'Forma 7'!VAS076_F_Cpunktui3042NuotekuValymas</vt:lpstr>
      <vt:lpstr>VAS076_F_Cpunktui3042NuotekuValymas</vt:lpstr>
      <vt:lpstr>'Forma 7'!VAS076_F_Cpunktui3043NuotekuDumblo</vt:lpstr>
      <vt:lpstr>VAS076_F_Cpunktui3043NuotekuDumblo</vt:lpstr>
      <vt:lpstr>'Forma 7'!VAS076_F_Cpunktui304IsViso</vt:lpstr>
      <vt:lpstr>VAS076_F_Cpunktui304IsViso</vt:lpstr>
      <vt:lpstr>'Forma 7'!VAS076_F_Cpunktui305PavirsiniuNuoteku</vt:lpstr>
      <vt:lpstr>VAS076_F_Cpunktui305PavirsiniuNuoteku</vt:lpstr>
      <vt:lpstr>'Forma 7'!VAS076_F_Cpunktui306KitosReguliuojamosios</vt:lpstr>
      <vt:lpstr>VAS076_F_Cpunktui306KitosReguliuojamosios</vt:lpstr>
      <vt:lpstr>'Forma 7'!VAS076_F_Cpunktui307KitosVeiklos</vt:lpstr>
      <vt:lpstr>VAS076_F_Cpunktui307KitosVeiklos</vt:lpstr>
      <vt:lpstr>'Forma 7'!VAS076_F_Cpunktui30Apskaitosveikla1</vt:lpstr>
      <vt:lpstr>VAS076_F_Cpunktui30Apskaitosveikla1</vt:lpstr>
      <vt:lpstr>'Forma 7'!VAS076_F_Cpunktui30Kitareguliuoja1</vt:lpstr>
      <vt:lpstr>VAS076_F_Cpunktui30Kitareguliuoja1</vt:lpstr>
      <vt:lpstr>'Forma 7'!VAS076_F_Cpunktui311IS</vt:lpstr>
      <vt:lpstr>VAS076_F_Cpunktui311IS</vt:lpstr>
      <vt:lpstr>'Forma 7'!VAS076_F_Cpunktui3131GeriamojoVandens</vt:lpstr>
      <vt:lpstr>VAS076_F_Cpunktui3131GeriamojoVandens</vt:lpstr>
      <vt:lpstr>'Forma 7'!VAS076_F_Cpunktui3132GeriamojoVandens</vt:lpstr>
      <vt:lpstr>VAS076_F_Cpunktui3132GeriamojoVandens</vt:lpstr>
      <vt:lpstr>'Forma 7'!VAS076_F_Cpunktui3133GeriamojoVandens</vt:lpstr>
      <vt:lpstr>VAS076_F_Cpunktui3133GeriamojoVandens</vt:lpstr>
      <vt:lpstr>'Forma 7'!VAS076_F_Cpunktui313IsViso</vt:lpstr>
      <vt:lpstr>VAS076_F_Cpunktui313IsViso</vt:lpstr>
      <vt:lpstr>'Forma 7'!VAS076_F_Cpunktui3141NuotekuSurinkimas</vt:lpstr>
      <vt:lpstr>VAS076_F_Cpunktui3141NuotekuSurinkimas</vt:lpstr>
      <vt:lpstr>'Forma 7'!VAS076_F_Cpunktui3142NuotekuValymas</vt:lpstr>
      <vt:lpstr>VAS076_F_Cpunktui3142NuotekuValymas</vt:lpstr>
      <vt:lpstr>'Forma 7'!VAS076_F_Cpunktui3143NuotekuDumblo</vt:lpstr>
      <vt:lpstr>VAS076_F_Cpunktui3143NuotekuDumblo</vt:lpstr>
      <vt:lpstr>'Forma 7'!VAS076_F_Cpunktui314IsViso</vt:lpstr>
      <vt:lpstr>VAS076_F_Cpunktui314IsViso</vt:lpstr>
      <vt:lpstr>'Forma 7'!VAS076_F_Cpunktui315PavirsiniuNuoteku</vt:lpstr>
      <vt:lpstr>VAS076_F_Cpunktui315PavirsiniuNuoteku</vt:lpstr>
      <vt:lpstr>'Forma 7'!VAS076_F_Cpunktui316KitosReguliuojamosios</vt:lpstr>
      <vt:lpstr>VAS076_F_Cpunktui316KitosReguliuojamosios</vt:lpstr>
      <vt:lpstr>'Forma 7'!VAS076_F_Cpunktui317KitosVeiklos</vt:lpstr>
      <vt:lpstr>VAS076_F_Cpunktui317KitosVeiklos</vt:lpstr>
      <vt:lpstr>'Forma 7'!VAS076_F_Cpunktui31Apskaitosveikla1</vt:lpstr>
      <vt:lpstr>VAS076_F_Cpunktui31Apskaitosveikla1</vt:lpstr>
      <vt:lpstr>'Forma 7'!VAS076_F_Cpunktui31Kitareguliuoja1</vt:lpstr>
      <vt:lpstr>VAS076_F_Cpunktui31Kitareguliuoja1</vt:lpstr>
      <vt:lpstr>'Forma 7'!VAS076_F_Cpunktui321IS</vt:lpstr>
      <vt:lpstr>VAS076_F_Cpunktui321IS</vt:lpstr>
      <vt:lpstr>'Forma 7'!VAS076_F_Cpunktui3231GeriamojoVandens</vt:lpstr>
      <vt:lpstr>VAS076_F_Cpunktui3231GeriamojoVandens</vt:lpstr>
      <vt:lpstr>'Forma 7'!VAS076_F_Cpunktui3232GeriamojoVandens</vt:lpstr>
      <vt:lpstr>VAS076_F_Cpunktui3232GeriamojoVandens</vt:lpstr>
      <vt:lpstr>'Forma 7'!VAS076_F_Cpunktui3233GeriamojoVandens</vt:lpstr>
      <vt:lpstr>VAS076_F_Cpunktui3233GeriamojoVandens</vt:lpstr>
      <vt:lpstr>'Forma 7'!VAS076_F_Cpunktui323IsViso</vt:lpstr>
      <vt:lpstr>VAS076_F_Cpunktui323IsViso</vt:lpstr>
      <vt:lpstr>'Forma 7'!VAS076_F_Cpunktui3241NuotekuSurinkimas</vt:lpstr>
      <vt:lpstr>VAS076_F_Cpunktui3241NuotekuSurinkimas</vt:lpstr>
      <vt:lpstr>'Forma 7'!VAS076_F_Cpunktui3242NuotekuValymas</vt:lpstr>
      <vt:lpstr>VAS076_F_Cpunktui3242NuotekuValymas</vt:lpstr>
      <vt:lpstr>'Forma 7'!VAS076_F_Cpunktui3243NuotekuDumblo</vt:lpstr>
      <vt:lpstr>VAS076_F_Cpunktui3243NuotekuDumblo</vt:lpstr>
      <vt:lpstr>'Forma 7'!VAS076_F_Cpunktui324IsViso</vt:lpstr>
      <vt:lpstr>VAS076_F_Cpunktui324IsViso</vt:lpstr>
      <vt:lpstr>'Forma 7'!VAS076_F_Cpunktui325PavirsiniuNuoteku</vt:lpstr>
      <vt:lpstr>VAS076_F_Cpunktui325PavirsiniuNuoteku</vt:lpstr>
      <vt:lpstr>'Forma 7'!VAS076_F_Cpunktui326KitosReguliuojamosios</vt:lpstr>
      <vt:lpstr>VAS076_F_Cpunktui326KitosReguliuojamosios</vt:lpstr>
      <vt:lpstr>'Forma 7'!VAS076_F_Cpunktui327KitosVeiklos</vt:lpstr>
      <vt:lpstr>VAS076_F_Cpunktui327KitosVeiklos</vt:lpstr>
      <vt:lpstr>'Forma 7'!VAS076_F_Cpunktui32Apskaitosveikla1</vt:lpstr>
      <vt:lpstr>VAS076_F_Cpunktui32Apskaitosveikla1</vt:lpstr>
      <vt:lpstr>'Forma 7'!VAS076_F_Cpunktui32Kitareguliuoja1</vt:lpstr>
      <vt:lpstr>VAS076_F_Cpunktui32Kitareguliuoja1</vt:lpstr>
      <vt:lpstr>'Forma 7'!VAS076_F_Cpunktui331IS</vt:lpstr>
      <vt:lpstr>VAS076_F_Cpunktui331IS</vt:lpstr>
      <vt:lpstr>'Forma 7'!VAS076_F_Cpunktui3331GeriamojoVandens</vt:lpstr>
      <vt:lpstr>VAS076_F_Cpunktui3331GeriamojoVandens</vt:lpstr>
      <vt:lpstr>'Forma 7'!VAS076_F_Cpunktui3332GeriamojoVandens</vt:lpstr>
      <vt:lpstr>VAS076_F_Cpunktui3332GeriamojoVandens</vt:lpstr>
      <vt:lpstr>'Forma 7'!VAS076_F_Cpunktui3333GeriamojoVandens</vt:lpstr>
      <vt:lpstr>VAS076_F_Cpunktui3333GeriamojoVandens</vt:lpstr>
      <vt:lpstr>'Forma 7'!VAS076_F_Cpunktui333IsViso</vt:lpstr>
      <vt:lpstr>VAS076_F_Cpunktui333IsViso</vt:lpstr>
      <vt:lpstr>'Forma 7'!VAS076_F_Cpunktui3341NuotekuSurinkimas</vt:lpstr>
      <vt:lpstr>VAS076_F_Cpunktui3341NuotekuSurinkimas</vt:lpstr>
      <vt:lpstr>'Forma 7'!VAS076_F_Cpunktui3342NuotekuValymas</vt:lpstr>
      <vt:lpstr>VAS076_F_Cpunktui3342NuotekuValymas</vt:lpstr>
      <vt:lpstr>'Forma 7'!VAS076_F_Cpunktui3343NuotekuDumblo</vt:lpstr>
      <vt:lpstr>VAS076_F_Cpunktui3343NuotekuDumblo</vt:lpstr>
      <vt:lpstr>'Forma 7'!VAS076_F_Cpunktui334IsViso</vt:lpstr>
      <vt:lpstr>VAS076_F_Cpunktui334IsViso</vt:lpstr>
      <vt:lpstr>'Forma 7'!VAS076_F_Cpunktui335PavirsiniuNuoteku</vt:lpstr>
      <vt:lpstr>VAS076_F_Cpunktui335PavirsiniuNuoteku</vt:lpstr>
      <vt:lpstr>'Forma 7'!VAS076_F_Cpunktui336KitosReguliuojamosios</vt:lpstr>
      <vt:lpstr>VAS076_F_Cpunktui336KitosReguliuojamosios</vt:lpstr>
      <vt:lpstr>'Forma 7'!VAS076_F_Cpunktui337KitosVeiklos</vt:lpstr>
      <vt:lpstr>VAS076_F_Cpunktui337KitosVeiklos</vt:lpstr>
      <vt:lpstr>'Forma 7'!VAS076_F_Cpunktui33Apskaitosveikla1</vt:lpstr>
      <vt:lpstr>VAS076_F_Cpunktui33Apskaitosveikla1</vt:lpstr>
      <vt:lpstr>'Forma 7'!VAS076_F_Cpunktui33Kitareguliuoja1</vt:lpstr>
      <vt:lpstr>VAS076_F_Cpunktui33Kitareguliuoja1</vt:lpstr>
      <vt:lpstr>'Forma 7'!VAS076_F_Cpunktui341IS</vt:lpstr>
      <vt:lpstr>VAS076_F_Cpunktui341IS</vt:lpstr>
      <vt:lpstr>'Forma 7'!VAS076_F_Cpunktui3431GeriamojoVandens</vt:lpstr>
      <vt:lpstr>VAS076_F_Cpunktui3431GeriamojoVandens</vt:lpstr>
      <vt:lpstr>'Forma 7'!VAS076_F_Cpunktui3432GeriamojoVandens</vt:lpstr>
      <vt:lpstr>VAS076_F_Cpunktui3432GeriamojoVandens</vt:lpstr>
      <vt:lpstr>'Forma 7'!VAS076_F_Cpunktui3433GeriamojoVandens</vt:lpstr>
      <vt:lpstr>VAS076_F_Cpunktui3433GeriamojoVandens</vt:lpstr>
      <vt:lpstr>'Forma 7'!VAS076_F_Cpunktui343IsViso</vt:lpstr>
      <vt:lpstr>VAS076_F_Cpunktui343IsViso</vt:lpstr>
      <vt:lpstr>'Forma 7'!VAS076_F_Cpunktui3441NuotekuSurinkimas</vt:lpstr>
      <vt:lpstr>VAS076_F_Cpunktui3441NuotekuSurinkimas</vt:lpstr>
      <vt:lpstr>'Forma 7'!VAS076_F_Cpunktui3442NuotekuValymas</vt:lpstr>
      <vt:lpstr>VAS076_F_Cpunktui3442NuotekuValymas</vt:lpstr>
      <vt:lpstr>'Forma 7'!VAS076_F_Cpunktui3443NuotekuDumblo</vt:lpstr>
      <vt:lpstr>VAS076_F_Cpunktui3443NuotekuDumblo</vt:lpstr>
      <vt:lpstr>'Forma 7'!VAS076_F_Cpunktui344IsViso</vt:lpstr>
      <vt:lpstr>VAS076_F_Cpunktui344IsViso</vt:lpstr>
      <vt:lpstr>'Forma 7'!VAS076_F_Cpunktui345PavirsiniuNuoteku</vt:lpstr>
      <vt:lpstr>VAS076_F_Cpunktui345PavirsiniuNuoteku</vt:lpstr>
      <vt:lpstr>'Forma 7'!VAS076_F_Cpunktui346KitosReguliuojamosios</vt:lpstr>
      <vt:lpstr>VAS076_F_Cpunktui346KitosReguliuojamosios</vt:lpstr>
      <vt:lpstr>'Forma 7'!VAS076_F_Cpunktui347KitosVeiklos</vt:lpstr>
      <vt:lpstr>VAS076_F_Cpunktui347KitosVeiklos</vt:lpstr>
      <vt:lpstr>'Forma 7'!VAS076_F_Cpunktui34Apskaitosveikla1</vt:lpstr>
      <vt:lpstr>VAS076_F_Cpunktui34Apskaitosveikla1</vt:lpstr>
      <vt:lpstr>'Forma 7'!VAS076_F_Cpunktui34Kitareguliuoja1</vt:lpstr>
      <vt:lpstr>VAS076_F_Cpunktui34Kitareguliuoja1</vt:lpstr>
      <vt:lpstr>'Forma 7'!VAS076_F_Cpunktui351IS</vt:lpstr>
      <vt:lpstr>VAS076_F_Cpunktui351IS</vt:lpstr>
      <vt:lpstr>'Forma 7'!VAS076_F_Cpunktui3531GeriamojoVandens</vt:lpstr>
      <vt:lpstr>VAS076_F_Cpunktui3531GeriamojoVandens</vt:lpstr>
      <vt:lpstr>'Forma 7'!VAS076_F_Cpunktui3532GeriamojoVandens</vt:lpstr>
      <vt:lpstr>VAS076_F_Cpunktui3532GeriamojoVandens</vt:lpstr>
      <vt:lpstr>'Forma 7'!VAS076_F_Cpunktui3533GeriamojoVandens</vt:lpstr>
      <vt:lpstr>VAS076_F_Cpunktui3533GeriamojoVandens</vt:lpstr>
      <vt:lpstr>'Forma 7'!VAS076_F_Cpunktui353IsViso</vt:lpstr>
      <vt:lpstr>VAS076_F_Cpunktui353IsViso</vt:lpstr>
      <vt:lpstr>'Forma 7'!VAS076_F_Cpunktui3541NuotekuSurinkimas</vt:lpstr>
      <vt:lpstr>VAS076_F_Cpunktui3541NuotekuSurinkimas</vt:lpstr>
      <vt:lpstr>'Forma 7'!VAS076_F_Cpunktui3542NuotekuValymas</vt:lpstr>
      <vt:lpstr>VAS076_F_Cpunktui3542NuotekuValymas</vt:lpstr>
      <vt:lpstr>'Forma 7'!VAS076_F_Cpunktui3543NuotekuDumblo</vt:lpstr>
      <vt:lpstr>VAS076_F_Cpunktui3543NuotekuDumblo</vt:lpstr>
      <vt:lpstr>'Forma 7'!VAS076_F_Cpunktui354IsViso</vt:lpstr>
      <vt:lpstr>VAS076_F_Cpunktui354IsViso</vt:lpstr>
      <vt:lpstr>'Forma 7'!VAS076_F_Cpunktui355PavirsiniuNuoteku</vt:lpstr>
      <vt:lpstr>VAS076_F_Cpunktui355PavirsiniuNuoteku</vt:lpstr>
      <vt:lpstr>'Forma 7'!VAS076_F_Cpunktui356KitosReguliuojamosios</vt:lpstr>
      <vt:lpstr>VAS076_F_Cpunktui356KitosReguliuojamosios</vt:lpstr>
      <vt:lpstr>'Forma 7'!VAS076_F_Cpunktui357KitosVeiklos</vt:lpstr>
      <vt:lpstr>VAS076_F_Cpunktui357KitosVeiklos</vt:lpstr>
      <vt:lpstr>'Forma 7'!VAS076_F_Cpunktui35Apskaitosveikla1</vt:lpstr>
      <vt:lpstr>VAS076_F_Cpunktui35Apskaitosveikla1</vt:lpstr>
      <vt:lpstr>'Forma 7'!VAS076_F_Cpunktui35Kitareguliuoja1</vt:lpstr>
      <vt:lpstr>VAS076_F_Cpunktui35Kitareguliuoja1</vt:lpstr>
      <vt:lpstr>'Forma 7'!VAS076_F_Cpunktui361IS</vt:lpstr>
      <vt:lpstr>VAS076_F_Cpunktui361IS</vt:lpstr>
      <vt:lpstr>'Forma 7'!VAS076_F_Cpunktui3631GeriamojoVandens</vt:lpstr>
      <vt:lpstr>VAS076_F_Cpunktui3631GeriamojoVandens</vt:lpstr>
      <vt:lpstr>'Forma 7'!VAS076_F_Cpunktui3632GeriamojoVandens</vt:lpstr>
      <vt:lpstr>VAS076_F_Cpunktui3632GeriamojoVandens</vt:lpstr>
      <vt:lpstr>'Forma 7'!VAS076_F_Cpunktui3633GeriamojoVandens</vt:lpstr>
      <vt:lpstr>VAS076_F_Cpunktui3633GeriamojoVandens</vt:lpstr>
      <vt:lpstr>'Forma 7'!VAS076_F_Cpunktui363IsViso</vt:lpstr>
      <vt:lpstr>VAS076_F_Cpunktui363IsViso</vt:lpstr>
      <vt:lpstr>'Forma 7'!VAS076_F_Cpunktui3641NuotekuSurinkimas</vt:lpstr>
      <vt:lpstr>VAS076_F_Cpunktui3641NuotekuSurinkimas</vt:lpstr>
      <vt:lpstr>'Forma 7'!VAS076_F_Cpunktui3642NuotekuValymas</vt:lpstr>
      <vt:lpstr>VAS076_F_Cpunktui3642NuotekuValymas</vt:lpstr>
      <vt:lpstr>'Forma 7'!VAS076_F_Cpunktui3643NuotekuDumblo</vt:lpstr>
      <vt:lpstr>VAS076_F_Cpunktui3643NuotekuDumblo</vt:lpstr>
      <vt:lpstr>'Forma 7'!VAS076_F_Cpunktui364IsViso</vt:lpstr>
      <vt:lpstr>VAS076_F_Cpunktui364IsViso</vt:lpstr>
      <vt:lpstr>'Forma 7'!VAS076_F_Cpunktui365PavirsiniuNuoteku</vt:lpstr>
      <vt:lpstr>VAS076_F_Cpunktui365PavirsiniuNuoteku</vt:lpstr>
      <vt:lpstr>'Forma 7'!VAS076_F_Cpunktui366KitosReguliuojamosios</vt:lpstr>
      <vt:lpstr>VAS076_F_Cpunktui366KitosReguliuojamosios</vt:lpstr>
      <vt:lpstr>'Forma 7'!VAS076_F_Cpunktui367KitosVeiklos</vt:lpstr>
      <vt:lpstr>VAS076_F_Cpunktui367KitosVeiklos</vt:lpstr>
      <vt:lpstr>'Forma 7'!VAS076_F_Cpunktui36Apskaitosveikla1</vt:lpstr>
      <vt:lpstr>VAS076_F_Cpunktui36Apskaitosveikla1</vt:lpstr>
      <vt:lpstr>'Forma 7'!VAS076_F_Cpunktui36Kitareguliuoja1</vt:lpstr>
      <vt:lpstr>VAS076_F_Cpunktui36Kitareguliuoja1</vt:lpstr>
      <vt:lpstr>'Forma 7'!VAS076_F_Cpunktui371IS</vt:lpstr>
      <vt:lpstr>VAS076_F_Cpunktui371IS</vt:lpstr>
      <vt:lpstr>'Forma 7'!VAS076_F_Cpunktui3731GeriamojoVandens</vt:lpstr>
      <vt:lpstr>VAS076_F_Cpunktui3731GeriamojoVandens</vt:lpstr>
      <vt:lpstr>'Forma 7'!VAS076_F_Cpunktui3732GeriamojoVandens</vt:lpstr>
      <vt:lpstr>VAS076_F_Cpunktui3732GeriamojoVandens</vt:lpstr>
      <vt:lpstr>'Forma 7'!VAS076_F_Cpunktui3733GeriamojoVandens</vt:lpstr>
      <vt:lpstr>VAS076_F_Cpunktui3733GeriamojoVandens</vt:lpstr>
      <vt:lpstr>'Forma 7'!VAS076_F_Cpunktui373IsViso</vt:lpstr>
      <vt:lpstr>VAS076_F_Cpunktui373IsViso</vt:lpstr>
      <vt:lpstr>'Forma 7'!VAS076_F_Cpunktui3741NuotekuSurinkimas</vt:lpstr>
      <vt:lpstr>VAS076_F_Cpunktui3741NuotekuSurinkimas</vt:lpstr>
      <vt:lpstr>'Forma 7'!VAS076_F_Cpunktui3742NuotekuValymas</vt:lpstr>
      <vt:lpstr>VAS076_F_Cpunktui3742NuotekuValymas</vt:lpstr>
      <vt:lpstr>'Forma 7'!VAS076_F_Cpunktui3743NuotekuDumblo</vt:lpstr>
      <vt:lpstr>VAS076_F_Cpunktui3743NuotekuDumblo</vt:lpstr>
      <vt:lpstr>'Forma 7'!VAS076_F_Cpunktui374IsViso</vt:lpstr>
      <vt:lpstr>VAS076_F_Cpunktui374IsViso</vt:lpstr>
      <vt:lpstr>'Forma 7'!VAS076_F_Cpunktui375PavirsiniuNuoteku</vt:lpstr>
      <vt:lpstr>VAS076_F_Cpunktui375PavirsiniuNuoteku</vt:lpstr>
      <vt:lpstr>'Forma 7'!VAS076_F_Cpunktui376KitosReguliuojamosios</vt:lpstr>
      <vt:lpstr>VAS076_F_Cpunktui376KitosReguliuojamosios</vt:lpstr>
      <vt:lpstr>'Forma 7'!VAS076_F_Cpunktui377KitosVeiklos</vt:lpstr>
      <vt:lpstr>VAS076_F_Cpunktui377KitosVeiklos</vt:lpstr>
      <vt:lpstr>'Forma 7'!VAS076_F_Cpunktui37Apskaitosveikla1</vt:lpstr>
      <vt:lpstr>VAS076_F_Cpunktui37Apskaitosveikla1</vt:lpstr>
      <vt:lpstr>'Forma 7'!VAS076_F_Cpunktui37Kitareguliuoja1</vt:lpstr>
      <vt:lpstr>VAS076_F_Cpunktui37Kitareguliuoja1</vt:lpstr>
      <vt:lpstr>'Forma 7'!VAS076_F_Cpunktui381IS</vt:lpstr>
      <vt:lpstr>VAS076_F_Cpunktui381IS</vt:lpstr>
      <vt:lpstr>'Forma 7'!VAS076_F_Cpunktui3831GeriamojoVandens</vt:lpstr>
      <vt:lpstr>VAS076_F_Cpunktui3831GeriamojoVandens</vt:lpstr>
      <vt:lpstr>'Forma 7'!VAS076_F_Cpunktui3832GeriamojoVandens</vt:lpstr>
      <vt:lpstr>VAS076_F_Cpunktui3832GeriamojoVandens</vt:lpstr>
      <vt:lpstr>'Forma 7'!VAS076_F_Cpunktui3833GeriamojoVandens</vt:lpstr>
      <vt:lpstr>VAS076_F_Cpunktui3833GeriamojoVandens</vt:lpstr>
      <vt:lpstr>'Forma 7'!VAS076_F_Cpunktui383IsViso</vt:lpstr>
      <vt:lpstr>VAS076_F_Cpunktui383IsViso</vt:lpstr>
      <vt:lpstr>'Forma 7'!VAS076_F_Cpunktui3841NuotekuSurinkimas</vt:lpstr>
      <vt:lpstr>VAS076_F_Cpunktui3841NuotekuSurinkimas</vt:lpstr>
      <vt:lpstr>'Forma 7'!VAS076_F_Cpunktui3842NuotekuValymas</vt:lpstr>
      <vt:lpstr>VAS076_F_Cpunktui3842NuotekuValymas</vt:lpstr>
      <vt:lpstr>'Forma 7'!VAS076_F_Cpunktui3843NuotekuDumblo</vt:lpstr>
      <vt:lpstr>VAS076_F_Cpunktui3843NuotekuDumblo</vt:lpstr>
      <vt:lpstr>'Forma 7'!VAS076_F_Cpunktui384IsViso</vt:lpstr>
      <vt:lpstr>VAS076_F_Cpunktui384IsViso</vt:lpstr>
      <vt:lpstr>'Forma 7'!VAS076_F_Cpunktui385PavirsiniuNuoteku</vt:lpstr>
      <vt:lpstr>VAS076_F_Cpunktui385PavirsiniuNuoteku</vt:lpstr>
      <vt:lpstr>'Forma 7'!VAS076_F_Cpunktui386KitosReguliuojamosios</vt:lpstr>
      <vt:lpstr>VAS076_F_Cpunktui386KitosReguliuojamosios</vt:lpstr>
      <vt:lpstr>'Forma 7'!VAS076_F_Cpunktui387KitosVeiklos</vt:lpstr>
      <vt:lpstr>VAS076_F_Cpunktui387KitosVeiklos</vt:lpstr>
      <vt:lpstr>'Forma 7'!VAS076_F_Cpunktui38Apskaitosveikla1</vt:lpstr>
      <vt:lpstr>VAS076_F_Cpunktui38Apskaitosveikla1</vt:lpstr>
      <vt:lpstr>'Forma 7'!VAS076_F_Cpunktui38Kitareguliuoja1</vt:lpstr>
      <vt:lpstr>VAS076_F_Cpunktui38Kitareguliuoja1</vt:lpstr>
      <vt:lpstr>'Forma 7'!VAS076_F_Cpunktui391IS</vt:lpstr>
      <vt:lpstr>VAS076_F_Cpunktui391IS</vt:lpstr>
      <vt:lpstr>'Forma 7'!VAS076_F_Cpunktui3931GeriamojoVandens</vt:lpstr>
      <vt:lpstr>VAS076_F_Cpunktui3931GeriamojoVandens</vt:lpstr>
      <vt:lpstr>'Forma 7'!VAS076_F_Cpunktui3932GeriamojoVandens</vt:lpstr>
      <vt:lpstr>VAS076_F_Cpunktui3932GeriamojoVandens</vt:lpstr>
      <vt:lpstr>'Forma 7'!VAS076_F_Cpunktui3933GeriamojoVandens</vt:lpstr>
      <vt:lpstr>VAS076_F_Cpunktui3933GeriamojoVandens</vt:lpstr>
      <vt:lpstr>'Forma 7'!VAS076_F_Cpunktui393IsViso</vt:lpstr>
      <vt:lpstr>VAS076_F_Cpunktui393IsViso</vt:lpstr>
      <vt:lpstr>'Forma 7'!VAS076_F_Cpunktui3941NuotekuSurinkimas</vt:lpstr>
      <vt:lpstr>VAS076_F_Cpunktui3941NuotekuSurinkimas</vt:lpstr>
      <vt:lpstr>'Forma 7'!VAS076_F_Cpunktui3942NuotekuValymas</vt:lpstr>
      <vt:lpstr>VAS076_F_Cpunktui3942NuotekuValymas</vt:lpstr>
      <vt:lpstr>'Forma 7'!VAS076_F_Cpunktui3943NuotekuDumblo</vt:lpstr>
      <vt:lpstr>VAS076_F_Cpunktui3943NuotekuDumblo</vt:lpstr>
      <vt:lpstr>'Forma 7'!VAS076_F_Cpunktui394IsViso</vt:lpstr>
      <vt:lpstr>VAS076_F_Cpunktui394IsViso</vt:lpstr>
      <vt:lpstr>'Forma 7'!VAS076_F_Cpunktui395PavirsiniuNuoteku</vt:lpstr>
      <vt:lpstr>VAS076_F_Cpunktui395PavirsiniuNuoteku</vt:lpstr>
      <vt:lpstr>'Forma 7'!VAS076_F_Cpunktui396KitosReguliuojamosios</vt:lpstr>
      <vt:lpstr>VAS076_F_Cpunktui396KitosReguliuojamosios</vt:lpstr>
      <vt:lpstr>'Forma 7'!VAS076_F_Cpunktui397KitosVeiklos</vt:lpstr>
      <vt:lpstr>VAS076_F_Cpunktui397KitosVeiklos</vt:lpstr>
      <vt:lpstr>'Forma 7'!VAS076_F_Cpunktui39Apskaitosveikla1</vt:lpstr>
      <vt:lpstr>VAS076_F_Cpunktui39Apskaitosveikla1</vt:lpstr>
      <vt:lpstr>'Forma 7'!VAS076_F_Cpunktui39Kitareguliuoja1</vt:lpstr>
      <vt:lpstr>VAS076_F_Cpunktui39Kitareguliuoja1</vt:lpstr>
      <vt:lpstr>'Forma 7'!VAS076_F_Cpunktui401IS</vt:lpstr>
      <vt:lpstr>VAS076_F_Cpunktui401IS</vt:lpstr>
      <vt:lpstr>'Forma 7'!VAS076_F_Cpunktui4031GeriamojoVandens</vt:lpstr>
      <vt:lpstr>VAS076_F_Cpunktui4031GeriamojoVandens</vt:lpstr>
      <vt:lpstr>'Forma 7'!VAS076_F_Cpunktui4032GeriamojoVandens</vt:lpstr>
      <vt:lpstr>VAS076_F_Cpunktui4032GeriamojoVandens</vt:lpstr>
      <vt:lpstr>'Forma 7'!VAS076_F_Cpunktui4033GeriamojoVandens</vt:lpstr>
      <vt:lpstr>VAS076_F_Cpunktui4033GeriamojoVandens</vt:lpstr>
      <vt:lpstr>'Forma 7'!VAS076_F_Cpunktui403IsViso</vt:lpstr>
      <vt:lpstr>VAS076_F_Cpunktui403IsViso</vt:lpstr>
      <vt:lpstr>'Forma 7'!VAS076_F_Cpunktui4041NuotekuSurinkimas</vt:lpstr>
      <vt:lpstr>VAS076_F_Cpunktui4041NuotekuSurinkimas</vt:lpstr>
      <vt:lpstr>'Forma 7'!VAS076_F_Cpunktui4042NuotekuValymas</vt:lpstr>
      <vt:lpstr>VAS076_F_Cpunktui4042NuotekuValymas</vt:lpstr>
      <vt:lpstr>'Forma 7'!VAS076_F_Cpunktui4043NuotekuDumblo</vt:lpstr>
      <vt:lpstr>VAS076_F_Cpunktui4043NuotekuDumblo</vt:lpstr>
      <vt:lpstr>'Forma 7'!VAS076_F_Cpunktui404IsViso</vt:lpstr>
      <vt:lpstr>VAS076_F_Cpunktui404IsViso</vt:lpstr>
      <vt:lpstr>'Forma 7'!VAS076_F_Cpunktui405PavirsiniuNuoteku</vt:lpstr>
      <vt:lpstr>VAS076_F_Cpunktui405PavirsiniuNuoteku</vt:lpstr>
      <vt:lpstr>'Forma 7'!VAS076_F_Cpunktui406KitosReguliuojamosios</vt:lpstr>
      <vt:lpstr>VAS076_F_Cpunktui406KitosReguliuojamosios</vt:lpstr>
      <vt:lpstr>'Forma 7'!VAS076_F_Cpunktui407KitosVeiklos</vt:lpstr>
      <vt:lpstr>VAS076_F_Cpunktui407KitosVeiklos</vt:lpstr>
      <vt:lpstr>'Forma 7'!VAS076_F_Cpunktui40Apskaitosveikla1</vt:lpstr>
      <vt:lpstr>VAS076_F_Cpunktui40Apskaitosveikla1</vt:lpstr>
      <vt:lpstr>'Forma 7'!VAS076_F_Cpunktui40Kitareguliuoja1</vt:lpstr>
      <vt:lpstr>VAS076_F_Cpunktui40Kitareguliuoja1</vt:lpstr>
      <vt:lpstr>'Forma 7'!VAS076_F_Epunktui161IS</vt:lpstr>
      <vt:lpstr>VAS076_F_Epunktui161IS</vt:lpstr>
      <vt:lpstr>'Forma 7'!VAS076_F_Epunktui1631GeriamojoVandens</vt:lpstr>
      <vt:lpstr>VAS076_F_Epunktui1631GeriamojoVandens</vt:lpstr>
      <vt:lpstr>'Forma 7'!VAS076_F_Epunktui1632GeriamojoVandens</vt:lpstr>
      <vt:lpstr>VAS076_F_Epunktui1632GeriamojoVandens</vt:lpstr>
      <vt:lpstr>'Forma 7'!VAS076_F_Epunktui1633GeriamojoVandens</vt:lpstr>
      <vt:lpstr>VAS076_F_Epunktui1633GeriamojoVandens</vt:lpstr>
      <vt:lpstr>'Forma 7'!VAS076_F_Epunktui163IsViso</vt:lpstr>
      <vt:lpstr>VAS076_F_Epunktui163IsViso</vt:lpstr>
      <vt:lpstr>'Forma 7'!VAS076_F_Epunktui1641NuotekuSurinkimas</vt:lpstr>
      <vt:lpstr>VAS076_F_Epunktui1641NuotekuSurinkimas</vt:lpstr>
      <vt:lpstr>'Forma 7'!VAS076_F_Epunktui1642NuotekuValymas</vt:lpstr>
      <vt:lpstr>VAS076_F_Epunktui1642NuotekuValymas</vt:lpstr>
      <vt:lpstr>'Forma 7'!VAS076_F_Epunktui1643NuotekuDumblo</vt:lpstr>
      <vt:lpstr>VAS076_F_Epunktui1643NuotekuDumblo</vt:lpstr>
      <vt:lpstr>'Forma 7'!VAS076_F_Epunktui164IsViso</vt:lpstr>
      <vt:lpstr>VAS076_F_Epunktui164IsViso</vt:lpstr>
      <vt:lpstr>'Forma 7'!VAS076_F_Epunktui165PavirsiniuNuoteku</vt:lpstr>
      <vt:lpstr>VAS076_F_Epunktui165PavirsiniuNuoteku</vt:lpstr>
      <vt:lpstr>'Forma 7'!VAS076_F_Epunktui166KitosReguliuojamosios</vt:lpstr>
      <vt:lpstr>VAS076_F_Epunktui166KitosReguliuojamosios</vt:lpstr>
      <vt:lpstr>'Forma 7'!VAS076_F_Epunktui167KitosVeiklos</vt:lpstr>
      <vt:lpstr>VAS076_F_Epunktui167KitosVeiklos</vt:lpstr>
      <vt:lpstr>'Forma 7'!VAS076_F_Epunktui16Apskaitosveikla1</vt:lpstr>
      <vt:lpstr>VAS076_F_Epunktui16Apskaitosveikla1</vt:lpstr>
      <vt:lpstr>'Forma 7'!VAS076_F_Epunktui16Kitareguliuoja1</vt:lpstr>
      <vt:lpstr>VAS076_F_Epunktui16Kitareguliuoja1</vt:lpstr>
      <vt:lpstr>'Forma 7'!VAS076_F_Epunktui171IS</vt:lpstr>
      <vt:lpstr>VAS076_F_Epunktui171IS</vt:lpstr>
      <vt:lpstr>'Forma 7'!VAS076_F_Epunktui1731GeriamojoVandens</vt:lpstr>
      <vt:lpstr>VAS076_F_Epunktui1731GeriamojoVandens</vt:lpstr>
      <vt:lpstr>'Forma 7'!VAS076_F_Epunktui1732GeriamojoVandens</vt:lpstr>
      <vt:lpstr>VAS076_F_Epunktui1732GeriamojoVandens</vt:lpstr>
      <vt:lpstr>'Forma 7'!VAS076_F_Epunktui1733GeriamojoVandens</vt:lpstr>
      <vt:lpstr>VAS076_F_Epunktui1733GeriamojoVandens</vt:lpstr>
      <vt:lpstr>'Forma 7'!VAS076_F_Epunktui173IsViso</vt:lpstr>
      <vt:lpstr>VAS076_F_Epunktui173IsViso</vt:lpstr>
      <vt:lpstr>'Forma 7'!VAS076_F_Epunktui1741NuotekuSurinkimas</vt:lpstr>
      <vt:lpstr>VAS076_F_Epunktui1741NuotekuSurinkimas</vt:lpstr>
      <vt:lpstr>'Forma 7'!VAS076_F_Epunktui1742NuotekuValymas</vt:lpstr>
      <vt:lpstr>VAS076_F_Epunktui1742NuotekuValymas</vt:lpstr>
      <vt:lpstr>'Forma 7'!VAS076_F_Epunktui1743NuotekuDumblo</vt:lpstr>
      <vt:lpstr>VAS076_F_Epunktui1743NuotekuDumblo</vt:lpstr>
      <vt:lpstr>'Forma 7'!VAS076_F_Epunktui174IsViso</vt:lpstr>
      <vt:lpstr>VAS076_F_Epunktui174IsViso</vt:lpstr>
      <vt:lpstr>'Forma 7'!VAS076_F_Epunktui175PavirsiniuNuoteku</vt:lpstr>
      <vt:lpstr>VAS076_F_Epunktui175PavirsiniuNuoteku</vt:lpstr>
      <vt:lpstr>'Forma 7'!VAS076_F_Epunktui176KitosReguliuojamosios</vt:lpstr>
      <vt:lpstr>VAS076_F_Epunktui176KitosReguliuojamosios</vt:lpstr>
      <vt:lpstr>'Forma 7'!VAS076_F_Epunktui177KitosVeiklos</vt:lpstr>
      <vt:lpstr>VAS076_F_Epunktui177KitosVeiklos</vt:lpstr>
      <vt:lpstr>'Forma 7'!VAS076_F_Epunktui17Apskaitosveikla1</vt:lpstr>
      <vt:lpstr>VAS076_F_Epunktui17Apskaitosveikla1</vt:lpstr>
      <vt:lpstr>'Forma 7'!VAS076_F_Epunktui17Kitareguliuoja1</vt:lpstr>
      <vt:lpstr>VAS076_F_Epunktui17Kitareguliuoja1</vt:lpstr>
      <vt:lpstr>'Forma 7'!VAS076_F_Epunktui181IS</vt:lpstr>
      <vt:lpstr>VAS076_F_Epunktui181IS</vt:lpstr>
      <vt:lpstr>'Forma 7'!VAS076_F_Epunktui1831GeriamojoVandens</vt:lpstr>
      <vt:lpstr>VAS076_F_Epunktui1831GeriamojoVandens</vt:lpstr>
      <vt:lpstr>'Forma 7'!VAS076_F_Epunktui1832GeriamojoVandens</vt:lpstr>
      <vt:lpstr>VAS076_F_Epunktui1832GeriamojoVandens</vt:lpstr>
      <vt:lpstr>'Forma 7'!VAS076_F_Epunktui1833GeriamojoVandens</vt:lpstr>
      <vt:lpstr>VAS076_F_Epunktui1833GeriamojoVandens</vt:lpstr>
      <vt:lpstr>'Forma 7'!VAS076_F_Epunktui183IsViso</vt:lpstr>
      <vt:lpstr>VAS076_F_Epunktui183IsViso</vt:lpstr>
      <vt:lpstr>'Forma 7'!VAS076_F_Epunktui1841NuotekuSurinkimas</vt:lpstr>
      <vt:lpstr>VAS076_F_Epunktui1841NuotekuSurinkimas</vt:lpstr>
      <vt:lpstr>'Forma 7'!VAS076_F_Epunktui1842NuotekuValymas</vt:lpstr>
      <vt:lpstr>VAS076_F_Epunktui1842NuotekuValymas</vt:lpstr>
      <vt:lpstr>'Forma 7'!VAS076_F_Epunktui1843NuotekuDumblo</vt:lpstr>
      <vt:lpstr>VAS076_F_Epunktui1843NuotekuDumblo</vt:lpstr>
      <vt:lpstr>'Forma 7'!VAS076_F_Epunktui184IsViso</vt:lpstr>
      <vt:lpstr>VAS076_F_Epunktui184IsViso</vt:lpstr>
      <vt:lpstr>'Forma 7'!VAS076_F_Epunktui185PavirsiniuNuoteku</vt:lpstr>
      <vt:lpstr>VAS076_F_Epunktui185PavirsiniuNuoteku</vt:lpstr>
      <vt:lpstr>'Forma 7'!VAS076_F_Epunktui186KitosReguliuojamosios</vt:lpstr>
      <vt:lpstr>VAS076_F_Epunktui186KitosReguliuojamosios</vt:lpstr>
      <vt:lpstr>'Forma 7'!VAS076_F_Epunktui187KitosVeiklos</vt:lpstr>
      <vt:lpstr>VAS076_F_Epunktui187KitosVeiklos</vt:lpstr>
      <vt:lpstr>'Forma 7'!VAS076_F_Epunktui18Apskaitosveikla1</vt:lpstr>
      <vt:lpstr>VAS076_F_Epunktui18Apskaitosveikla1</vt:lpstr>
      <vt:lpstr>'Forma 7'!VAS076_F_Epunktui18Kitareguliuoja1</vt:lpstr>
      <vt:lpstr>VAS076_F_Epunktui18Kitareguliuoja1</vt:lpstr>
      <vt:lpstr>'Forma 7'!VAS076_F_Epunktui191IS</vt:lpstr>
      <vt:lpstr>VAS076_F_Epunktui191IS</vt:lpstr>
      <vt:lpstr>'Forma 7'!VAS076_F_Epunktui1931GeriamojoVandens</vt:lpstr>
      <vt:lpstr>VAS076_F_Epunktui1931GeriamojoVandens</vt:lpstr>
      <vt:lpstr>'Forma 7'!VAS076_F_Epunktui1932GeriamojoVandens</vt:lpstr>
      <vt:lpstr>VAS076_F_Epunktui1932GeriamojoVandens</vt:lpstr>
      <vt:lpstr>'Forma 7'!VAS076_F_Epunktui1933GeriamojoVandens</vt:lpstr>
      <vt:lpstr>VAS076_F_Epunktui1933GeriamojoVandens</vt:lpstr>
      <vt:lpstr>'Forma 7'!VAS076_F_Epunktui193IsViso</vt:lpstr>
      <vt:lpstr>VAS076_F_Epunktui193IsViso</vt:lpstr>
      <vt:lpstr>'Forma 7'!VAS076_F_Epunktui1941NuotekuSurinkimas</vt:lpstr>
      <vt:lpstr>VAS076_F_Epunktui1941NuotekuSurinkimas</vt:lpstr>
      <vt:lpstr>'Forma 7'!VAS076_F_Epunktui1942NuotekuValymas</vt:lpstr>
      <vt:lpstr>VAS076_F_Epunktui1942NuotekuValymas</vt:lpstr>
      <vt:lpstr>'Forma 7'!VAS076_F_Epunktui1943NuotekuDumblo</vt:lpstr>
      <vt:lpstr>VAS076_F_Epunktui1943NuotekuDumblo</vt:lpstr>
      <vt:lpstr>'Forma 7'!VAS076_F_Epunktui194IsViso</vt:lpstr>
      <vt:lpstr>VAS076_F_Epunktui194IsViso</vt:lpstr>
      <vt:lpstr>'Forma 7'!VAS076_F_Epunktui195PavirsiniuNuoteku</vt:lpstr>
      <vt:lpstr>VAS076_F_Epunktui195PavirsiniuNuoteku</vt:lpstr>
      <vt:lpstr>'Forma 7'!VAS076_F_Epunktui196KitosReguliuojamosios</vt:lpstr>
      <vt:lpstr>VAS076_F_Epunktui196KitosReguliuojamosios</vt:lpstr>
      <vt:lpstr>'Forma 7'!VAS076_F_Epunktui197KitosVeiklos</vt:lpstr>
      <vt:lpstr>VAS076_F_Epunktui197KitosVeiklos</vt:lpstr>
      <vt:lpstr>'Forma 7'!VAS076_F_Epunktui19Apskaitosveikla1</vt:lpstr>
      <vt:lpstr>VAS076_F_Epunktui19Apskaitosveikla1</vt:lpstr>
      <vt:lpstr>'Forma 7'!VAS076_F_Epunktui19Kitareguliuoja1</vt:lpstr>
      <vt:lpstr>VAS076_F_Epunktui19Kitareguliuoja1</vt:lpstr>
      <vt:lpstr>'Forma 7'!VAS076_F_Epunktui201IS</vt:lpstr>
      <vt:lpstr>VAS076_F_Epunktui201IS</vt:lpstr>
      <vt:lpstr>'Forma 7'!VAS076_F_Epunktui2031GeriamojoVandens</vt:lpstr>
      <vt:lpstr>VAS076_F_Epunktui2031GeriamojoVandens</vt:lpstr>
      <vt:lpstr>'Forma 7'!VAS076_F_Epunktui2032GeriamojoVandens</vt:lpstr>
      <vt:lpstr>VAS076_F_Epunktui2032GeriamojoVandens</vt:lpstr>
      <vt:lpstr>'Forma 7'!VAS076_F_Epunktui2033GeriamojoVandens</vt:lpstr>
      <vt:lpstr>VAS076_F_Epunktui2033GeriamojoVandens</vt:lpstr>
      <vt:lpstr>'Forma 7'!VAS076_F_Epunktui203IsViso</vt:lpstr>
      <vt:lpstr>VAS076_F_Epunktui203IsViso</vt:lpstr>
      <vt:lpstr>'Forma 7'!VAS076_F_Epunktui2041NuotekuSurinkimas</vt:lpstr>
      <vt:lpstr>VAS076_F_Epunktui2041NuotekuSurinkimas</vt:lpstr>
      <vt:lpstr>'Forma 7'!VAS076_F_Epunktui2042NuotekuValymas</vt:lpstr>
      <vt:lpstr>VAS076_F_Epunktui2042NuotekuValymas</vt:lpstr>
      <vt:lpstr>'Forma 7'!VAS076_F_Epunktui2043NuotekuDumblo</vt:lpstr>
      <vt:lpstr>VAS076_F_Epunktui2043NuotekuDumblo</vt:lpstr>
      <vt:lpstr>'Forma 7'!VAS076_F_Epunktui204IsViso</vt:lpstr>
      <vt:lpstr>VAS076_F_Epunktui204IsViso</vt:lpstr>
      <vt:lpstr>'Forma 7'!VAS076_F_Epunktui205PavirsiniuNuoteku</vt:lpstr>
      <vt:lpstr>VAS076_F_Epunktui205PavirsiniuNuoteku</vt:lpstr>
      <vt:lpstr>'Forma 7'!VAS076_F_Epunktui206KitosReguliuojamosios</vt:lpstr>
      <vt:lpstr>VAS076_F_Epunktui206KitosReguliuojamosios</vt:lpstr>
      <vt:lpstr>'Forma 7'!VAS076_F_Epunktui207KitosVeiklos</vt:lpstr>
      <vt:lpstr>VAS076_F_Epunktui207KitosVeiklos</vt:lpstr>
      <vt:lpstr>'Forma 7'!VAS076_F_Epunktui20Apskaitosveikla1</vt:lpstr>
      <vt:lpstr>VAS076_F_Epunktui20Apskaitosveikla1</vt:lpstr>
      <vt:lpstr>'Forma 7'!VAS076_F_Epunktui20Kitareguliuoja1</vt:lpstr>
      <vt:lpstr>VAS076_F_Epunktui20Kitareguliuoja1</vt:lpstr>
      <vt:lpstr>'Forma 7'!VAS076_F_Epunktui211IS</vt:lpstr>
      <vt:lpstr>VAS076_F_Epunktui211IS</vt:lpstr>
      <vt:lpstr>'Forma 7'!VAS076_F_Epunktui2131GeriamojoVandens</vt:lpstr>
      <vt:lpstr>VAS076_F_Epunktui2131GeriamojoVandens</vt:lpstr>
      <vt:lpstr>'Forma 7'!VAS076_F_Epunktui2132GeriamojoVandens</vt:lpstr>
      <vt:lpstr>VAS076_F_Epunktui2132GeriamojoVandens</vt:lpstr>
      <vt:lpstr>'Forma 7'!VAS076_F_Epunktui2133GeriamojoVandens</vt:lpstr>
      <vt:lpstr>VAS076_F_Epunktui2133GeriamojoVandens</vt:lpstr>
      <vt:lpstr>'Forma 7'!VAS076_F_Epunktui213IsViso</vt:lpstr>
      <vt:lpstr>VAS076_F_Epunktui213IsViso</vt:lpstr>
      <vt:lpstr>'Forma 7'!VAS076_F_Epunktui2141NuotekuSurinkimas</vt:lpstr>
      <vt:lpstr>VAS076_F_Epunktui2141NuotekuSurinkimas</vt:lpstr>
      <vt:lpstr>'Forma 7'!VAS076_F_Epunktui2142NuotekuValymas</vt:lpstr>
      <vt:lpstr>VAS076_F_Epunktui2142NuotekuValymas</vt:lpstr>
      <vt:lpstr>'Forma 7'!VAS076_F_Epunktui2143NuotekuDumblo</vt:lpstr>
      <vt:lpstr>VAS076_F_Epunktui2143NuotekuDumblo</vt:lpstr>
      <vt:lpstr>'Forma 7'!VAS076_F_Epunktui214IsViso</vt:lpstr>
      <vt:lpstr>VAS076_F_Epunktui214IsViso</vt:lpstr>
      <vt:lpstr>'Forma 7'!VAS076_F_Epunktui215PavirsiniuNuoteku</vt:lpstr>
      <vt:lpstr>VAS076_F_Epunktui215PavirsiniuNuoteku</vt:lpstr>
      <vt:lpstr>'Forma 7'!VAS076_F_Epunktui216KitosReguliuojamosios</vt:lpstr>
      <vt:lpstr>VAS076_F_Epunktui216KitosReguliuojamosios</vt:lpstr>
      <vt:lpstr>'Forma 7'!VAS076_F_Epunktui217KitosVeiklos</vt:lpstr>
      <vt:lpstr>VAS076_F_Epunktui217KitosVeiklos</vt:lpstr>
      <vt:lpstr>'Forma 7'!VAS076_F_Epunktui21Apskaitosveikla1</vt:lpstr>
      <vt:lpstr>VAS076_F_Epunktui21Apskaitosveikla1</vt:lpstr>
      <vt:lpstr>'Forma 7'!VAS076_F_Epunktui21Kitareguliuoja1</vt:lpstr>
      <vt:lpstr>VAS076_F_Epunktui21Kitareguliuoja1</vt:lpstr>
      <vt:lpstr>'Forma 7'!VAS076_F_Epunktui221IS</vt:lpstr>
      <vt:lpstr>VAS076_F_Epunktui221IS</vt:lpstr>
      <vt:lpstr>'Forma 7'!VAS076_F_Epunktui2231GeriamojoVandens</vt:lpstr>
      <vt:lpstr>VAS076_F_Epunktui2231GeriamojoVandens</vt:lpstr>
      <vt:lpstr>'Forma 7'!VAS076_F_Epunktui2232GeriamojoVandens</vt:lpstr>
      <vt:lpstr>VAS076_F_Epunktui2232GeriamojoVandens</vt:lpstr>
      <vt:lpstr>'Forma 7'!VAS076_F_Epunktui2233GeriamojoVandens</vt:lpstr>
      <vt:lpstr>VAS076_F_Epunktui2233GeriamojoVandens</vt:lpstr>
      <vt:lpstr>'Forma 7'!VAS076_F_Epunktui223IsViso</vt:lpstr>
      <vt:lpstr>VAS076_F_Epunktui223IsViso</vt:lpstr>
      <vt:lpstr>'Forma 7'!VAS076_F_Epunktui2241NuotekuSurinkimas</vt:lpstr>
      <vt:lpstr>VAS076_F_Epunktui2241NuotekuSurinkimas</vt:lpstr>
      <vt:lpstr>'Forma 7'!VAS076_F_Epunktui2242NuotekuValymas</vt:lpstr>
      <vt:lpstr>VAS076_F_Epunktui2242NuotekuValymas</vt:lpstr>
      <vt:lpstr>'Forma 7'!VAS076_F_Epunktui2243NuotekuDumblo</vt:lpstr>
      <vt:lpstr>VAS076_F_Epunktui2243NuotekuDumblo</vt:lpstr>
      <vt:lpstr>'Forma 7'!VAS076_F_Epunktui224IsViso</vt:lpstr>
      <vt:lpstr>VAS076_F_Epunktui224IsViso</vt:lpstr>
      <vt:lpstr>'Forma 7'!VAS076_F_Epunktui225PavirsiniuNuoteku</vt:lpstr>
      <vt:lpstr>VAS076_F_Epunktui225PavirsiniuNuoteku</vt:lpstr>
      <vt:lpstr>'Forma 7'!VAS076_F_Epunktui226KitosReguliuojamosios</vt:lpstr>
      <vt:lpstr>VAS076_F_Epunktui226KitosReguliuojamosios</vt:lpstr>
      <vt:lpstr>'Forma 7'!VAS076_F_Epunktui227KitosVeiklos</vt:lpstr>
      <vt:lpstr>VAS076_F_Epunktui227KitosVeiklos</vt:lpstr>
      <vt:lpstr>'Forma 7'!VAS076_F_Epunktui22Apskaitosveikla1</vt:lpstr>
      <vt:lpstr>VAS076_F_Epunktui22Apskaitosveikla1</vt:lpstr>
      <vt:lpstr>'Forma 7'!VAS076_F_Epunktui22Kitareguliuoja1</vt:lpstr>
      <vt:lpstr>VAS076_F_Epunktui22Kitareguliuoja1</vt:lpstr>
      <vt:lpstr>'Forma 7'!VAS076_F_Epunktui231IS</vt:lpstr>
      <vt:lpstr>VAS076_F_Epunktui231IS</vt:lpstr>
      <vt:lpstr>'Forma 7'!VAS076_F_Epunktui2331GeriamojoVandens</vt:lpstr>
      <vt:lpstr>VAS076_F_Epunktui2331GeriamojoVandens</vt:lpstr>
      <vt:lpstr>'Forma 7'!VAS076_F_Epunktui2332GeriamojoVandens</vt:lpstr>
      <vt:lpstr>VAS076_F_Epunktui2332GeriamojoVandens</vt:lpstr>
      <vt:lpstr>'Forma 7'!VAS076_F_Epunktui2333GeriamojoVandens</vt:lpstr>
      <vt:lpstr>VAS076_F_Epunktui2333GeriamojoVandens</vt:lpstr>
      <vt:lpstr>'Forma 7'!VAS076_F_Epunktui233IsViso</vt:lpstr>
      <vt:lpstr>VAS076_F_Epunktui233IsViso</vt:lpstr>
      <vt:lpstr>'Forma 7'!VAS076_F_Epunktui2341NuotekuSurinkimas</vt:lpstr>
      <vt:lpstr>VAS076_F_Epunktui2341NuotekuSurinkimas</vt:lpstr>
      <vt:lpstr>'Forma 7'!VAS076_F_Epunktui2342NuotekuValymas</vt:lpstr>
      <vt:lpstr>VAS076_F_Epunktui2342NuotekuValymas</vt:lpstr>
      <vt:lpstr>'Forma 7'!VAS076_F_Epunktui2343NuotekuDumblo</vt:lpstr>
      <vt:lpstr>VAS076_F_Epunktui2343NuotekuDumblo</vt:lpstr>
      <vt:lpstr>'Forma 7'!VAS076_F_Epunktui234IsViso</vt:lpstr>
      <vt:lpstr>VAS076_F_Epunktui234IsViso</vt:lpstr>
      <vt:lpstr>'Forma 7'!VAS076_F_Epunktui235PavirsiniuNuoteku</vt:lpstr>
      <vt:lpstr>VAS076_F_Epunktui235PavirsiniuNuoteku</vt:lpstr>
      <vt:lpstr>'Forma 7'!VAS076_F_Epunktui236KitosReguliuojamosios</vt:lpstr>
      <vt:lpstr>VAS076_F_Epunktui236KitosReguliuojamosios</vt:lpstr>
      <vt:lpstr>'Forma 7'!VAS076_F_Epunktui237KitosVeiklos</vt:lpstr>
      <vt:lpstr>VAS076_F_Epunktui237KitosVeiklos</vt:lpstr>
      <vt:lpstr>'Forma 7'!VAS076_F_Epunktui23Apskaitosveikla1</vt:lpstr>
      <vt:lpstr>VAS076_F_Epunktui23Apskaitosveikla1</vt:lpstr>
      <vt:lpstr>'Forma 7'!VAS076_F_Epunktui23Kitareguliuoja1</vt:lpstr>
      <vt:lpstr>VAS076_F_Epunktui23Kitareguliuoja1</vt:lpstr>
      <vt:lpstr>'Forma 7'!VAS076_F_Epunktui241IS</vt:lpstr>
      <vt:lpstr>VAS076_F_Epunktui241IS</vt:lpstr>
      <vt:lpstr>'Forma 7'!VAS076_F_Epunktui2431GeriamojoVandens</vt:lpstr>
      <vt:lpstr>VAS076_F_Epunktui2431GeriamojoVandens</vt:lpstr>
      <vt:lpstr>'Forma 7'!VAS076_F_Epunktui2432GeriamojoVandens</vt:lpstr>
      <vt:lpstr>VAS076_F_Epunktui2432GeriamojoVandens</vt:lpstr>
      <vt:lpstr>'Forma 7'!VAS076_F_Epunktui2433GeriamojoVandens</vt:lpstr>
      <vt:lpstr>VAS076_F_Epunktui2433GeriamojoVandens</vt:lpstr>
      <vt:lpstr>'Forma 7'!VAS076_F_Epunktui243IsViso</vt:lpstr>
      <vt:lpstr>VAS076_F_Epunktui243IsViso</vt:lpstr>
      <vt:lpstr>'Forma 7'!VAS076_F_Epunktui2441NuotekuSurinkimas</vt:lpstr>
      <vt:lpstr>VAS076_F_Epunktui2441NuotekuSurinkimas</vt:lpstr>
      <vt:lpstr>'Forma 7'!VAS076_F_Epunktui2442NuotekuValymas</vt:lpstr>
      <vt:lpstr>VAS076_F_Epunktui2442NuotekuValymas</vt:lpstr>
      <vt:lpstr>'Forma 7'!VAS076_F_Epunktui2443NuotekuDumblo</vt:lpstr>
      <vt:lpstr>VAS076_F_Epunktui2443NuotekuDumblo</vt:lpstr>
      <vt:lpstr>'Forma 7'!VAS076_F_Epunktui244IsViso</vt:lpstr>
      <vt:lpstr>VAS076_F_Epunktui244IsViso</vt:lpstr>
      <vt:lpstr>'Forma 7'!VAS076_F_Epunktui245PavirsiniuNuoteku</vt:lpstr>
      <vt:lpstr>VAS076_F_Epunktui245PavirsiniuNuoteku</vt:lpstr>
      <vt:lpstr>'Forma 7'!VAS076_F_Epunktui246KitosReguliuojamosios</vt:lpstr>
      <vt:lpstr>VAS076_F_Epunktui246KitosReguliuojamosios</vt:lpstr>
      <vt:lpstr>'Forma 7'!VAS076_F_Epunktui247KitosVeiklos</vt:lpstr>
      <vt:lpstr>VAS076_F_Epunktui247KitosVeiklos</vt:lpstr>
      <vt:lpstr>'Forma 7'!VAS076_F_Epunktui24Apskaitosveikla1</vt:lpstr>
      <vt:lpstr>VAS076_F_Epunktui24Apskaitosveikla1</vt:lpstr>
      <vt:lpstr>'Forma 7'!VAS076_F_Epunktui24Kitareguliuoja1</vt:lpstr>
      <vt:lpstr>VAS076_F_Epunktui24Kitareguliuoja1</vt:lpstr>
      <vt:lpstr>'Forma 7'!VAS076_F_Epunktui251IS</vt:lpstr>
      <vt:lpstr>VAS076_F_Epunktui251IS</vt:lpstr>
      <vt:lpstr>'Forma 7'!VAS076_F_Epunktui2531GeriamojoVandens</vt:lpstr>
      <vt:lpstr>VAS076_F_Epunktui2531GeriamojoVandens</vt:lpstr>
      <vt:lpstr>'Forma 7'!VAS076_F_Epunktui2532GeriamojoVandens</vt:lpstr>
      <vt:lpstr>VAS076_F_Epunktui2532GeriamojoVandens</vt:lpstr>
      <vt:lpstr>'Forma 7'!VAS076_F_Epunktui2533GeriamojoVandens</vt:lpstr>
      <vt:lpstr>VAS076_F_Epunktui2533GeriamojoVandens</vt:lpstr>
      <vt:lpstr>'Forma 7'!VAS076_F_Epunktui253IsViso</vt:lpstr>
      <vt:lpstr>VAS076_F_Epunktui253IsViso</vt:lpstr>
      <vt:lpstr>'Forma 7'!VAS076_F_Epunktui2541NuotekuSurinkimas</vt:lpstr>
      <vt:lpstr>VAS076_F_Epunktui2541NuotekuSurinkimas</vt:lpstr>
      <vt:lpstr>'Forma 7'!VAS076_F_Epunktui2542NuotekuValymas</vt:lpstr>
      <vt:lpstr>VAS076_F_Epunktui2542NuotekuValymas</vt:lpstr>
      <vt:lpstr>'Forma 7'!VAS076_F_Epunktui2543NuotekuDumblo</vt:lpstr>
      <vt:lpstr>VAS076_F_Epunktui2543NuotekuDumblo</vt:lpstr>
      <vt:lpstr>'Forma 7'!VAS076_F_Epunktui254IsViso</vt:lpstr>
      <vt:lpstr>VAS076_F_Epunktui254IsViso</vt:lpstr>
      <vt:lpstr>'Forma 7'!VAS076_F_Epunktui255PavirsiniuNuoteku</vt:lpstr>
      <vt:lpstr>VAS076_F_Epunktui255PavirsiniuNuoteku</vt:lpstr>
      <vt:lpstr>'Forma 7'!VAS076_F_Epunktui256KitosReguliuojamosios</vt:lpstr>
      <vt:lpstr>VAS076_F_Epunktui256KitosReguliuojamosios</vt:lpstr>
      <vt:lpstr>'Forma 7'!VAS076_F_Epunktui257KitosVeiklos</vt:lpstr>
      <vt:lpstr>VAS076_F_Epunktui257KitosVeiklos</vt:lpstr>
      <vt:lpstr>'Forma 7'!VAS076_F_Epunktui25Apskaitosveikla1</vt:lpstr>
      <vt:lpstr>VAS076_F_Epunktui25Apskaitosveikla1</vt:lpstr>
      <vt:lpstr>'Forma 7'!VAS076_F_Epunktui25Kitareguliuoja1</vt:lpstr>
      <vt:lpstr>VAS076_F_Epunktui25Kitareguliuoja1</vt:lpstr>
      <vt:lpstr>'Forma 7'!VAS076_F_Epunktui261IS</vt:lpstr>
      <vt:lpstr>VAS076_F_Epunktui261IS</vt:lpstr>
      <vt:lpstr>'Forma 7'!VAS076_F_Epunktui2631GeriamojoVandens</vt:lpstr>
      <vt:lpstr>VAS076_F_Epunktui2631GeriamojoVandens</vt:lpstr>
      <vt:lpstr>'Forma 7'!VAS076_F_Epunktui2632GeriamojoVandens</vt:lpstr>
      <vt:lpstr>VAS076_F_Epunktui2632GeriamojoVandens</vt:lpstr>
      <vt:lpstr>'Forma 7'!VAS076_F_Epunktui2633GeriamojoVandens</vt:lpstr>
      <vt:lpstr>VAS076_F_Epunktui2633GeriamojoVandens</vt:lpstr>
      <vt:lpstr>'Forma 7'!VAS076_F_Epunktui263IsViso</vt:lpstr>
      <vt:lpstr>VAS076_F_Epunktui263IsViso</vt:lpstr>
      <vt:lpstr>'Forma 7'!VAS076_F_Epunktui2641NuotekuSurinkimas</vt:lpstr>
      <vt:lpstr>VAS076_F_Epunktui2641NuotekuSurinkimas</vt:lpstr>
      <vt:lpstr>'Forma 7'!VAS076_F_Epunktui2642NuotekuValymas</vt:lpstr>
      <vt:lpstr>VAS076_F_Epunktui2642NuotekuValymas</vt:lpstr>
      <vt:lpstr>'Forma 7'!VAS076_F_Epunktui2643NuotekuDumblo</vt:lpstr>
      <vt:lpstr>VAS076_F_Epunktui2643NuotekuDumblo</vt:lpstr>
      <vt:lpstr>'Forma 7'!VAS076_F_Epunktui264IsViso</vt:lpstr>
      <vt:lpstr>VAS076_F_Epunktui264IsViso</vt:lpstr>
      <vt:lpstr>'Forma 7'!VAS076_F_Epunktui265PavirsiniuNuoteku</vt:lpstr>
      <vt:lpstr>VAS076_F_Epunktui265PavirsiniuNuoteku</vt:lpstr>
      <vt:lpstr>'Forma 7'!VAS076_F_Epunktui266KitosReguliuojamosios</vt:lpstr>
      <vt:lpstr>VAS076_F_Epunktui266KitosReguliuojamosios</vt:lpstr>
      <vt:lpstr>'Forma 7'!VAS076_F_Epunktui267KitosVeiklos</vt:lpstr>
      <vt:lpstr>VAS076_F_Epunktui267KitosVeiklos</vt:lpstr>
      <vt:lpstr>'Forma 7'!VAS076_F_Epunktui26Apskaitosveikla1</vt:lpstr>
      <vt:lpstr>VAS076_F_Epunktui26Apskaitosveikla1</vt:lpstr>
      <vt:lpstr>'Forma 7'!VAS076_F_Epunktui26Kitareguliuoja1</vt:lpstr>
      <vt:lpstr>VAS076_F_Epunktui26Kitareguliuoja1</vt:lpstr>
      <vt:lpstr>'Forma 7'!VAS076_F_Epunktui271IS</vt:lpstr>
      <vt:lpstr>VAS076_F_Epunktui271IS</vt:lpstr>
      <vt:lpstr>'Forma 7'!VAS076_F_Epunktui2731GeriamojoVandens</vt:lpstr>
      <vt:lpstr>VAS076_F_Epunktui2731GeriamojoVandens</vt:lpstr>
      <vt:lpstr>'Forma 7'!VAS076_F_Epunktui2732GeriamojoVandens</vt:lpstr>
      <vt:lpstr>VAS076_F_Epunktui2732GeriamojoVandens</vt:lpstr>
      <vt:lpstr>'Forma 7'!VAS076_F_Epunktui2733GeriamojoVandens</vt:lpstr>
      <vt:lpstr>VAS076_F_Epunktui2733GeriamojoVandens</vt:lpstr>
      <vt:lpstr>'Forma 7'!VAS076_F_Epunktui273IsViso</vt:lpstr>
      <vt:lpstr>VAS076_F_Epunktui273IsViso</vt:lpstr>
      <vt:lpstr>'Forma 7'!VAS076_F_Epunktui2741NuotekuSurinkimas</vt:lpstr>
      <vt:lpstr>VAS076_F_Epunktui2741NuotekuSurinkimas</vt:lpstr>
      <vt:lpstr>'Forma 7'!VAS076_F_Epunktui2742NuotekuValymas</vt:lpstr>
      <vt:lpstr>VAS076_F_Epunktui2742NuotekuValymas</vt:lpstr>
      <vt:lpstr>'Forma 7'!VAS076_F_Epunktui2743NuotekuDumblo</vt:lpstr>
      <vt:lpstr>VAS076_F_Epunktui2743NuotekuDumblo</vt:lpstr>
      <vt:lpstr>'Forma 7'!VAS076_F_Epunktui274IsViso</vt:lpstr>
      <vt:lpstr>VAS076_F_Epunktui274IsViso</vt:lpstr>
      <vt:lpstr>'Forma 7'!VAS076_F_Epunktui275PavirsiniuNuoteku</vt:lpstr>
      <vt:lpstr>VAS076_F_Epunktui275PavirsiniuNuoteku</vt:lpstr>
      <vt:lpstr>'Forma 7'!VAS076_F_Epunktui276KitosReguliuojamosios</vt:lpstr>
      <vt:lpstr>VAS076_F_Epunktui276KitosReguliuojamosios</vt:lpstr>
      <vt:lpstr>'Forma 7'!VAS076_F_Epunktui277KitosVeiklos</vt:lpstr>
      <vt:lpstr>VAS076_F_Epunktui277KitosVeiklos</vt:lpstr>
      <vt:lpstr>'Forma 7'!VAS076_F_Epunktui27Apskaitosveikla1</vt:lpstr>
      <vt:lpstr>VAS076_F_Epunktui27Apskaitosveikla1</vt:lpstr>
      <vt:lpstr>'Forma 7'!VAS076_F_Epunktui27Kitareguliuoja1</vt:lpstr>
      <vt:lpstr>VAS076_F_Epunktui27Kitareguliuoja1</vt:lpstr>
      <vt:lpstr>'Forma 7'!VAS076_F_Epunktui281IS</vt:lpstr>
      <vt:lpstr>VAS076_F_Epunktui281IS</vt:lpstr>
      <vt:lpstr>'Forma 7'!VAS076_F_Epunktui2831GeriamojoVandens</vt:lpstr>
      <vt:lpstr>VAS076_F_Epunktui2831GeriamojoVandens</vt:lpstr>
      <vt:lpstr>'Forma 7'!VAS076_F_Epunktui2832GeriamojoVandens</vt:lpstr>
      <vt:lpstr>VAS076_F_Epunktui2832GeriamojoVandens</vt:lpstr>
      <vt:lpstr>'Forma 7'!VAS076_F_Epunktui2833GeriamojoVandens</vt:lpstr>
      <vt:lpstr>VAS076_F_Epunktui2833GeriamojoVandens</vt:lpstr>
      <vt:lpstr>'Forma 7'!VAS076_F_Epunktui283IsViso</vt:lpstr>
      <vt:lpstr>VAS076_F_Epunktui283IsViso</vt:lpstr>
      <vt:lpstr>'Forma 7'!VAS076_F_Epunktui2841NuotekuSurinkimas</vt:lpstr>
      <vt:lpstr>VAS076_F_Epunktui2841NuotekuSurinkimas</vt:lpstr>
      <vt:lpstr>'Forma 7'!VAS076_F_Epunktui2842NuotekuValymas</vt:lpstr>
      <vt:lpstr>VAS076_F_Epunktui2842NuotekuValymas</vt:lpstr>
      <vt:lpstr>'Forma 7'!VAS076_F_Epunktui2843NuotekuDumblo</vt:lpstr>
      <vt:lpstr>VAS076_F_Epunktui2843NuotekuDumblo</vt:lpstr>
      <vt:lpstr>'Forma 7'!VAS076_F_Epunktui284IsViso</vt:lpstr>
      <vt:lpstr>VAS076_F_Epunktui284IsViso</vt:lpstr>
      <vt:lpstr>'Forma 7'!VAS076_F_Epunktui285PavirsiniuNuoteku</vt:lpstr>
      <vt:lpstr>VAS076_F_Epunktui285PavirsiniuNuoteku</vt:lpstr>
      <vt:lpstr>'Forma 7'!VAS076_F_Epunktui286KitosReguliuojamosios</vt:lpstr>
      <vt:lpstr>VAS076_F_Epunktui286KitosReguliuojamosios</vt:lpstr>
      <vt:lpstr>'Forma 7'!VAS076_F_Epunktui287KitosVeiklos</vt:lpstr>
      <vt:lpstr>VAS076_F_Epunktui287KitosVeiklos</vt:lpstr>
      <vt:lpstr>'Forma 7'!VAS076_F_Epunktui28Apskaitosveikla1</vt:lpstr>
      <vt:lpstr>VAS076_F_Epunktui28Apskaitosveikla1</vt:lpstr>
      <vt:lpstr>'Forma 7'!VAS076_F_Epunktui28Kitareguliuoja1</vt:lpstr>
      <vt:lpstr>VAS076_F_Epunktui28Kitareguliuoja1</vt:lpstr>
      <vt:lpstr>'Forma 7'!VAS076_F_Epunktui291IS</vt:lpstr>
      <vt:lpstr>VAS076_F_Epunktui291IS</vt:lpstr>
      <vt:lpstr>'Forma 7'!VAS076_F_Epunktui2931GeriamojoVandens</vt:lpstr>
      <vt:lpstr>VAS076_F_Epunktui2931GeriamojoVandens</vt:lpstr>
      <vt:lpstr>'Forma 7'!VAS076_F_Epunktui2932GeriamojoVandens</vt:lpstr>
      <vt:lpstr>VAS076_F_Epunktui2932GeriamojoVandens</vt:lpstr>
      <vt:lpstr>'Forma 7'!VAS076_F_Epunktui2933GeriamojoVandens</vt:lpstr>
      <vt:lpstr>VAS076_F_Epunktui2933GeriamojoVandens</vt:lpstr>
      <vt:lpstr>'Forma 7'!VAS076_F_Epunktui293IsViso</vt:lpstr>
      <vt:lpstr>VAS076_F_Epunktui293IsViso</vt:lpstr>
      <vt:lpstr>'Forma 7'!VAS076_F_Epunktui2941NuotekuSurinkimas</vt:lpstr>
      <vt:lpstr>VAS076_F_Epunktui2941NuotekuSurinkimas</vt:lpstr>
      <vt:lpstr>'Forma 7'!VAS076_F_Epunktui2942NuotekuValymas</vt:lpstr>
      <vt:lpstr>VAS076_F_Epunktui2942NuotekuValymas</vt:lpstr>
      <vt:lpstr>'Forma 7'!VAS076_F_Epunktui2943NuotekuDumblo</vt:lpstr>
      <vt:lpstr>VAS076_F_Epunktui2943NuotekuDumblo</vt:lpstr>
      <vt:lpstr>'Forma 7'!VAS076_F_Epunktui294IsViso</vt:lpstr>
      <vt:lpstr>VAS076_F_Epunktui294IsViso</vt:lpstr>
      <vt:lpstr>'Forma 7'!VAS076_F_Epunktui295PavirsiniuNuoteku</vt:lpstr>
      <vt:lpstr>VAS076_F_Epunktui295PavirsiniuNuoteku</vt:lpstr>
      <vt:lpstr>'Forma 7'!VAS076_F_Epunktui296KitosReguliuojamosios</vt:lpstr>
      <vt:lpstr>VAS076_F_Epunktui296KitosReguliuojamosios</vt:lpstr>
      <vt:lpstr>'Forma 7'!VAS076_F_Epunktui297KitosVeiklos</vt:lpstr>
      <vt:lpstr>VAS076_F_Epunktui297KitosVeiklos</vt:lpstr>
      <vt:lpstr>'Forma 7'!VAS076_F_Epunktui29Apskaitosveikla1</vt:lpstr>
      <vt:lpstr>VAS076_F_Epunktui29Apskaitosveikla1</vt:lpstr>
      <vt:lpstr>'Forma 7'!VAS076_F_Epunktui29Kitareguliuoja1</vt:lpstr>
      <vt:lpstr>VAS076_F_Epunktui29Kitareguliuoja1</vt:lpstr>
      <vt:lpstr>'Forma 7'!VAS076_F_Epunktui301IS</vt:lpstr>
      <vt:lpstr>VAS076_F_Epunktui301IS</vt:lpstr>
      <vt:lpstr>'Forma 7'!VAS076_F_Epunktui3031GeriamojoVandens</vt:lpstr>
      <vt:lpstr>VAS076_F_Epunktui3031GeriamojoVandens</vt:lpstr>
      <vt:lpstr>'Forma 7'!VAS076_F_Epunktui3032GeriamojoVandens</vt:lpstr>
      <vt:lpstr>VAS076_F_Epunktui3032GeriamojoVandens</vt:lpstr>
      <vt:lpstr>'Forma 7'!VAS076_F_Epunktui3033GeriamojoVandens</vt:lpstr>
      <vt:lpstr>VAS076_F_Epunktui3033GeriamojoVandens</vt:lpstr>
      <vt:lpstr>'Forma 7'!VAS076_F_Epunktui303IsViso</vt:lpstr>
      <vt:lpstr>VAS076_F_Epunktui303IsViso</vt:lpstr>
      <vt:lpstr>'Forma 7'!VAS076_F_Epunktui3041NuotekuSurinkimas</vt:lpstr>
      <vt:lpstr>VAS076_F_Epunktui3041NuotekuSurinkimas</vt:lpstr>
      <vt:lpstr>'Forma 7'!VAS076_F_Epunktui3042NuotekuValymas</vt:lpstr>
      <vt:lpstr>VAS076_F_Epunktui3042NuotekuValymas</vt:lpstr>
      <vt:lpstr>'Forma 7'!VAS076_F_Epunktui3043NuotekuDumblo</vt:lpstr>
      <vt:lpstr>VAS076_F_Epunktui3043NuotekuDumblo</vt:lpstr>
      <vt:lpstr>'Forma 7'!VAS076_F_Epunktui304IsViso</vt:lpstr>
      <vt:lpstr>VAS076_F_Epunktui304IsViso</vt:lpstr>
      <vt:lpstr>'Forma 7'!VAS076_F_Epunktui305PavirsiniuNuoteku</vt:lpstr>
      <vt:lpstr>VAS076_F_Epunktui305PavirsiniuNuoteku</vt:lpstr>
      <vt:lpstr>'Forma 7'!VAS076_F_Epunktui306KitosReguliuojamosios</vt:lpstr>
      <vt:lpstr>VAS076_F_Epunktui306KitosReguliuojamosios</vt:lpstr>
      <vt:lpstr>'Forma 7'!VAS076_F_Epunktui307KitosVeiklos</vt:lpstr>
      <vt:lpstr>VAS076_F_Epunktui307KitosVeiklos</vt:lpstr>
      <vt:lpstr>'Forma 7'!VAS076_F_Epunktui30Apskaitosveikla1</vt:lpstr>
      <vt:lpstr>VAS076_F_Epunktui30Apskaitosveikla1</vt:lpstr>
      <vt:lpstr>'Forma 7'!VAS076_F_Epunktui30Kitareguliuoja1</vt:lpstr>
      <vt:lpstr>VAS076_F_Epunktui30Kitareguliuoja1</vt:lpstr>
      <vt:lpstr>'Forma 7'!VAS076_F_Epunktui311IS</vt:lpstr>
      <vt:lpstr>VAS076_F_Epunktui311IS</vt:lpstr>
      <vt:lpstr>'Forma 7'!VAS076_F_Epunktui3131GeriamojoVandens</vt:lpstr>
      <vt:lpstr>VAS076_F_Epunktui3131GeriamojoVandens</vt:lpstr>
      <vt:lpstr>'Forma 7'!VAS076_F_Epunktui3132GeriamojoVandens</vt:lpstr>
      <vt:lpstr>VAS076_F_Epunktui3132GeriamojoVandens</vt:lpstr>
      <vt:lpstr>'Forma 7'!VAS076_F_Epunktui3133GeriamojoVandens</vt:lpstr>
      <vt:lpstr>VAS076_F_Epunktui3133GeriamojoVandens</vt:lpstr>
      <vt:lpstr>'Forma 7'!VAS076_F_Epunktui313IsViso</vt:lpstr>
      <vt:lpstr>VAS076_F_Epunktui313IsViso</vt:lpstr>
      <vt:lpstr>'Forma 7'!VAS076_F_Epunktui3141NuotekuSurinkimas</vt:lpstr>
      <vt:lpstr>VAS076_F_Epunktui3141NuotekuSurinkimas</vt:lpstr>
      <vt:lpstr>'Forma 7'!VAS076_F_Epunktui3142NuotekuValymas</vt:lpstr>
      <vt:lpstr>VAS076_F_Epunktui3142NuotekuValymas</vt:lpstr>
      <vt:lpstr>'Forma 7'!VAS076_F_Epunktui3143NuotekuDumblo</vt:lpstr>
      <vt:lpstr>VAS076_F_Epunktui3143NuotekuDumblo</vt:lpstr>
      <vt:lpstr>'Forma 7'!VAS076_F_Epunktui314IsViso</vt:lpstr>
      <vt:lpstr>VAS076_F_Epunktui314IsViso</vt:lpstr>
      <vt:lpstr>'Forma 7'!VAS076_F_Epunktui315PavirsiniuNuoteku</vt:lpstr>
      <vt:lpstr>VAS076_F_Epunktui315PavirsiniuNuoteku</vt:lpstr>
      <vt:lpstr>'Forma 7'!VAS076_F_Epunktui316KitosReguliuojamosios</vt:lpstr>
      <vt:lpstr>VAS076_F_Epunktui316KitosReguliuojamosios</vt:lpstr>
      <vt:lpstr>'Forma 7'!VAS076_F_Epunktui317KitosVeiklos</vt:lpstr>
      <vt:lpstr>VAS076_F_Epunktui317KitosVeiklos</vt:lpstr>
      <vt:lpstr>'Forma 7'!VAS076_F_Epunktui31Apskaitosveikla1</vt:lpstr>
      <vt:lpstr>VAS076_F_Epunktui31Apskaitosveikla1</vt:lpstr>
      <vt:lpstr>'Forma 7'!VAS076_F_Epunktui31Kitareguliuoja1</vt:lpstr>
      <vt:lpstr>VAS076_F_Epunktui31Kitareguliuoja1</vt:lpstr>
      <vt:lpstr>'Forma 7'!VAS076_F_Epunktui321IS</vt:lpstr>
      <vt:lpstr>VAS076_F_Epunktui321IS</vt:lpstr>
      <vt:lpstr>'Forma 7'!VAS076_F_Epunktui3231GeriamojoVandens</vt:lpstr>
      <vt:lpstr>VAS076_F_Epunktui3231GeriamojoVandens</vt:lpstr>
      <vt:lpstr>'Forma 7'!VAS076_F_Epunktui3232GeriamojoVandens</vt:lpstr>
      <vt:lpstr>VAS076_F_Epunktui3232GeriamojoVandens</vt:lpstr>
      <vt:lpstr>'Forma 7'!VAS076_F_Epunktui3233GeriamojoVandens</vt:lpstr>
      <vt:lpstr>VAS076_F_Epunktui3233GeriamojoVandens</vt:lpstr>
      <vt:lpstr>'Forma 7'!VAS076_F_Epunktui323IsViso</vt:lpstr>
      <vt:lpstr>VAS076_F_Epunktui323IsViso</vt:lpstr>
      <vt:lpstr>'Forma 7'!VAS076_F_Epunktui3241NuotekuSurinkimas</vt:lpstr>
      <vt:lpstr>VAS076_F_Epunktui3241NuotekuSurinkimas</vt:lpstr>
      <vt:lpstr>'Forma 7'!VAS076_F_Epunktui3242NuotekuValymas</vt:lpstr>
      <vt:lpstr>VAS076_F_Epunktui3242NuotekuValymas</vt:lpstr>
      <vt:lpstr>'Forma 7'!VAS076_F_Epunktui3243NuotekuDumblo</vt:lpstr>
      <vt:lpstr>VAS076_F_Epunktui3243NuotekuDumblo</vt:lpstr>
      <vt:lpstr>'Forma 7'!VAS076_F_Epunktui324IsViso</vt:lpstr>
      <vt:lpstr>VAS076_F_Epunktui324IsViso</vt:lpstr>
      <vt:lpstr>'Forma 7'!VAS076_F_Epunktui325PavirsiniuNuoteku</vt:lpstr>
      <vt:lpstr>VAS076_F_Epunktui325PavirsiniuNuoteku</vt:lpstr>
      <vt:lpstr>'Forma 7'!VAS076_F_Epunktui326KitosReguliuojamosios</vt:lpstr>
      <vt:lpstr>VAS076_F_Epunktui326KitosReguliuojamosios</vt:lpstr>
      <vt:lpstr>'Forma 7'!VAS076_F_Epunktui327KitosVeiklos</vt:lpstr>
      <vt:lpstr>VAS076_F_Epunktui327KitosVeiklos</vt:lpstr>
      <vt:lpstr>'Forma 7'!VAS076_F_Epunktui32Apskaitosveikla1</vt:lpstr>
      <vt:lpstr>VAS076_F_Epunktui32Apskaitosveikla1</vt:lpstr>
      <vt:lpstr>'Forma 7'!VAS076_F_Epunktui32Kitareguliuoja1</vt:lpstr>
      <vt:lpstr>VAS076_F_Epunktui32Kitareguliuoja1</vt:lpstr>
      <vt:lpstr>'Forma 7'!VAS076_F_Epunktui331IS</vt:lpstr>
      <vt:lpstr>VAS076_F_Epunktui331IS</vt:lpstr>
      <vt:lpstr>'Forma 7'!VAS076_F_Epunktui3331GeriamojoVandens</vt:lpstr>
      <vt:lpstr>VAS076_F_Epunktui3331GeriamojoVandens</vt:lpstr>
      <vt:lpstr>'Forma 7'!VAS076_F_Epunktui3332GeriamojoVandens</vt:lpstr>
      <vt:lpstr>VAS076_F_Epunktui3332GeriamojoVandens</vt:lpstr>
      <vt:lpstr>'Forma 7'!VAS076_F_Epunktui3333GeriamojoVandens</vt:lpstr>
      <vt:lpstr>VAS076_F_Epunktui3333GeriamojoVandens</vt:lpstr>
      <vt:lpstr>'Forma 7'!VAS076_F_Epunktui333IsViso</vt:lpstr>
      <vt:lpstr>VAS076_F_Epunktui333IsViso</vt:lpstr>
      <vt:lpstr>'Forma 7'!VAS076_F_Epunktui3341NuotekuSurinkimas</vt:lpstr>
      <vt:lpstr>VAS076_F_Epunktui3341NuotekuSurinkimas</vt:lpstr>
      <vt:lpstr>'Forma 7'!VAS076_F_Epunktui3342NuotekuValymas</vt:lpstr>
      <vt:lpstr>VAS076_F_Epunktui3342NuotekuValymas</vt:lpstr>
      <vt:lpstr>'Forma 7'!VAS076_F_Epunktui3343NuotekuDumblo</vt:lpstr>
      <vt:lpstr>VAS076_F_Epunktui3343NuotekuDumblo</vt:lpstr>
      <vt:lpstr>'Forma 7'!VAS076_F_Epunktui334IsViso</vt:lpstr>
      <vt:lpstr>VAS076_F_Epunktui334IsViso</vt:lpstr>
      <vt:lpstr>'Forma 7'!VAS076_F_Epunktui335PavirsiniuNuoteku</vt:lpstr>
      <vt:lpstr>VAS076_F_Epunktui335PavirsiniuNuoteku</vt:lpstr>
      <vt:lpstr>'Forma 7'!VAS076_F_Epunktui336KitosReguliuojamosios</vt:lpstr>
      <vt:lpstr>VAS076_F_Epunktui336KitosReguliuojamosios</vt:lpstr>
      <vt:lpstr>'Forma 7'!VAS076_F_Epunktui337KitosVeiklos</vt:lpstr>
      <vt:lpstr>VAS076_F_Epunktui337KitosVeiklos</vt:lpstr>
      <vt:lpstr>'Forma 7'!VAS076_F_Epunktui33Apskaitosveikla1</vt:lpstr>
      <vt:lpstr>VAS076_F_Epunktui33Apskaitosveikla1</vt:lpstr>
      <vt:lpstr>'Forma 7'!VAS076_F_Epunktui33Kitareguliuoja1</vt:lpstr>
      <vt:lpstr>VAS076_F_Epunktui33Kitareguliuoja1</vt:lpstr>
      <vt:lpstr>'Forma 7'!VAS076_F_Epunktui341IS</vt:lpstr>
      <vt:lpstr>VAS076_F_Epunktui341IS</vt:lpstr>
      <vt:lpstr>'Forma 7'!VAS076_F_Epunktui3431GeriamojoVandens</vt:lpstr>
      <vt:lpstr>VAS076_F_Epunktui3431GeriamojoVandens</vt:lpstr>
      <vt:lpstr>'Forma 7'!VAS076_F_Epunktui3432GeriamojoVandens</vt:lpstr>
      <vt:lpstr>VAS076_F_Epunktui3432GeriamojoVandens</vt:lpstr>
      <vt:lpstr>'Forma 7'!VAS076_F_Epunktui3433GeriamojoVandens</vt:lpstr>
      <vt:lpstr>VAS076_F_Epunktui3433GeriamojoVandens</vt:lpstr>
      <vt:lpstr>'Forma 7'!VAS076_F_Epunktui343IsViso</vt:lpstr>
      <vt:lpstr>VAS076_F_Epunktui343IsViso</vt:lpstr>
      <vt:lpstr>'Forma 7'!VAS076_F_Epunktui3441NuotekuSurinkimas</vt:lpstr>
      <vt:lpstr>VAS076_F_Epunktui3441NuotekuSurinkimas</vt:lpstr>
      <vt:lpstr>'Forma 7'!VAS076_F_Epunktui3442NuotekuValymas</vt:lpstr>
      <vt:lpstr>VAS076_F_Epunktui3442NuotekuValymas</vt:lpstr>
      <vt:lpstr>'Forma 7'!VAS076_F_Epunktui3443NuotekuDumblo</vt:lpstr>
      <vt:lpstr>VAS076_F_Epunktui3443NuotekuDumblo</vt:lpstr>
      <vt:lpstr>'Forma 7'!VAS076_F_Epunktui344IsViso</vt:lpstr>
      <vt:lpstr>VAS076_F_Epunktui344IsViso</vt:lpstr>
      <vt:lpstr>'Forma 7'!VAS076_F_Epunktui345PavirsiniuNuoteku</vt:lpstr>
      <vt:lpstr>VAS076_F_Epunktui345PavirsiniuNuoteku</vt:lpstr>
      <vt:lpstr>'Forma 7'!VAS076_F_Epunktui346KitosReguliuojamosios</vt:lpstr>
      <vt:lpstr>VAS076_F_Epunktui346KitosReguliuojamosios</vt:lpstr>
      <vt:lpstr>'Forma 7'!VAS076_F_Epunktui347KitosVeiklos</vt:lpstr>
      <vt:lpstr>VAS076_F_Epunktui347KitosVeiklos</vt:lpstr>
      <vt:lpstr>'Forma 7'!VAS076_F_Epunktui34Apskaitosveikla1</vt:lpstr>
      <vt:lpstr>VAS076_F_Epunktui34Apskaitosveikla1</vt:lpstr>
      <vt:lpstr>'Forma 7'!VAS076_F_Epunktui34Kitareguliuoja1</vt:lpstr>
      <vt:lpstr>VAS076_F_Epunktui34Kitareguliuoja1</vt:lpstr>
      <vt:lpstr>'Forma 7'!VAS076_F_Epunktui351IS</vt:lpstr>
      <vt:lpstr>VAS076_F_Epunktui351IS</vt:lpstr>
      <vt:lpstr>'Forma 7'!VAS076_F_Epunktui3531GeriamojoVandens</vt:lpstr>
      <vt:lpstr>VAS076_F_Epunktui3531GeriamojoVandens</vt:lpstr>
      <vt:lpstr>'Forma 7'!VAS076_F_Epunktui3532GeriamojoVandens</vt:lpstr>
      <vt:lpstr>VAS076_F_Epunktui3532GeriamojoVandens</vt:lpstr>
      <vt:lpstr>'Forma 7'!VAS076_F_Epunktui3533GeriamojoVandens</vt:lpstr>
      <vt:lpstr>VAS076_F_Epunktui3533GeriamojoVandens</vt:lpstr>
      <vt:lpstr>'Forma 7'!VAS076_F_Epunktui353IsViso</vt:lpstr>
      <vt:lpstr>VAS076_F_Epunktui353IsViso</vt:lpstr>
      <vt:lpstr>'Forma 7'!VAS076_F_Epunktui3541NuotekuSurinkimas</vt:lpstr>
      <vt:lpstr>VAS076_F_Epunktui3541NuotekuSurinkimas</vt:lpstr>
      <vt:lpstr>'Forma 7'!VAS076_F_Epunktui3542NuotekuValymas</vt:lpstr>
      <vt:lpstr>VAS076_F_Epunktui3542NuotekuValymas</vt:lpstr>
      <vt:lpstr>'Forma 7'!VAS076_F_Epunktui3543NuotekuDumblo</vt:lpstr>
      <vt:lpstr>VAS076_F_Epunktui3543NuotekuDumblo</vt:lpstr>
      <vt:lpstr>'Forma 7'!VAS076_F_Epunktui354IsViso</vt:lpstr>
      <vt:lpstr>VAS076_F_Epunktui354IsViso</vt:lpstr>
      <vt:lpstr>'Forma 7'!VAS076_F_Epunktui355PavirsiniuNuoteku</vt:lpstr>
      <vt:lpstr>VAS076_F_Epunktui355PavirsiniuNuoteku</vt:lpstr>
      <vt:lpstr>'Forma 7'!VAS076_F_Epunktui356KitosReguliuojamosios</vt:lpstr>
      <vt:lpstr>VAS076_F_Epunktui356KitosReguliuojamosios</vt:lpstr>
      <vt:lpstr>'Forma 7'!VAS076_F_Epunktui357KitosVeiklos</vt:lpstr>
      <vt:lpstr>VAS076_F_Epunktui357KitosVeiklos</vt:lpstr>
      <vt:lpstr>'Forma 7'!VAS076_F_Epunktui35Apskaitosveikla1</vt:lpstr>
      <vt:lpstr>VAS076_F_Epunktui35Apskaitosveikla1</vt:lpstr>
      <vt:lpstr>'Forma 7'!VAS076_F_Epunktui35Kitareguliuoja1</vt:lpstr>
      <vt:lpstr>VAS076_F_Epunktui35Kitareguliuoja1</vt:lpstr>
      <vt:lpstr>'Forma 7'!VAS076_F_Irankiaimatavi61IS</vt:lpstr>
      <vt:lpstr>VAS076_F_Irankiaimatavi61IS</vt:lpstr>
      <vt:lpstr>'Forma 7'!VAS076_F_Irankiaimatavi631GeriamojoVandens</vt:lpstr>
      <vt:lpstr>VAS076_F_Irankiaimatavi631GeriamojoVandens</vt:lpstr>
      <vt:lpstr>'Forma 7'!VAS076_F_Irankiaimatavi632GeriamojoVandens</vt:lpstr>
      <vt:lpstr>VAS076_F_Irankiaimatavi632GeriamojoVandens</vt:lpstr>
      <vt:lpstr>'Forma 7'!VAS076_F_Irankiaimatavi633GeriamojoVandens</vt:lpstr>
      <vt:lpstr>VAS076_F_Irankiaimatavi633GeriamojoVandens</vt:lpstr>
      <vt:lpstr>'Forma 7'!VAS076_F_Irankiaimatavi63IsViso</vt:lpstr>
      <vt:lpstr>VAS076_F_Irankiaimatavi63IsViso</vt:lpstr>
      <vt:lpstr>'Forma 7'!VAS076_F_Irankiaimatavi641NuotekuSurinkimas</vt:lpstr>
      <vt:lpstr>VAS076_F_Irankiaimatavi641NuotekuSurinkimas</vt:lpstr>
      <vt:lpstr>'Forma 7'!VAS076_F_Irankiaimatavi642NuotekuValymas</vt:lpstr>
      <vt:lpstr>VAS076_F_Irankiaimatavi642NuotekuValymas</vt:lpstr>
      <vt:lpstr>'Forma 7'!VAS076_F_Irankiaimatavi643NuotekuDumblo</vt:lpstr>
      <vt:lpstr>VAS076_F_Irankiaimatavi643NuotekuDumblo</vt:lpstr>
      <vt:lpstr>'Forma 7'!VAS076_F_Irankiaimatavi64IsViso</vt:lpstr>
      <vt:lpstr>VAS076_F_Irankiaimatavi64IsViso</vt:lpstr>
      <vt:lpstr>'Forma 7'!VAS076_F_Irankiaimatavi65PavirsiniuNuoteku</vt:lpstr>
      <vt:lpstr>VAS076_F_Irankiaimatavi65PavirsiniuNuoteku</vt:lpstr>
      <vt:lpstr>'Forma 7'!VAS076_F_Irankiaimatavi66KitosReguliuojamosios</vt:lpstr>
      <vt:lpstr>VAS076_F_Irankiaimatavi66KitosReguliuojamosios</vt:lpstr>
      <vt:lpstr>'Forma 7'!VAS076_F_Irankiaimatavi67KitosVeiklos</vt:lpstr>
      <vt:lpstr>VAS076_F_Irankiaimatavi67KitosVeiklos</vt:lpstr>
      <vt:lpstr>'Forma 7'!VAS076_F_Irankiaimatavi6Apskaitosveikla1</vt:lpstr>
      <vt:lpstr>VAS076_F_Irankiaimatavi6Apskaitosveikla1</vt:lpstr>
      <vt:lpstr>'Forma 7'!VAS076_F_Irankiaimatavi6Kitareguliuoja1</vt:lpstr>
      <vt:lpstr>VAS076_F_Irankiaimatavi6Kitareguliuoja1</vt:lpstr>
      <vt:lpstr>'Forma 7'!VAS076_F_Irankiaimatavi71IS</vt:lpstr>
      <vt:lpstr>VAS076_F_Irankiaimatavi71IS</vt:lpstr>
      <vt:lpstr>'Forma 7'!VAS076_F_Irankiaimatavi731GeriamojoVandens</vt:lpstr>
      <vt:lpstr>VAS076_F_Irankiaimatavi731GeriamojoVandens</vt:lpstr>
      <vt:lpstr>'Forma 7'!VAS076_F_Irankiaimatavi732GeriamojoVandens</vt:lpstr>
      <vt:lpstr>VAS076_F_Irankiaimatavi732GeriamojoVandens</vt:lpstr>
      <vt:lpstr>'Forma 7'!VAS076_F_Irankiaimatavi733GeriamojoVandens</vt:lpstr>
      <vt:lpstr>VAS076_F_Irankiaimatavi733GeriamojoVandens</vt:lpstr>
      <vt:lpstr>'Forma 7'!VAS076_F_Irankiaimatavi73IsViso</vt:lpstr>
      <vt:lpstr>VAS076_F_Irankiaimatavi73IsViso</vt:lpstr>
      <vt:lpstr>'Forma 7'!VAS076_F_Irankiaimatavi741NuotekuSurinkimas</vt:lpstr>
      <vt:lpstr>VAS076_F_Irankiaimatavi741NuotekuSurinkimas</vt:lpstr>
      <vt:lpstr>'Forma 7'!VAS076_F_Irankiaimatavi742NuotekuValymas</vt:lpstr>
      <vt:lpstr>VAS076_F_Irankiaimatavi742NuotekuValymas</vt:lpstr>
      <vt:lpstr>'Forma 7'!VAS076_F_Irankiaimatavi743NuotekuDumblo</vt:lpstr>
      <vt:lpstr>VAS076_F_Irankiaimatavi743NuotekuDumblo</vt:lpstr>
      <vt:lpstr>'Forma 7'!VAS076_F_Irankiaimatavi74IsViso</vt:lpstr>
      <vt:lpstr>VAS076_F_Irankiaimatavi74IsViso</vt:lpstr>
      <vt:lpstr>'Forma 7'!VAS076_F_Irankiaimatavi75PavirsiniuNuoteku</vt:lpstr>
      <vt:lpstr>VAS076_F_Irankiaimatavi75PavirsiniuNuoteku</vt:lpstr>
      <vt:lpstr>'Forma 7'!VAS076_F_Irankiaimatavi76KitosReguliuojamosios</vt:lpstr>
      <vt:lpstr>VAS076_F_Irankiaimatavi76KitosReguliuojamosios</vt:lpstr>
      <vt:lpstr>'Forma 7'!VAS076_F_Irankiaimatavi77KitosVeiklos</vt:lpstr>
      <vt:lpstr>VAS076_F_Irankiaimatavi77KitosVeiklos</vt:lpstr>
      <vt:lpstr>'Forma 7'!VAS076_F_Irankiaimatavi7Apskaitosveikla1</vt:lpstr>
      <vt:lpstr>VAS076_F_Irankiaimatavi7Apskaitosveikla1</vt:lpstr>
      <vt:lpstr>'Forma 7'!VAS076_F_Irankiaimatavi7Kitareguliuoja1</vt:lpstr>
      <vt:lpstr>VAS076_F_Irankiaimatavi7Kitareguliuoja1</vt:lpstr>
      <vt:lpstr>'Forma 7'!VAS076_F_Irankiaimatavi81IS</vt:lpstr>
      <vt:lpstr>VAS076_F_Irankiaimatavi81IS</vt:lpstr>
      <vt:lpstr>'Forma 7'!VAS076_F_Irankiaimatavi831GeriamojoVandens</vt:lpstr>
      <vt:lpstr>VAS076_F_Irankiaimatavi831GeriamojoVandens</vt:lpstr>
      <vt:lpstr>'Forma 7'!VAS076_F_Irankiaimatavi832GeriamojoVandens</vt:lpstr>
      <vt:lpstr>VAS076_F_Irankiaimatavi832GeriamojoVandens</vt:lpstr>
      <vt:lpstr>'Forma 7'!VAS076_F_Irankiaimatavi833GeriamojoVandens</vt:lpstr>
      <vt:lpstr>VAS076_F_Irankiaimatavi833GeriamojoVandens</vt:lpstr>
      <vt:lpstr>'Forma 7'!VAS076_F_Irankiaimatavi83IsViso</vt:lpstr>
      <vt:lpstr>VAS076_F_Irankiaimatavi83IsViso</vt:lpstr>
      <vt:lpstr>'Forma 7'!VAS076_F_Irankiaimatavi841NuotekuSurinkimas</vt:lpstr>
      <vt:lpstr>VAS076_F_Irankiaimatavi841NuotekuSurinkimas</vt:lpstr>
      <vt:lpstr>'Forma 7'!VAS076_F_Irankiaimatavi842NuotekuValymas</vt:lpstr>
      <vt:lpstr>VAS076_F_Irankiaimatavi842NuotekuValymas</vt:lpstr>
      <vt:lpstr>'Forma 7'!VAS076_F_Irankiaimatavi843NuotekuDumblo</vt:lpstr>
      <vt:lpstr>VAS076_F_Irankiaimatavi843NuotekuDumblo</vt:lpstr>
      <vt:lpstr>'Forma 7'!VAS076_F_Irankiaimatavi84IsViso</vt:lpstr>
      <vt:lpstr>VAS076_F_Irankiaimatavi84IsViso</vt:lpstr>
      <vt:lpstr>'Forma 7'!VAS076_F_Irankiaimatavi85PavirsiniuNuoteku</vt:lpstr>
      <vt:lpstr>VAS076_F_Irankiaimatavi85PavirsiniuNuoteku</vt:lpstr>
      <vt:lpstr>'Forma 7'!VAS076_F_Irankiaimatavi86KitosReguliuojamosios</vt:lpstr>
      <vt:lpstr>VAS076_F_Irankiaimatavi86KitosReguliuojamosios</vt:lpstr>
      <vt:lpstr>'Forma 7'!VAS076_F_Irankiaimatavi87KitosVeiklos</vt:lpstr>
      <vt:lpstr>VAS076_F_Irankiaimatavi87KitosVeiklos</vt:lpstr>
      <vt:lpstr>'Forma 7'!VAS076_F_Irankiaimatavi8Apskaitosveikla1</vt:lpstr>
      <vt:lpstr>VAS076_F_Irankiaimatavi8Apskaitosveikla1</vt:lpstr>
      <vt:lpstr>'Forma 7'!VAS076_F_Irankiaimatavi8Kitareguliuoja1</vt:lpstr>
      <vt:lpstr>VAS076_F_Irankiaimatavi8Kitareguliuoja1</vt:lpstr>
      <vt:lpstr>'Forma 7'!VAS076_F_Irankiaimatavi91IS</vt:lpstr>
      <vt:lpstr>VAS076_F_Irankiaimatavi91IS</vt:lpstr>
      <vt:lpstr>'Forma 7'!VAS076_F_Irankiaimatavi931GeriamojoVandens</vt:lpstr>
      <vt:lpstr>VAS076_F_Irankiaimatavi931GeriamojoVandens</vt:lpstr>
      <vt:lpstr>'Forma 7'!VAS076_F_Irankiaimatavi932GeriamojoVandens</vt:lpstr>
      <vt:lpstr>VAS076_F_Irankiaimatavi932GeriamojoVandens</vt:lpstr>
      <vt:lpstr>'Forma 7'!VAS076_F_Irankiaimatavi933GeriamojoVandens</vt:lpstr>
      <vt:lpstr>VAS076_F_Irankiaimatavi933GeriamojoVandens</vt:lpstr>
      <vt:lpstr>'Forma 7'!VAS076_F_Irankiaimatavi93IsViso</vt:lpstr>
      <vt:lpstr>VAS076_F_Irankiaimatavi93IsViso</vt:lpstr>
      <vt:lpstr>'Forma 7'!VAS076_F_Irankiaimatavi941NuotekuSurinkimas</vt:lpstr>
      <vt:lpstr>VAS076_F_Irankiaimatavi941NuotekuSurinkimas</vt:lpstr>
      <vt:lpstr>'Forma 7'!VAS076_F_Irankiaimatavi942NuotekuValymas</vt:lpstr>
      <vt:lpstr>VAS076_F_Irankiaimatavi942NuotekuValymas</vt:lpstr>
      <vt:lpstr>'Forma 7'!VAS076_F_Irankiaimatavi943NuotekuDumblo</vt:lpstr>
      <vt:lpstr>VAS076_F_Irankiaimatavi943NuotekuDumblo</vt:lpstr>
      <vt:lpstr>'Forma 7'!VAS076_F_Irankiaimatavi94IsViso</vt:lpstr>
      <vt:lpstr>VAS076_F_Irankiaimatavi94IsViso</vt:lpstr>
      <vt:lpstr>'Forma 7'!VAS076_F_Irankiaimatavi95PavirsiniuNuoteku</vt:lpstr>
      <vt:lpstr>VAS076_F_Irankiaimatavi95PavirsiniuNuoteku</vt:lpstr>
      <vt:lpstr>'Forma 7'!VAS076_F_Irankiaimatavi96KitosReguliuojamosios</vt:lpstr>
      <vt:lpstr>VAS076_F_Irankiaimatavi96KitosReguliuojamosios</vt:lpstr>
      <vt:lpstr>'Forma 7'!VAS076_F_Irankiaimatavi97KitosVeiklos</vt:lpstr>
      <vt:lpstr>VAS076_F_Irankiaimatavi97KitosVeiklos</vt:lpstr>
      <vt:lpstr>'Forma 7'!VAS076_F_Irankiaimatavi9Apskaitosveikla1</vt:lpstr>
      <vt:lpstr>VAS076_F_Irankiaimatavi9Apskaitosveikla1</vt:lpstr>
      <vt:lpstr>'Forma 7'!VAS076_F_Irankiaimatavi9Kitareguliuoja1</vt:lpstr>
      <vt:lpstr>VAS076_F_Irankiaimatavi9Kitareguliuoja1</vt:lpstr>
      <vt:lpstr>'Forma 7'!VAS076_F_Irasyti10Apskaitosveikla1</vt:lpstr>
      <vt:lpstr>VAS076_F_Irasyti10Apskaitosveikla1</vt:lpstr>
      <vt:lpstr>'Forma 7'!VAS076_F_Irasyti10Kitareguliuoja1</vt:lpstr>
      <vt:lpstr>VAS076_F_Irasyti10Kitareguliuoja1</vt:lpstr>
      <vt:lpstr>'Forma 7'!VAS076_F_Irasyti11Apskaitosveikla1</vt:lpstr>
      <vt:lpstr>VAS076_F_Irasyti11Apskaitosveikla1</vt:lpstr>
      <vt:lpstr>'Forma 7'!VAS076_F_Irasyti11Kitareguliuoja1</vt:lpstr>
      <vt:lpstr>VAS076_F_Irasyti11Kitareguliuoja1</vt:lpstr>
      <vt:lpstr>'Forma 7'!VAS076_F_Irasyti12Apskaitosveikla1</vt:lpstr>
      <vt:lpstr>VAS076_F_Irasyti12Apskaitosveikla1</vt:lpstr>
      <vt:lpstr>'Forma 7'!VAS076_F_Irasyti12Kitareguliuoja1</vt:lpstr>
      <vt:lpstr>VAS076_F_Irasyti12Kitareguliuoja1</vt:lpstr>
      <vt:lpstr>'Forma 7'!VAS076_F_Irasyti1Apskaitosveikla1</vt:lpstr>
      <vt:lpstr>VAS076_F_Irasyti1Apskaitosveikla1</vt:lpstr>
      <vt:lpstr>'Forma 7'!VAS076_F_Irasyti1Kitareguliuoja1</vt:lpstr>
      <vt:lpstr>VAS076_F_Irasyti1Kitareguliuoja1</vt:lpstr>
      <vt:lpstr>'Forma 7'!VAS076_F_Irasyti2Apskaitosveikla1</vt:lpstr>
      <vt:lpstr>VAS076_F_Irasyti2Apskaitosveikla1</vt:lpstr>
      <vt:lpstr>'Forma 7'!VAS076_F_Irasyti2Kitareguliuoja1</vt:lpstr>
      <vt:lpstr>VAS076_F_Irasyti2Kitareguliuoja1</vt:lpstr>
      <vt:lpstr>'Forma 7'!VAS076_F_Irasyti3Apskaitosveikla1</vt:lpstr>
      <vt:lpstr>VAS076_F_Irasyti3Apskaitosveikla1</vt:lpstr>
      <vt:lpstr>'Forma 7'!VAS076_F_Irasyti3Kitareguliuoja1</vt:lpstr>
      <vt:lpstr>VAS076_F_Irasyti3Kitareguliuoja1</vt:lpstr>
      <vt:lpstr>'Forma 7'!VAS076_F_Irasyti4Apskaitosveikla1</vt:lpstr>
      <vt:lpstr>VAS076_F_Irasyti4Apskaitosveikla1</vt:lpstr>
      <vt:lpstr>'Forma 7'!VAS076_F_Irasyti4Kitareguliuoja1</vt:lpstr>
      <vt:lpstr>VAS076_F_Irasyti4Kitareguliuoja1</vt:lpstr>
      <vt:lpstr>'Forma 7'!VAS076_F_Irasyti5Apskaitosveikla1</vt:lpstr>
      <vt:lpstr>VAS076_F_Irasyti5Apskaitosveikla1</vt:lpstr>
      <vt:lpstr>'Forma 7'!VAS076_F_Irasyti5Kitareguliuoja1</vt:lpstr>
      <vt:lpstr>VAS076_F_Irasyti5Kitareguliuoja1</vt:lpstr>
      <vt:lpstr>'Forma 7'!VAS076_F_Irasyti6Apskaitosveikla1</vt:lpstr>
      <vt:lpstr>VAS076_F_Irasyti6Apskaitosveikla1</vt:lpstr>
      <vt:lpstr>'Forma 7'!VAS076_F_Irasyti6Kitareguliuoja1</vt:lpstr>
      <vt:lpstr>VAS076_F_Irasyti6Kitareguliuoja1</vt:lpstr>
      <vt:lpstr>'Forma 7'!VAS076_F_Irasyti7Apskaitosveikla1</vt:lpstr>
      <vt:lpstr>VAS076_F_Irasyti7Apskaitosveikla1</vt:lpstr>
      <vt:lpstr>'Forma 7'!VAS076_F_Irasyti7Kitareguliuoja1</vt:lpstr>
      <vt:lpstr>VAS076_F_Irasyti7Kitareguliuoja1</vt:lpstr>
      <vt:lpstr>'Forma 7'!VAS076_F_Irasyti8Apskaitosveikla1</vt:lpstr>
      <vt:lpstr>VAS076_F_Irasyti8Apskaitosveikla1</vt:lpstr>
      <vt:lpstr>'Forma 7'!VAS076_F_Irasyti8Kitareguliuoja1</vt:lpstr>
      <vt:lpstr>VAS076_F_Irasyti8Kitareguliuoja1</vt:lpstr>
      <vt:lpstr>'Forma 7'!VAS076_F_Irasyti9Apskaitosveikla1</vt:lpstr>
      <vt:lpstr>VAS076_F_Irasyti9Apskaitosveikla1</vt:lpstr>
      <vt:lpstr>'Forma 7'!VAS076_F_Irasyti9Kitareguliuoja1</vt:lpstr>
      <vt:lpstr>VAS076_F_Irasyti9Kitareguliuoja1</vt:lpstr>
      <vt:lpstr>'Forma 7'!VAS076_F_Keliaiaikstele61IS</vt:lpstr>
      <vt:lpstr>VAS076_F_Keliaiaikstele61IS</vt:lpstr>
      <vt:lpstr>'Forma 7'!VAS076_F_Keliaiaikstele631GeriamojoVandens</vt:lpstr>
      <vt:lpstr>VAS076_F_Keliaiaikstele631GeriamojoVandens</vt:lpstr>
      <vt:lpstr>'Forma 7'!VAS076_F_Keliaiaikstele632GeriamojoVandens</vt:lpstr>
      <vt:lpstr>VAS076_F_Keliaiaikstele632GeriamojoVandens</vt:lpstr>
      <vt:lpstr>'Forma 7'!VAS076_F_Keliaiaikstele633GeriamojoVandens</vt:lpstr>
      <vt:lpstr>VAS076_F_Keliaiaikstele633GeriamojoVandens</vt:lpstr>
      <vt:lpstr>'Forma 7'!VAS076_F_Keliaiaikstele63IsViso</vt:lpstr>
      <vt:lpstr>VAS076_F_Keliaiaikstele63IsViso</vt:lpstr>
      <vt:lpstr>'Forma 7'!VAS076_F_Keliaiaikstele641NuotekuSurinkimas</vt:lpstr>
      <vt:lpstr>VAS076_F_Keliaiaikstele641NuotekuSurinkimas</vt:lpstr>
      <vt:lpstr>'Forma 7'!VAS076_F_Keliaiaikstele642NuotekuValymas</vt:lpstr>
      <vt:lpstr>VAS076_F_Keliaiaikstele642NuotekuValymas</vt:lpstr>
      <vt:lpstr>'Forma 7'!VAS076_F_Keliaiaikstele643NuotekuDumblo</vt:lpstr>
      <vt:lpstr>VAS076_F_Keliaiaikstele643NuotekuDumblo</vt:lpstr>
      <vt:lpstr>'Forma 7'!VAS076_F_Keliaiaikstele64IsViso</vt:lpstr>
      <vt:lpstr>VAS076_F_Keliaiaikstele64IsViso</vt:lpstr>
      <vt:lpstr>'Forma 7'!VAS076_F_Keliaiaikstele65PavirsiniuNuoteku</vt:lpstr>
      <vt:lpstr>VAS076_F_Keliaiaikstele65PavirsiniuNuoteku</vt:lpstr>
      <vt:lpstr>'Forma 7'!VAS076_F_Keliaiaikstele66KitosReguliuojamosios</vt:lpstr>
      <vt:lpstr>VAS076_F_Keliaiaikstele66KitosReguliuojamosios</vt:lpstr>
      <vt:lpstr>'Forma 7'!VAS076_F_Keliaiaikstele67KitosVeiklos</vt:lpstr>
      <vt:lpstr>VAS076_F_Keliaiaikstele67KitosVeiklos</vt:lpstr>
      <vt:lpstr>'Forma 7'!VAS076_F_Keliaiaikstele6Apskaitosveikla1</vt:lpstr>
      <vt:lpstr>VAS076_F_Keliaiaikstele6Apskaitosveikla1</vt:lpstr>
      <vt:lpstr>'Forma 7'!VAS076_F_Keliaiaikstele6Kitareguliuoja1</vt:lpstr>
      <vt:lpstr>VAS076_F_Keliaiaikstele6Kitareguliuoja1</vt:lpstr>
      <vt:lpstr>'Forma 7'!VAS076_F_Keliaiaikstele71IS</vt:lpstr>
      <vt:lpstr>VAS076_F_Keliaiaikstele71IS</vt:lpstr>
      <vt:lpstr>'Forma 7'!VAS076_F_Keliaiaikstele731GeriamojoVandens</vt:lpstr>
      <vt:lpstr>VAS076_F_Keliaiaikstele731GeriamojoVandens</vt:lpstr>
      <vt:lpstr>'Forma 7'!VAS076_F_Keliaiaikstele732GeriamojoVandens</vt:lpstr>
      <vt:lpstr>VAS076_F_Keliaiaikstele732GeriamojoVandens</vt:lpstr>
      <vt:lpstr>'Forma 7'!VAS076_F_Keliaiaikstele733GeriamojoVandens</vt:lpstr>
      <vt:lpstr>VAS076_F_Keliaiaikstele733GeriamojoVandens</vt:lpstr>
      <vt:lpstr>'Forma 7'!VAS076_F_Keliaiaikstele73IsViso</vt:lpstr>
      <vt:lpstr>VAS076_F_Keliaiaikstele73IsViso</vt:lpstr>
      <vt:lpstr>'Forma 7'!VAS076_F_Keliaiaikstele741NuotekuSurinkimas</vt:lpstr>
      <vt:lpstr>VAS076_F_Keliaiaikstele741NuotekuSurinkimas</vt:lpstr>
      <vt:lpstr>'Forma 7'!VAS076_F_Keliaiaikstele742NuotekuValymas</vt:lpstr>
      <vt:lpstr>VAS076_F_Keliaiaikstele742NuotekuValymas</vt:lpstr>
      <vt:lpstr>'Forma 7'!VAS076_F_Keliaiaikstele743NuotekuDumblo</vt:lpstr>
      <vt:lpstr>VAS076_F_Keliaiaikstele743NuotekuDumblo</vt:lpstr>
      <vt:lpstr>'Forma 7'!VAS076_F_Keliaiaikstele74IsViso</vt:lpstr>
      <vt:lpstr>VAS076_F_Keliaiaikstele74IsViso</vt:lpstr>
      <vt:lpstr>'Forma 7'!VAS076_F_Keliaiaikstele75PavirsiniuNuoteku</vt:lpstr>
      <vt:lpstr>VAS076_F_Keliaiaikstele75PavirsiniuNuoteku</vt:lpstr>
      <vt:lpstr>'Forma 7'!VAS076_F_Keliaiaikstele76KitosReguliuojamosios</vt:lpstr>
      <vt:lpstr>VAS076_F_Keliaiaikstele76KitosReguliuojamosios</vt:lpstr>
      <vt:lpstr>'Forma 7'!VAS076_F_Keliaiaikstele77KitosVeiklos</vt:lpstr>
      <vt:lpstr>VAS076_F_Keliaiaikstele77KitosVeiklos</vt:lpstr>
      <vt:lpstr>'Forma 7'!VAS076_F_Keliaiaikstele7Apskaitosveikla1</vt:lpstr>
      <vt:lpstr>VAS076_F_Keliaiaikstele7Apskaitosveikla1</vt:lpstr>
      <vt:lpstr>'Forma 7'!VAS076_F_Keliaiaikstele7Kitareguliuoja1</vt:lpstr>
      <vt:lpstr>VAS076_F_Keliaiaikstele7Kitareguliuoja1</vt:lpstr>
      <vt:lpstr>'Forma 7'!VAS076_F_Keliaiaikstele81IS</vt:lpstr>
      <vt:lpstr>VAS076_F_Keliaiaikstele81IS</vt:lpstr>
      <vt:lpstr>'Forma 7'!VAS076_F_Keliaiaikstele831GeriamojoVandens</vt:lpstr>
      <vt:lpstr>VAS076_F_Keliaiaikstele831GeriamojoVandens</vt:lpstr>
      <vt:lpstr>'Forma 7'!VAS076_F_Keliaiaikstele832GeriamojoVandens</vt:lpstr>
      <vt:lpstr>VAS076_F_Keliaiaikstele832GeriamojoVandens</vt:lpstr>
      <vt:lpstr>'Forma 7'!VAS076_F_Keliaiaikstele833GeriamojoVandens</vt:lpstr>
      <vt:lpstr>VAS076_F_Keliaiaikstele833GeriamojoVandens</vt:lpstr>
      <vt:lpstr>'Forma 7'!VAS076_F_Keliaiaikstele83IsViso</vt:lpstr>
      <vt:lpstr>VAS076_F_Keliaiaikstele83IsViso</vt:lpstr>
      <vt:lpstr>'Forma 7'!VAS076_F_Keliaiaikstele841NuotekuSurinkimas</vt:lpstr>
      <vt:lpstr>VAS076_F_Keliaiaikstele841NuotekuSurinkimas</vt:lpstr>
      <vt:lpstr>'Forma 7'!VAS076_F_Keliaiaikstele842NuotekuValymas</vt:lpstr>
      <vt:lpstr>VAS076_F_Keliaiaikstele842NuotekuValymas</vt:lpstr>
      <vt:lpstr>'Forma 7'!VAS076_F_Keliaiaikstele843NuotekuDumblo</vt:lpstr>
      <vt:lpstr>VAS076_F_Keliaiaikstele843NuotekuDumblo</vt:lpstr>
      <vt:lpstr>'Forma 7'!VAS076_F_Keliaiaikstele84IsViso</vt:lpstr>
      <vt:lpstr>VAS076_F_Keliaiaikstele84IsViso</vt:lpstr>
      <vt:lpstr>'Forma 7'!VAS076_F_Keliaiaikstele85PavirsiniuNuoteku</vt:lpstr>
      <vt:lpstr>VAS076_F_Keliaiaikstele85PavirsiniuNuoteku</vt:lpstr>
      <vt:lpstr>'Forma 7'!VAS076_F_Keliaiaikstele86KitosReguliuojamosios</vt:lpstr>
      <vt:lpstr>VAS076_F_Keliaiaikstele86KitosReguliuojamosios</vt:lpstr>
      <vt:lpstr>'Forma 7'!VAS076_F_Keliaiaikstele87KitosVeiklos</vt:lpstr>
      <vt:lpstr>VAS076_F_Keliaiaikstele87KitosVeiklos</vt:lpstr>
      <vt:lpstr>'Forma 7'!VAS076_F_Keliaiaikstele8Apskaitosveikla1</vt:lpstr>
      <vt:lpstr>VAS076_F_Keliaiaikstele8Apskaitosveikla1</vt:lpstr>
      <vt:lpstr>'Forma 7'!VAS076_F_Keliaiaikstele8Kitareguliuoja1</vt:lpstr>
      <vt:lpstr>VAS076_F_Keliaiaikstele8Kitareguliuoja1</vt:lpstr>
      <vt:lpstr>'Forma 7'!VAS076_F_Keliaiaikstele91IS</vt:lpstr>
      <vt:lpstr>VAS076_F_Keliaiaikstele91IS</vt:lpstr>
      <vt:lpstr>'Forma 7'!VAS076_F_Keliaiaikstele931GeriamojoVandens</vt:lpstr>
      <vt:lpstr>VAS076_F_Keliaiaikstele931GeriamojoVandens</vt:lpstr>
      <vt:lpstr>'Forma 7'!VAS076_F_Keliaiaikstele932GeriamojoVandens</vt:lpstr>
      <vt:lpstr>VAS076_F_Keliaiaikstele932GeriamojoVandens</vt:lpstr>
      <vt:lpstr>'Forma 7'!VAS076_F_Keliaiaikstele933GeriamojoVandens</vt:lpstr>
      <vt:lpstr>VAS076_F_Keliaiaikstele933GeriamojoVandens</vt:lpstr>
      <vt:lpstr>'Forma 7'!VAS076_F_Keliaiaikstele93IsViso</vt:lpstr>
      <vt:lpstr>VAS076_F_Keliaiaikstele93IsViso</vt:lpstr>
      <vt:lpstr>'Forma 7'!VAS076_F_Keliaiaikstele941NuotekuSurinkimas</vt:lpstr>
      <vt:lpstr>VAS076_F_Keliaiaikstele941NuotekuSurinkimas</vt:lpstr>
      <vt:lpstr>'Forma 7'!VAS076_F_Keliaiaikstele942NuotekuValymas</vt:lpstr>
      <vt:lpstr>VAS076_F_Keliaiaikstele942NuotekuValymas</vt:lpstr>
      <vt:lpstr>'Forma 7'!VAS076_F_Keliaiaikstele943NuotekuDumblo</vt:lpstr>
      <vt:lpstr>VAS076_F_Keliaiaikstele943NuotekuDumblo</vt:lpstr>
      <vt:lpstr>'Forma 7'!VAS076_F_Keliaiaikstele94IsViso</vt:lpstr>
      <vt:lpstr>VAS076_F_Keliaiaikstele94IsViso</vt:lpstr>
      <vt:lpstr>'Forma 7'!VAS076_F_Keliaiaikstele95PavirsiniuNuoteku</vt:lpstr>
      <vt:lpstr>VAS076_F_Keliaiaikstele95PavirsiniuNuoteku</vt:lpstr>
      <vt:lpstr>'Forma 7'!VAS076_F_Keliaiaikstele96KitosReguliuojamosios</vt:lpstr>
      <vt:lpstr>VAS076_F_Keliaiaikstele96KitosReguliuojamosios</vt:lpstr>
      <vt:lpstr>'Forma 7'!VAS076_F_Keliaiaikstele97KitosVeiklos</vt:lpstr>
      <vt:lpstr>VAS076_F_Keliaiaikstele97KitosVeiklos</vt:lpstr>
      <vt:lpstr>'Forma 7'!VAS076_F_Keliaiaikstele9Apskaitosveikla1</vt:lpstr>
      <vt:lpstr>VAS076_F_Keliaiaikstele9Apskaitosveikla1</vt:lpstr>
      <vt:lpstr>'Forma 7'!VAS076_F_Keliaiaikstele9Kitareguliuoja1</vt:lpstr>
      <vt:lpstr>VAS076_F_Keliaiaikstele9Kitareguliuoja1</vt:lpstr>
      <vt:lpstr>'Forma 7'!VAS076_F_Kitairanga21IS</vt:lpstr>
      <vt:lpstr>VAS076_F_Kitairanga21IS</vt:lpstr>
      <vt:lpstr>'Forma 7'!VAS076_F_Kitairanga231GeriamojoVandens</vt:lpstr>
      <vt:lpstr>VAS076_F_Kitairanga231GeriamojoVandens</vt:lpstr>
      <vt:lpstr>'Forma 7'!VAS076_F_Kitairanga232GeriamojoVandens</vt:lpstr>
      <vt:lpstr>VAS076_F_Kitairanga232GeriamojoVandens</vt:lpstr>
      <vt:lpstr>'Forma 7'!VAS076_F_Kitairanga233GeriamojoVandens</vt:lpstr>
      <vt:lpstr>VAS076_F_Kitairanga233GeriamojoVandens</vt:lpstr>
      <vt:lpstr>'Forma 7'!VAS076_F_Kitairanga23IsViso</vt:lpstr>
      <vt:lpstr>VAS076_F_Kitairanga23IsViso</vt:lpstr>
      <vt:lpstr>'Forma 7'!VAS076_F_Kitairanga241NuotekuSurinkimas</vt:lpstr>
      <vt:lpstr>VAS076_F_Kitairanga241NuotekuSurinkimas</vt:lpstr>
      <vt:lpstr>'Forma 7'!VAS076_F_Kitairanga242NuotekuValymas</vt:lpstr>
      <vt:lpstr>VAS076_F_Kitairanga242NuotekuValymas</vt:lpstr>
      <vt:lpstr>'Forma 7'!VAS076_F_Kitairanga243NuotekuDumblo</vt:lpstr>
      <vt:lpstr>VAS076_F_Kitairanga243NuotekuDumblo</vt:lpstr>
      <vt:lpstr>'Forma 7'!VAS076_F_Kitairanga24IsViso</vt:lpstr>
      <vt:lpstr>VAS076_F_Kitairanga24IsViso</vt:lpstr>
      <vt:lpstr>'Forma 7'!VAS076_F_Kitairanga25PavirsiniuNuoteku</vt:lpstr>
      <vt:lpstr>VAS076_F_Kitairanga25PavirsiniuNuoteku</vt:lpstr>
      <vt:lpstr>'Forma 7'!VAS076_F_Kitairanga26KitosReguliuojamosios</vt:lpstr>
      <vt:lpstr>VAS076_F_Kitairanga26KitosReguliuojamosios</vt:lpstr>
      <vt:lpstr>'Forma 7'!VAS076_F_Kitairanga27KitosVeiklos</vt:lpstr>
      <vt:lpstr>VAS076_F_Kitairanga27KitosVeiklos</vt:lpstr>
      <vt:lpstr>'Forma 7'!VAS076_F_Kitairanga2Apskaitosveikla1</vt:lpstr>
      <vt:lpstr>VAS076_F_Kitairanga2Apskaitosveikla1</vt:lpstr>
      <vt:lpstr>'Forma 7'!VAS076_F_Kitairanga2Kitareguliuoja1</vt:lpstr>
      <vt:lpstr>VAS076_F_Kitairanga2Kitareguliuoja1</vt:lpstr>
      <vt:lpstr>'Forma 7'!VAS076_F_Kitasilgalaiki51IS</vt:lpstr>
      <vt:lpstr>VAS076_F_Kitasilgalaiki51IS</vt:lpstr>
      <vt:lpstr>'Forma 7'!VAS076_F_Kitasilgalaiki531GeriamojoVandens</vt:lpstr>
      <vt:lpstr>VAS076_F_Kitasilgalaiki531GeriamojoVandens</vt:lpstr>
      <vt:lpstr>'Forma 7'!VAS076_F_Kitasilgalaiki532GeriamojoVandens</vt:lpstr>
      <vt:lpstr>VAS076_F_Kitasilgalaiki532GeriamojoVandens</vt:lpstr>
      <vt:lpstr>'Forma 7'!VAS076_F_Kitasilgalaiki533GeriamojoVandens</vt:lpstr>
      <vt:lpstr>VAS076_F_Kitasilgalaiki533GeriamojoVandens</vt:lpstr>
      <vt:lpstr>'Forma 7'!VAS076_F_Kitasilgalaiki53IsViso</vt:lpstr>
      <vt:lpstr>VAS076_F_Kitasilgalaiki53IsViso</vt:lpstr>
      <vt:lpstr>'Forma 7'!VAS076_F_Kitasilgalaiki541NuotekuSurinkimas</vt:lpstr>
      <vt:lpstr>VAS076_F_Kitasilgalaiki541NuotekuSurinkimas</vt:lpstr>
      <vt:lpstr>'Forma 7'!VAS076_F_Kitasilgalaiki542NuotekuValymas</vt:lpstr>
      <vt:lpstr>VAS076_F_Kitasilgalaiki542NuotekuValymas</vt:lpstr>
      <vt:lpstr>'Forma 7'!VAS076_F_Kitasilgalaiki543NuotekuDumblo</vt:lpstr>
      <vt:lpstr>VAS076_F_Kitasilgalaiki543NuotekuDumblo</vt:lpstr>
      <vt:lpstr>'Forma 7'!VAS076_F_Kitasilgalaiki54IsViso</vt:lpstr>
      <vt:lpstr>VAS076_F_Kitasilgalaiki54IsViso</vt:lpstr>
      <vt:lpstr>'Forma 7'!VAS076_F_Kitasilgalaiki55PavirsiniuNuoteku</vt:lpstr>
      <vt:lpstr>VAS076_F_Kitasilgalaiki55PavirsiniuNuoteku</vt:lpstr>
      <vt:lpstr>'Forma 7'!VAS076_F_Kitasilgalaiki56KitosReguliuojamosios</vt:lpstr>
      <vt:lpstr>VAS076_F_Kitasilgalaiki56KitosReguliuojamosios</vt:lpstr>
      <vt:lpstr>'Forma 7'!VAS076_F_Kitasilgalaiki57KitosVeiklos</vt:lpstr>
      <vt:lpstr>VAS076_F_Kitasilgalaiki57KitosVeiklos</vt:lpstr>
      <vt:lpstr>'Forma 7'!VAS076_F_Kitasilgalaiki5Apskaitosveikla1</vt:lpstr>
      <vt:lpstr>VAS076_F_Kitasilgalaiki5Apskaitosveikla1</vt:lpstr>
      <vt:lpstr>'Forma 7'!VAS076_F_Kitasilgalaiki5Kitareguliuoja1</vt:lpstr>
      <vt:lpstr>VAS076_F_Kitasilgalaiki5Kitareguliuoja1</vt:lpstr>
      <vt:lpstr>'Forma 7'!VAS076_F_Kitasilgalaiki61IS</vt:lpstr>
      <vt:lpstr>VAS076_F_Kitasilgalaiki61IS</vt:lpstr>
      <vt:lpstr>'Forma 7'!VAS076_F_Kitasilgalaiki631GeriamojoVandens</vt:lpstr>
      <vt:lpstr>VAS076_F_Kitasilgalaiki631GeriamojoVandens</vt:lpstr>
      <vt:lpstr>'Forma 7'!VAS076_F_Kitasilgalaiki632GeriamojoVandens</vt:lpstr>
      <vt:lpstr>VAS076_F_Kitasilgalaiki632GeriamojoVandens</vt:lpstr>
      <vt:lpstr>'Forma 7'!VAS076_F_Kitasilgalaiki633GeriamojoVandens</vt:lpstr>
      <vt:lpstr>VAS076_F_Kitasilgalaiki633GeriamojoVandens</vt:lpstr>
      <vt:lpstr>'Forma 7'!VAS076_F_Kitasilgalaiki63IsViso</vt:lpstr>
      <vt:lpstr>VAS076_F_Kitasilgalaiki63IsViso</vt:lpstr>
      <vt:lpstr>'Forma 7'!VAS076_F_Kitasilgalaiki641NuotekuSurinkimas</vt:lpstr>
      <vt:lpstr>VAS076_F_Kitasilgalaiki641NuotekuSurinkimas</vt:lpstr>
      <vt:lpstr>'Forma 7'!VAS076_F_Kitasilgalaiki642NuotekuValymas</vt:lpstr>
      <vt:lpstr>VAS076_F_Kitasilgalaiki642NuotekuValymas</vt:lpstr>
      <vt:lpstr>'Forma 7'!VAS076_F_Kitasilgalaiki643NuotekuDumblo</vt:lpstr>
      <vt:lpstr>VAS076_F_Kitasilgalaiki643NuotekuDumblo</vt:lpstr>
      <vt:lpstr>'Forma 7'!VAS076_F_Kitasilgalaiki64IsViso</vt:lpstr>
      <vt:lpstr>VAS076_F_Kitasilgalaiki64IsViso</vt:lpstr>
      <vt:lpstr>'Forma 7'!VAS076_F_Kitasilgalaiki65PavirsiniuNuoteku</vt:lpstr>
      <vt:lpstr>VAS076_F_Kitasilgalaiki65PavirsiniuNuoteku</vt:lpstr>
      <vt:lpstr>'Forma 7'!VAS076_F_Kitasilgalaiki66KitosReguliuojamosios</vt:lpstr>
      <vt:lpstr>VAS076_F_Kitasilgalaiki66KitosReguliuojamosios</vt:lpstr>
      <vt:lpstr>'Forma 7'!VAS076_F_Kitasilgalaiki67KitosVeiklos</vt:lpstr>
      <vt:lpstr>VAS076_F_Kitasilgalaiki67KitosVeiklos</vt:lpstr>
      <vt:lpstr>'Forma 7'!VAS076_F_Kitasilgalaiki6Apskaitosveikla1</vt:lpstr>
      <vt:lpstr>VAS076_F_Kitasilgalaiki6Apskaitosveikla1</vt:lpstr>
      <vt:lpstr>'Forma 7'!VAS076_F_Kitasilgalaiki6Kitareguliuoja1</vt:lpstr>
      <vt:lpstr>VAS076_F_Kitasilgalaiki6Kitareguliuoja1</vt:lpstr>
      <vt:lpstr>'Forma 7'!VAS076_F_Kitasilgalaiki71IS</vt:lpstr>
      <vt:lpstr>VAS076_F_Kitasilgalaiki71IS</vt:lpstr>
      <vt:lpstr>'Forma 7'!VAS076_F_Kitasilgalaiki731GeriamojoVandens</vt:lpstr>
      <vt:lpstr>VAS076_F_Kitasilgalaiki731GeriamojoVandens</vt:lpstr>
      <vt:lpstr>'Forma 7'!VAS076_F_Kitasilgalaiki732GeriamojoVandens</vt:lpstr>
      <vt:lpstr>VAS076_F_Kitasilgalaiki732GeriamojoVandens</vt:lpstr>
      <vt:lpstr>'Forma 7'!VAS076_F_Kitasilgalaiki733GeriamojoVandens</vt:lpstr>
      <vt:lpstr>VAS076_F_Kitasilgalaiki733GeriamojoVandens</vt:lpstr>
      <vt:lpstr>'Forma 7'!VAS076_F_Kitasilgalaiki73IsViso</vt:lpstr>
      <vt:lpstr>VAS076_F_Kitasilgalaiki73IsViso</vt:lpstr>
      <vt:lpstr>'Forma 7'!VAS076_F_Kitasilgalaiki741NuotekuSurinkimas</vt:lpstr>
      <vt:lpstr>VAS076_F_Kitasilgalaiki741NuotekuSurinkimas</vt:lpstr>
      <vt:lpstr>'Forma 7'!VAS076_F_Kitasilgalaiki742NuotekuValymas</vt:lpstr>
      <vt:lpstr>VAS076_F_Kitasilgalaiki742NuotekuValymas</vt:lpstr>
      <vt:lpstr>'Forma 7'!VAS076_F_Kitasilgalaiki743NuotekuDumblo</vt:lpstr>
      <vt:lpstr>VAS076_F_Kitasilgalaiki743NuotekuDumblo</vt:lpstr>
      <vt:lpstr>'Forma 7'!VAS076_F_Kitasilgalaiki74IsViso</vt:lpstr>
      <vt:lpstr>VAS076_F_Kitasilgalaiki74IsViso</vt:lpstr>
      <vt:lpstr>'Forma 7'!VAS076_F_Kitasilgalaiki75PavirsiniuNuoteku</vt:lpstr>
      <vt:lpstr>VAS076_F_Kitasilgalaiki75PavirsiniuNuoteku</vt:lpstr>
      <vt:lpstr>'Forma 7'!VAS076_F_Kitasilgalaiki76KitosReguliuojamosios</vt:lpstr>
      <vt:lpstr>VAS076_F_Kitasilgalaiki76KitosReguliuojamosios</vt:lpstr>
      <vt:lpstr>'Forma 7'!VAS076_F_Kitasilgalaiki77KitosVeiklos</vt:lpstr>
      <vt:lpstr>VAS076_F_Kitasilgalaiki77KitosVeiklos</vt:lpstr>
      <vt:lpstr>'Forma 7'!VAS076_F_Kitasilgalaiki7Apskaitosveikla1</vt:lpstr>
      <vt:lpstr>VAS076_F_Kitasilgalaiki7Apskaitosveikla1</vt:lpstr>
      <vt:lpstr>'Forma 7'!VAS076_F_Kitasilgalaiki7Kitareguliuoja1</vt:lpstr>
      <vt:lpstr>VAS076_F_Kitasilgalaiki7Kitareguliuoja1</vt:lpstr>
      <vt:lpstr>'Forma 7'!VAS076_F_Kitasilgalaiki81IS</vt:lpstr>
      <vt:lpstr>VAS076_F_Kitasilgalaiki81IS</vt:lpstr>
      <vt:lpstr>'Forma 7'!VAS076_F_Kitasilgalaiki831GeriamojoVandens</vt:lpstr>
      <vt:lpstr>VAS076_F_Kitasilgalaiki831GeriamojoVandens</vt:lpstr>
      <vt:lpstr>'Forma 7'!VAS076_F_Kitasilgalaiki832GeriamojoVandens</vt:lpstr>
      <vt:lpstr>VAS076_F_Kitasilgalaiki832GeriamojoVandens</vt:lpstr>
      <vt:lpstr>'Forma 7'!VAS076_F_Kitasilgalaiki833GeriamojoVandens</vt:lpstr>
      <vt:lpstr>VAS076_F_Kitasilgalaiki833GeriamojoVandens</vt:lpstr>
      <vt:lpstr>'Forma 7'!VAS076_F_Kitasilgalaiki83IsViso</vt:lpstr>
      <vt:lpstr>VAS076_F_Kitasilgalaiki83IsViso</vt:lpstr>
      <vt:lpstr>'Forma 7'!VAS076_F_Kitasilgalaiki841NuotekuSurinkimas</vt:lpstr>
      <vt:lpstr>VAS076_F_Kitasilgalaiki841NuotekuSurinkimas</vt:lpstr>
      <vt:lpstr>'Forma 7'!VAS076_F_Kitasilgalaiki842NuotekuValymas</vt:lpstr>
      <vt:lpstr>VAS076_F_Kitasilgalaiki842NuotekuValymas</vt:lpstr>
      <vt:lpstr>'Forma 7'!VAS076_F_Kitasilgalaiki843NuotekuDumblo</vt:lpstr>
      <vt:lpstr>VAS076_F_Kitasilgalaiki843NuotekuDumblo</vt:lpstr>
      <vt:lpstr>'Forma 7'!VAS076_F_Kitasilgalaiki84IsViso</vt:lpstr>
      <vt:lpstr>VAS076_F_Kitasilgalaiki84IsViso</vt:lpstr>
      <vt:lpstr>'Forma 7'!VAS076_F_Kitasilgalaiki85PavirsiniuNuoteku</vt:lpstr>
      <vt:lpstr>VAS076_F_Kitasilgalaiki85PavirsiniuNuoteku</vt:lpstr>
      <vt:lpstr>'Forma 7'!VAS076_F_Kitasilgalaiki86KitosReguliuojamosios</vt:lpstr>
      <vt:lpstr>VAS076_F_Kitasilgalaiki86KitosReguliuojamosios</vt:lpstr>
      <vt:lpstr>'Forma 7'!VAS076_F_Kitasilgalaiki87KitosVeiklos</vt:lpstr>
      <vt:lpstr>VAS076_F_Kitasilgalaiki87KitosVeiklos</vt:lpstr>
      <vt:lpstr>'Forma 7'!VAS076_F_Kitasilgalaiki8Apskaitosveikla1</vt:lpstr>
      <vt:lpstr>VAS076_F_Kitasilgalaiki8Apskaitosveikla1</vt:lpstr>
      <vt:lpstr>'Forma 7'!VAS076_F_Kitasilgalaiki8Kitareguliuoja1</vt:lpstr>
      <vt:lpstr>VAS076_F_Kitasilgalaiki8Kitareguliuoja1</vt:lpstr>
      <vt:lpstr>'Forma 7'!VAS076_F_Kitasnemateria61IS</vt:lpstr>
      <vt:lpstr>VAS076_F_Kitasnemateria61IS</vt:lpstr>
      <vt:lpstr>'Forma 7'!VAS076_F_Kitasnemateria631GeriamojoVandens</vt:lpstr>
      <vt:lpstr>VAS076_F_Kitasnemateria631GeriamojoVandens</vt:lpstr>
      <vt:lpstr>'Forma 7'!VAS076_F_Kitasnemateria632GeriamojoVandens</vt:lpstr>
      <vt:lpstr>VAS076_F_Kitasnemateria632GeriamojoVandens</vt:lpstr>
      <vt:lpstr>'Forma 7'!VAS076_F_Kitasnemateria633GeriamojoVandens</vt:lpstr>
      <vt:lpstr>VAS076_F_Kitasnemateria633GeriamojoVandens</vt:lpstr>
      <vt:lpstr>'Forma 7'!VAS076_F_Kitasnemateria63IsViso</vt:lpstr>
      <vt:lpstr>VAS076_F_Kitasnemateria63IsViso</vt:lpstr>
      <vt:lpstr>'Forma 7'!VAS076_F_Kitasnemateria641NuotekuSurinkimas</vt:lpstr>
      <vt:lpstr>VAS076_F_Kitasnemateria641NuotekuSurinkimas</vt:lpstr>
      <vt:lpstr>'Forma 7'!VAS076_F_Kitasnemateria642NuotekuValymas</vt:lpstr>
      <vt:lpstr>VAS076_F_Kitasnemateria642NuotekuValymas</vt:lpstr>
      <vt:lpstr>'Forma 7'!VAS076_F_Kitasnemateria643NuotekuDumblo</vt:lpstr>
      <vt:lpstr>VAS076_F_Kitasnemateria643NuotekuDumblo</vt:lpstr>
      <vt:lpstr>'Forma 7'!VAS076_F_Kitasnemateria64IsViso</vt:lpstr>
      <vt:lpstr>VAS076_F_Kitasnemateria64IsViso</vt:lpstr>
      <vt:lpstr>'Forma 7'!VAS076_F_Kitasnemateria65PavirsiniuNuoteku</vt:lpstr>
      <vt:lpstr>VAS076_F_Kitasnemateria65PavirsiniuNuoteku</vt:lpstr>
      <vt:lpstr>'Forma 7'!VAS076_F_Kitasnemateria66KitosReguliuojamosios</vt:lpstr>
      <vt:lpstr>VAS076_F_Kitasnemateria66KitosReguliuojamosios</vt:lpstr>
      <vt:lpstr>'Forma 7'!VAS076_F_Kitasnemateria67KitosVeiklos</vt:lpstr>
      <vt:lpstr>VAS076_F_Kitasnemateria67KitosVeiklos</vt:lpstr>
      <vt:lpstr>'Forma 7'!VAS076_F_Kitasnemateria6Apskaitosveikla1</vt:lpstr>
      <vt:lpstr>VAS076_F_Kitasnemateria6Apskaitosveikla1</vt:lpstr>
      <vt:lpstr>'Forma 7'!VAS076_F_Kitasnemateria6Kitareguliuoja1</vt:lpstr>
      <vt:lpstr>VAS076_F_Kitasnemateria6Kitareguliuoja1</vt:lpstr>
      <vt:lpstr>'Forma 7'!VAS076_F_Kitasnemateria71IS</vt:lpstr>
      <vt:lpstr>VAS076_F_Kitasnemateria71IS</vt:lpstr>
      <vt:lpstr>'Forma 7'!VAS076_F_Kitasnemateria731GeriamojoVandens</vt:lpstr>
      <vt:lpstr>VAS076_F_Kitasnemateria731GeriamojoVandens</vt:lpstr>
      <vt:lpstr>'Forma 7'!VAS076_F_Kitasnemateria732GeriamojoVandens</vt:lpstr>
      <vt:lpstr>VAS076_F_Kitasnemateria732GeriamojoVandens</vt:lpstr>
      <vt:lpstr>'Forma 7'!VAS076_F_Kitasnemateria733GeriamojoVandens</vt:lpstr>
      <vt:lpstr>VAS076_F_Kitasnemateria733GeriamojoVandens</vt:lpstr>
      <vt:lpstr>'Forma 7'!VAS076_F_Kitasnemateria73IsViso</vt:lpstr>
      <vt:lpstr>VAS076_F_Kitasnemateria73IsViso</vt:lpstr>
      <vt:lpstr>'Forma 7'!VAS076_F_Kitasnemateria741NuotekuSurinkimas</vt:lpstr>
      <vt:lpstr>VAS076_F_Kitasnemateria741NuotekuSurinkimas</vt:lpstr>
      <vt:lpstr>'Forma 7'!VAS076_F_Kitasnemateria742NuotekuValymas</vt:lpstr>
      <vt:lpstr>VAS076_F_Kitasnemateria742NuotekuValymas</vt:lpstr>
      <vt:lpstr>'Forma 7'!VAS076_F_Kitasnemateria743NuotekuDumblo</vt:lpstr>
      <vt:lpstr>VAS076_F_Kitasnemateria743NuotekuDumblo</vt:lpstr>
      <vt:lpstr>'Forma 7'!VAS076_F_Kitasnemateria74IsViso</vt:lpstr>
      <vt:lpstr>VAS076_F_Kitasnemateria74IsViso</vt:lpstr>
      <vt:lpstr>'Forma 7'!VAS076_F_Kitasnemateria75PavirsiniuNuoteku</vt:lpstr>
      <vt:lpstr>VAS076_F_Kitasnemateria75PavirsiniuNuoteku</vt:lpstr>
      <vt:lpstr>'Forma 7'!VAS076_F_Kitasnemateria76KitosReguliuojamosios</vt:lpstr>
      <vt:lpstr>VAS076_F_Kitasnemateria76KitosReguliuojamosios</vt:lpstr>
      <vt:lpstr>'Forma 7'!VAS076_F_Kitasnemateria77KitosVeiklos</vt:lpstr>
      <vt:lpstr>VAS076_F_Kitasnemateria77KitosVeiklos</vt:lpstr>
      <vt:lpstr>'Forma 7'!VAS076_F_Kitasnemateria7Apskaitosveikla1</vt:lpstr>
      <vt:lpstr>VAS076_F_Kitasnemateria7Apskaitosveikla1</vt:lpstr>
      <vt:lpstr>'Forma 7'!VAS076_F_Kitasnemateria7Kitareguliuoja1</vt:lpstr>
      <vt:lpstr>VAS076_F_Kitasnemateria7Kitareguliuoja1</vt:lpstr>
      <vt:lpstr>'Forma 7'!VAS076_F_Kitasnemateria81IS</vt:lpstr>
      <vt:lpstr>VAS076_F_Kitasnemateria81IS</vt:lpstr>
      <vt:lpstr>'Forma 7'!VAS076_F_Kitasnemateria831GeriamojoVandens</vt:lpstr>
      <vt:lpstr>VAS076_F_Kitasnemateria831GeriamojoVandens</vt:lpstr>
      <vt:lpstr>'Forma 7'!VAS076_F_Kitasnemateria832GeriamojoVandens</vt:lpstr>
      <vt:lpstr>VAS076_F_Kitasnemateria832GeriamojoVandens</vt:lpstr>
      <vt:lpstr>'Forma 7'!VAS076_F_Kitasnemateria833GeriamojoVandens</vt:lpstr>
      <vt:lpstr>VAS076_F_Kitasnemateria833GeriamojoVandens</vt:lpstr>
      <vt:lpstr>'Forma 7'!VAS076_F_Kitasnemateria83IsViso</vt:lpstr>
      <vt:lpstr>VAS076_F_Kitasnemateria83IsViso</vt:lpstr>
      <vt:lpstr>'Forma 7'!VAS076_F_Kitasnemateria841NuotekuSurinkimas</vt:lpstr>
      <vt:lpstr>VAS076_F_Kitasnemateria841NuotekuSurinkimas</vt:lpstr>
      <vt:lpstr>'Forma 7'!VAS076_F_Kitasnemateria842NuotekuValymas</vt:lpstr>
      <vt:lpstr>VAS076_F_Kitasnemateria842NuotekuValymas</vt:lpstr>
      <vt:lpstr>'Forma 7'!VAS076_F_Kitasnemateria843NuotekuDumblo</vt:lpstr>
      <vt:lpstr>VAS076_F_Kitasnemateria843NuotekuDumblo</vt:lpstr>
      <vt:lpstr>'Forma 7'!VAS076_F_Kitasnemateria84IsViso</vt:lpstr>
      <vt:lpstr>VAS076_F_Kitasnemateria84IsViso</vt:lpstr>
      <vt:lpstr>'Forma 7'!VAS076_F_Kitasnemateria85PavirsiniuNuoteku</vt:lpstr>
      <vt:lpstr>VAS076_F_Kitasnemateria85PavirsiniuNuoteku</vt:lpstr>
      <vt:lpstr>'Forma 7'!VAS076_F_Kitasnemateria86KitosReguliuojamosios</vt:lpstr>
      <vt:lpstr>VAS076_F_Kitasnemateria86KitosReguliuojamosios</vt:lpstr>
      <vt:lpstr>'Forma 7'!VAS076_F_Kitasnemateria87KitosVeiklos</vt:lpstr>
      <vt:lpstr>VAS076_F_Kitasnemateria87KitosVeiklos</vt:lpstr>
      <vt:lpstr>'Forma 7'!VAS076_F_Kitasnemateria8Apskaitosveikla1</vt:lpstr>
      <vt:lpstr>VAS076_F_Kitasnemateria8Apskaitosveikla1</vt:lpstr>
      <vt:lpstr>'Forma 7'!VAS076_F_Kitasnemateria8Kitareguliuoja1</vt:lpstr>
      <vt:lpstr>VAS076_F_Kitasnemateria8Kitareguliuoja1</vt:lpstr>
      <vt:lpstr>'Forma 7'!VAS076_F_Kitasnemateria91IS</vt:lpstr>
      <vt:lpstr>VAS076_F_Kitasnemateria91IS</vt:lpstr>
      <vt:lpstr>'Forma 7'!VAS076_F_Kitasnemateria931GeriamojoVandens</vt:lpstr>
      <vt:lpstr>VAS076_F_Kitasnemateria931GeriamojoVandens</vt:lpstr>
      <vt:lpstr>'Forma 7'!VAS076_F_Kitasnemateria932GeriamojoVandens</vt:lpstr>
      <vt:lpstr>VAS076_F_Kitasnemateria932GeriamojoVandens</vt:lpstr>
      <vt:lpstr>'Forma 7'!VAS076_F_Kitasnemateria933GeriamojoVandens</vt:lpstr>
      <vt:lpstr>VAS076_F_Kitasnemateria933GeriamojoVandens</vt:lpstr>
      <vt:lpstr>'Forma 7'!VAS076_F_Kitasnemateria93IsViso</vt:lpstr>
      <vt:lpstr>VAS076_F_Kitasnemateria93IsViso</vt:lpstr>
      <vt:lpstr>'Forma 7'!VAS076_F_Kitasnemateria941NuotekuSurinkimas</vt:lpstr>
      <vt:lpstr>VAS076_F_Kitasnemateria941NuotekuSurinkimas</vt:lpstr>
      <vt:lpstr>'Forma 7'!VAS076_F_Kitasnemateria942NuotekuValymas</vt:lpstr>
      <vt:lpstr>VAS076_F_Kitasnemateria942NuotekuValymas</vt:lpstr>
      <vt:lpstr>'Forma 7'!VAS076_F_Kitasnemateria943NuotekuDumblo</vt:lpstr>
      <vt:lpstr>VAS076_F_Kitasnemateria943NuotekuDumblo</vt:lpstr>
      <vt:lpstr>'Forma 7'!VAS076_F_Kitasnemateria94IsViso</vt:lpstr>
      <vt:lpstr>VAS076_F_Kitasnemateria94IsViso</vt:lpstr>
      <vt:lpstr>'Forma 7'!VAS076_F_Kitasnemateria95PavirsiniuNuoteku</vt:lpstr>
      <vt:lpstr>VAS076_F_Kitasnemateria95PavirsiniuNuoteku</vt:lpstr>
      <vt:lpstr>'Forma 7'!VAS076_F_Kitasnemateria96KitosReguliuojamosios</vt:lpstr>
      <vt:lpstr>VAS076_F_Kitasnemateria96KitosReguliuojamosios</vt:lpstr>
      <vt:lpstr>'Forma 7'!VAS076_F_Kitasnemateria97KitosVeiklos</vt:lpstr>
      <vt:lpstr>VAS076_F_Kitasnemateria97KitosVeiklos</vt:lpstr>
      <vt:lpstr>'Forma 7'!VAS076_F_Kitasnemateria9Apskaitosveikla1</vt:lpstr>
      <vt:lpstr>VAS076_F_Kitasnemateria9Apskaitosveikla1</vt:lpstr>
      <vt:lpstr>'Forma 7'!VAS076_F_Kitasnemateria9Kitareguliuoja1</vt:lpstr>
      <vt:lpstr>VAS076_F_Kitasnemateria9Kitareguliuoja1</vt:lpstr>
      <vt:lpstr>'Forma 7'!VAS076_F_Kitigeriamojov11IS</vt:lpstr>
      <vt:lpstr>VAS076_F_Kitigeriamojov11IS</vt:lpstr>
      <vt:lpstr>'Forma 7'!VAS076_F_Kitigeriamojov131GeriamojoVandens</vt:lpstr>
      <vt:lpstr>VAS076_F_Kitigeriamojov131GeriamojoVandens</vt:lpstr>
      <vt:lpstr>'Forma 7'!VAS076_F_Kitigeriamojov132GeriamojoVandens</vt:lpstr>
      <vt:lpstr>VAS076_F_Kitigeriamojov132GeriamojoVandens</vt:lpstr>
      <vt:lpstr>'Forma 7'!VAS076_F_Kitigeriamojov133GeriamojoVandens</vt:lpstr>
      <vt:lpstr>VAS076_F_Kitigeriamojov133GeriamojoVandens</vt:lpstr>
      <vt:lpstr>'Forma 7'!VAS076_F_Kitigeriamojov13IsViso</vt:lpstr>
      <vt:lpstr>VAS076_F_Kitigeriamojov13IsViso</vt:lpstr>
      <vt:lpstr>'Forma 7'!VAS076_F_Kitigeriamojov141NuotekuSurinkimas</vt:lpstr>
      <vt:lpstr>VAS076_F_Kitigeriamojov141NuotekuSurinkimas</vt:lpstr>
      <vt:lpstr>'Forma 7'!VAS076_F_Kitigeriamojov142NuotekuValymas</vt:lpstr>
      <vt:lpstr>VAS076_F_Kitigeriamojov142NuotekuValymas</vt:lpstr>
      <vt:lpstr>'Forma 7'!VAS076_F_Kitigeriamojov143NuotekuDumblo</vt:lpstr>
      <vt:lpstr>VAS076_F_Kitigeriamojov143NuotekuDumblo</vt:lpstr>
      <vt:lpstr>'Forma 7'!VAS076_F_Kitigeriamojov14IsViso</vt:lpstr>
      <vt:lpstr>VAS076_F_Kitigeriamojov14IsViso</vt:lpstr>
      <vt:lpstr>'Forma 7'!VAS076_F_Kitigeriamojov15PavirsiniuNuoteku</vt:lpstr>
      <vt:lpstr>VAS076_F_Kitigeriamojov15PavirsiniuNuoteku</vt:lpstr>
      <vt:lpstr>'Forma 7'!VAS076_F_Kitigeriamojov16KitosReguliuojamosios</vt:lpstr>
      <vt:lpstr>VAS076_F_Kitigeriamojov16KitosReguliuojamosios</vt:lpstr>
      <vt:lpstr>'Forma 7'!VAS076_F_Kitigeriamojov17KitosVeiklos</vt:lpstr>
      <vt:lpstr>VAS076_F_Kitigeriamojov17KitosVeiklos</vt:lpstr>
      <vt:lpstr>'Forma 7'!VAS076_F_Kitigeriamojov1Apskaitosveikla1</vt:lpstr>
      <vt:lpstr>VAS076_F_Kitigeriamojov1Apskaitosveikla1</vt:lpstr>
      <vt:lpstr>'Forma 7'!VAS076_F_Kitigeriamojov1Kitareguliuoja1</vt:lpstr>
      <vt:lpstr>VAS076_F_Kitigeriamojov1Kitareguliuoja1</vt:lpstr>
      <vt:lpstr>'Forma 7'!VAS076_F_Kitigeriamojov21IS</vt:lpstr>
      <vt:lpstr>VAS076_F_Kitigeriamojov21IS</vt:lpstr>
      <vt:lpstr>'Forma 7'!VAS076_F_Kitigeriamojov231GeriamojoVandens</vt:lpstr>
      <vt:lpstr>VAS076_F_Kitigeriamojov231GeriamojoVandens</vt:lpstr>
      <vt:lpstr>'Forma 7'!VAS076_F_Kitigeriamojov232GeriamojoVandens</vt:lpstr>
      <vt:lpstr>VAS076_F_Kitigeriamojov232GeriamojoVandens</vt:lpstr>
      <vt:lpstr>'Forma 7'!VAS076_F_Kitigeriamojov233GeriamojoVandens</vt:lpstr>
      <vt:lpstr>VAS076_F_Kitigeriamojov233GeriamojoVandens</vt:lpstr>
      <vt:lpstr>'Forma 7'!VAS076_F_Kitigeriamojov23IsViso</vt:lpstr>
      <vt:lpstr>VAS076_F_Kitigeriamojov23IsViso</vt:lpstr>
      <vt:lpstr>'Forma 7'!VAS076_F_Kitigeriamojov241NuotekuSurinkimas</vt:lpstr>
      <vt:lpstr>VAS076_F_Kitigeriamojov241NuotekuSurinkimas</vt:lpstr>
      <vt:lpstr>'Forma 7'!VAS076_F_Kitigeriamojov242NuotekuValymas</vt:lpstr>
      <vt:lpstr>VAS076_F_Kitigeriamojov242NuotekuValymas</vt:lpstr>
      <vt:lpstr>'Forma 7'!VAS076_F_Kitigeriamojov243NuotekuDumblo</vt:lpstr>
      <vt:lpstr>VAS076_F_Kitigeriamojov243NuotekuDumblo</vt:lpstr>
      <vt:lpstr>'Forma 7'!VAS076_F_Kitigeriamojov24IsViso</vt:lpstr>
      <vt:lpstr>VAS076_F_Kitigeriamojov24IsViso</vt:lpstr>
      <vt:lpstr>'Forma 7'!VAS076_F_Kitigeriamojov25PavirsiniuNuoteku</vt:lpstr>
      <vt:lpstr>VAS076_F_Kitigeriamojov25PavirsiniuNuoteku</vt:lpstr>
      <vt:lpstr>'Forma 7'!VAS076_F_Kitigeriamojov26KitosReguliuojamosios</vt:lpstr>
      <vt:lpstr>VAS076_F_Kitigeriamojov26KitosReguliuojamosios</vt:lpstr>
      <vt:lpstr>'Forma 7'!VAS076_F_Kitigeriamojov27KitosVeiklos</vt:lpstr>
      <vt:lpstr>VAS076_F_Kitigeriamojov27KitosVeiklos</vt:lpstr>
      <vt:lpstr>'Forma 7'!VAS076_F_Kitigeriamojov2Apskaitosveikla1</vt:lpstr>
      <vt:lpstr>VAS076_F_Kitigeriamojov2Apskaitosveikla1</vt:lpstr>
      <vt:lpstr>'Forma 7'!VAS076_F_Kitigeriamojov2Kitareguliuoja1</vt:lpstr>
      <vt:lpstr>VAS076_F_Kitigeriamojov2Kitareguliuoja1</vt:lpstr>
      <vt:lpstr>'Forma 7'!VAS076_F_Kitigeriamojov31IS</vt:lpstr>
      <vt:lpstr>VAS076_F_Kitigeriamojov31IS</vt:lpstr>
      <vt:lpstr>'Forma 7'!VAS076_F_Kitigeriamojov331GeriamojoVandens</vt:lpstr>
      <vt:lpstr>VAS076_F_Kitigeriamojov331GeriamojoVandens</vt:lpstr>
      <vt:lpstr>'Forma 7'!VAS076_F_Kitigeriamojov332GeriamojoVandens</vt:lpstr>
      <vt:lpstr>VAS076_F_Kitigeriamojov332GeriamojoVandens</vt:lpstr>
      <vt:lpstr>'Forma 7'!VAS076_F_Kitigeriamojov333GeriamojoVandens</vt:lpstr>
      <vt:lpstr>VAS076_F_Kitigeriamojov333GeriamojoVandens</vt:lpstr>
      <vt:lpstr>'Forma 7'!VAS076_F_Kitigeriamojov33IsViso</vt:lpstr>
      <vt:lpstr>VAS076_F_Kitigeriamojov33IsViso</vt:lpstr>
      <vt:lpstr>'Forma 7'!VAS076_F_Kitigeriamojov341NuotekuSurinkimas</vt:lpstr>
      <vt:lpstr>VAS076_F_Kitigeriamojov341NuotekuSurinkimas</vt:lpstr>
      <vt:lpstr>'Forma 7'!VAS076_F_Kitigeriamojov342NuotekuValymas</vt:lpstr>
      <vt:lpstr>VAS076_F_Kitigeriamojov342NuotekuValymas</vt:lpstr>
      <vt:lpstr>'Forma 7'!VAS076_F_Kitigeriamojov343NuotekuDumblo</vt:lpstr>
      <vt:lpstr>VAS076_F_Kitigeriamojov343NuotekuDumblo</vt:lpstr>
      <vt:lpstr>'Forma 7'!VAS076_F_Kitigeriamojov34IsViso</vt:lpstr>
      <vt:lpstr>VAS076_F_Kitigeriamojov34IsViso</vt:lpstr>
      <vt:lpstr>'Forma 7'!VAS076_F_Kitigeriamojov35PavirsiniuNuoteku</vt:lpstr>
      <vt:lpstr>VAS076_F_Kitigeriamojov35PavirsiniuNuoteku</vt:lpstr>
      <vt:lpstr>'Forma 7'!VAS076_F_Kitigeriamojov36KitosReguliuojamosios</vt:lpstr>
      <vt:lpstr>VAS076_F_Kitigeriamojov36KitosReguliuojamosios</vt:lpstr>
      <vt:lpstr>'Forma 7'!VAS076_F_Kitigeriamojov37KitosVeiklos</vt:lpstr>
      <vt:lpstr>VAS076_F_Kitigeriamojov37KitosVeiklos</vt:lpstr>
      <vt:lpstr>'Forma 7'!VAS076_F_Kitigeriamojov3Apskaitosveikla1</vt:lpstr>
      <vt:lpstr>VAS076_F_Kitigeriamojov3Apskaitosveikla1</vt:lpstr>
      <vt:lpstr>'Forma 7'!VAS076_F_Kitigeriamojov3Kitareguliuoja1</vt:lpstr>
      <vt:lpstr>VAS076_F_Kitigeriamojov3Kitareguliuoja1</vt:lpstr>
      <vt:lpstr>'Forma 7'!VAS076_F_Kitigeriamojov41IS</vt:lpstr>
      <vt:lpstr>VAS076_F_Kitigeriamojov41IS</vt:lpstr>
      <vt:lpstr>'Forma 7'!VAS076_F_Kitigeriamojov431GeriamojoVandens</vt:lpstr>
      <vt:lpstr>VAS076_F_Kitigeriamojov431GeriamojoVandens</vt:lpstr>
      <vt:lpstr>'Forma 7'!VAS076_F_Kitigeriamojov432GeriamojoVandens</vt:lpstr>
      <vt:lpstr>VAS076_F_Kitigeriamojov432GeriamojoVandens</vt:lpstr>
      <vt:lpstr>'Forma 7'!VAS076_F_Kitigeriamojov433GeriamojoVandens</vt:lpstr>
      <vt:lpstr>VAS076_F_Kitigeriamojov433GeriamojoVandens</vt:lpstr>
      <vt:lpstr>'Forma 7'!VAS076_F_Kitigeriamojov43IsViso</vt:lpstr>
      <vt:lpstr>VAS076_F_Kitigeriamojov43IsViso</vt:lpstr>
      <vt:lpstr>'Forma 7'!VAS076_F_Kitigeriamojov441NuotekuSurinkimas</vt:lpstr>
      <vt:lpstr>VAS076_F_Kitigeriamojov441NuotekuSurinkimas</vt:lpstr>
      <vt:lpstr>'Forma 7'!VAS076_F_Kitigeriamojov442NuotekuValymas</vt:lpstr>
      <vt:lpstr>VAS076_F_Kitigeriamojov442NuotekuValymas</vt:lpstr>
      <vt:lpstr>'Forma 7'!VAS076_F_Kitigeriamojov443NuotekuDumblo</vt:lpstr>
      <vt:lpstr>VAS076_F_Kitigeriamojov443NuotekuDumblo</vt:lpstr>
      <vt:lpstr>'Forma 7'!VAS076_F_Kitigeriamojov44IsViso</vt:lpstr>
      <vt:lpstr>VAS076_F_Kitigeriamojov44IsViso</vt:lpstr>
      <vt:lpstr>'Forma 7'!VAS076_F_Kitigeriamojov45PavirsiniuNuoteku</vt:lpstr>
      <vt:lpstr>VAS076_F_Kitigeriamojov45PavirsiniuNuoteku</vt:lpstr>
      <vt:lpstr>'Forma 7'!VAS076_F_Kitigeriamojov46KitosReguliuojamosios</vt:lpstr>
      <vt:lpstr>VAS076_F_Kitigeriamojov46KitosReguliuojamosios</vt:lpstr>
      <vt:lpstr>'Forma 7'!VAS076_F_Kitigeriamojov47KitosVeiklos</vt:lpstr>
      <vt:lpstr>VAS076_F_Kitigeriamojov47KitosVeiklos</vt:lpstr>
      <vt:lpstr>'Forma 7'!VAS076_F_Kitigeriamojov4Apskaitosveikla1</vt:lpstr>
      <vt:lpstr>VAS076_F_Kitigeriamojov4Apskaitosveikla1</vt:lpstr>
      <vt:lpstr>'Forma 7'!VAS076_F_Kitigeriamojov4Kitareguliuoja1</vt:lpstr>
      <vt:lpstr>VAS076_F_Kitigeriamojov4Kitareguliuoja1</vt:lpstr>
      <vt:lpstr>'Forma 7'!VAS076_F_Kitiirenginiai111IS</vt:lpstr>
      <vt:lpstr>VAS076_F_Kitiirenginiai111IS</vt:lpstr>
      <vt:lpstr>'Forma 7'!VAS076_F_Kitiirenginiai1131GeriamojoVandens</vt:lpstr>
      <vt:lpstr>VAS076_F_Kitiirenginiai1131GeriamojoVandens</vt:lpstr>
      <vt:lpstr>'Forma 7'!VAS076_F_Kitiirenginiai1132GeriamojoVandens</vt:lpstr>
      <vt:lpstr>VAS076_F_Kitiirenginiai1132GeriamojoVandens</vt:lpstr>
      <vt:lpstr>'Forma 7'!VAS076_F_Kitiirenginiai1133GeriamojoVandens</vt:lpstr>
      <vt:lpstr>VAS076_F_Kitiirenginiai1133GeriamojoVandens</vt:lpstr>
      <vt:lpstr>'Forma 7'!VAS076_F_Kitiirenginiai113IsViso</vt:lpstr>
      <vt:lpstr>VAS076_F_Kitiirenginiai113IsViso</vt:lpstr>
      <vt:lpstr>'Forma 7'!VAS076_F_Kitiirenginiai1141NuotekuSurinkimas</vt:lpstr>
      <vt:lpstr>VAS076_F_Kitiirenginiai1141NuotekuSurinkimas</vt:lpstr>
      <vt:lpstr>'Forma 7'!VAS076_F_Kitiirenginiai1142NuotekuValymas</vt:lpstr>
      <vt:lpstr>VAS076_F_Kitiirenginiai1142NuotekuValymas</vt:lpstr>
      <vt:lpstr>'Forma 7'!VAS076_F_Kitiirenginiai1143NuotekuDumblo</vt:lpstr>
      <vt:lpstr>VAS076_F_Kitiirenginiai1143NuotekuDumblo</vt:lpstr>
      <vt:lpstr>'Forma 7'!VAS076_F_Kitiirenginiai114IsViso</vt:lpstr>
      <vt:lpstr>VAS076_F_Kitiirenginiai114IsViso</vt:lpstr>
      <vt:lpstr>'Forma 7'!VAS076_F_Kitiirenginiai115PavirsiniuNuoteku</vt:lpstr>
      <vt:lpstr>VAS076_F_Kitiirenginiai115PavirsiniuNuoteku</vt:lpstr>
      <vt:lpstr>'Forma 7'!VAS076_F_Kitiirenginiai116KitosReguliuojamosios</vt:lpstr>
      <vt:lpstr>VAS076_F_Kitiirenginiai116KitosReguliuojamosios</vt:lpstr>
      <vt:lpstr>'Forma 7'!VAS076_F_Kitiirenginiai117KitosVeiklos</vt:lpstr>
      <vt:lpstr>VAS076_F_Kitiirenginiai117KitosVeiklos</vt:lpstr>
      <vt:lpstr>'Forma 7'!VAS076_F_Kitiirenginiai11Apskaitosveikla1</vt:lpstr>
      <vt:lpstr>VAS076_F_Kitiirenginiai11Apskaitosveikla1</vt:lpstr>
      <vt:lpstr>'Forma 7'!VAS076_F_Kitiirenginiai11Kitareguliuoja1</vt:lpstr>
      <vt:lpstr>VAS076_F_Kitiirenginiai11Kitareguliuoja1</vt:lpstr>
      <vt:lpstr>'Forma 7'!VAS076_F_Kitiirenginiai121IS</vt:lpstr>
      <vt:lpstr>VAS076_F_Kitiirenginiai121IS</vt:lpstr>
      <vt:lpstr>'Forma 7'!VAS076_F_Kitiirenginiai1231GeriamojoVandens</vt:lpstr>
      <vt:lpstr>VAS076_F_Kitiirenginiai1231GeriamojoVandens</vt:lpstr>
      <vt:lpstr>'Forma 7'!VAS076_F_Kitiirenginiai1232GeriamojoVandens</vt:lpstr>
      <vt:lpstr>VAS076_F_Kitiirenginiai1232GeriamojoVandens</vt:lpstr>
      <vt:lpstr>'Forma 7'!VAS076_F_Kitiirenginiai1233GeriamojoVandens</vt:lpstr>
      <vt:lpstr>VAS076_F_Kitiirenginiai1233GeriamojoVandens</vt:lpstr>
      <vt:lpstr>'Forma 7'!VAS076_F_Kitiirenginiai123IsViso</vt:lpstr>
      <vt:lpstr>VAS076_F_Kitiirenginiai123IsViso</vt:lpstr>
      <vt:lpstr>'Forma 7'!VAS076_F_Kitiirenginiai1241NuotekuSurinkimas</vt:lpstr>
      <vt:lpstr>VAS076_F_Kitiirenginiai1241NuotekuSurinkimas</vt:lpstr>
      <vt:lpstr>'Forma 7'!VAS076_F_Kitiirenginiai1242NuotekuValymas</vt:lpstr>
      <vt:lpstr>VAS076_F_Kitiirenginiai1242NuotekuValymas</vt:lpstr>
      <vt:lpstr>'Forma 7'!VAS076_F_Kitiirenginiai1243NuotekuDumblo</vt:lpstr>
      <vt:lpstr>VAS076_F_Kitiirenginiai1243NuotekuDumblo</vt:lpstr>
      <vt:lpstr>'Forma 7'!VAS076_F_Kitiirenginiai124IsViso</vt:lpstr>
      <vt:lpstr>VAS076_F_Kitiirenginiai124IsViso</vt:lpstr>
      <vt:lpstr>'Forma 7'!VAS076_F_Kitiirenginiai125PavirsiniuNuoteku</vt:lpstr>
      <vt:lpstr>VAS076_F_Kitiirenginiai125PavirsiniuNuoteku</vt:lpstr>
      <vt:lpstr>'Forma 7'!VAS076_F_Kitiirenginiai126KitosReguliuojamosios</vt:lpstr>
      <vt:lpstr>VAS076_F_Kitiirenginiai126KitosReguliuojamosios</vt:lpstr>
      <vt:lpstr>'Forma 7'!VAS076_F_Kitiirenginiai127KitosVeiklos</vt:lpstr>
      <vt:lpstr>VAS076_F_Kitiirenginiai127KitosVeiklos</vt:lpstr>
      <vt:lpstr>'Forma 7'!VAS076_F_Kitiirenginiai12Apskaitosveikla1</vt:lpstr>
      <vt:lpstr>VAS076_F_Kitiirenginiai12Apskaitosveikla1</vt:lpstr>
      <vt:lpstr>'Forma 7'!VAS076_F_Kitiirenginiai12Kitareguliuoja1</vt:lpstr>
      <vt:lpstr>VAS076_F_Kitiirenginiai12Kitareguliuoja1</vt:lpstr>
      <vt:lpstr>'Forma 7'!VAS076_F_Kitiirenginiai131IS</vt:lpstr>
      <vt:lpstr>VAS076_F_Kitiirenginiai131IS</vt:lpstr>
      <vt:lpstr>'Forma 7'!VAS076_F_Kitiirenginiai1331GeriamojoVandens</vt:lpstr>
      <vt:lpstr>VAS076_F_Kitiirenginiai1331GeriamojoVandens</vt:lpstr>
      <vt:lpstr>'Forma 7'!VAS076_F_Kitiirenginiai1332GeriamojoVandens</vt:lpstr>
      <vt:lpstr>VAS076_F_Kitiirenginiai1332GeriamojoVandens</vt:lpstr>
      <vt:lpstr>'Forma 7'!VAS076_F_Kitiirenginiai1333GeriamojoVandens</vt:lpstr>
      <vt:lpstr>VAS076_F_Kitiirenginiai1333GeriamojoVandens</vt:lpstr>
      <vt:lpstr>'Forma 7'!VAS076_F_Kitiirenginiai133IsViso</vt:lpstr>
      <vt:lpstr>VAS076_F_Kitiirenginiai133IsViso</vt:lpstr>
      <vt:lpstr>'Forma 7'!VAS076_F_Kitiirenginiai1341NuotekuSurinkimas</vt:lpstr>
      <vt:lpstr>VAS076_F_Kitiirenginiai1341NuotekuSurinkimas</vt:lpstr>
      <vt:lpstr>'Forma 7'!VAS076_F_Kitiirenginiai1342NuotekuValymas</vt:lpstr>
      <vt:lpstr>VAS076_F_Kitiirenginiai1342NuotekuValymas</vt:lpstr>
      <vt:lpstr>'Forma 7'!VAS076_F_Kitiirenginiai1343NuotekuDumblo</vt:lpstr>
      <vt:lpstr>VAS076_F_Kitiirenginiai1343NuotekuDumblo</vt:lpstr>
      <vt:lpstr>'Forma 7'!VAS076_F_Kitiirenginiai134IsViso</vt:lpstr>
      <vt:lpstr>VAS076_F_Kitiirenginiai134IsViso</vt:lpstr>
      <vt:lpstr>'Forma 7'!VAS076_F_Kitiirenginiai135PavirsiniuNuoteku</vt:lpstr>
      <vt:lpstr>VAS076_F_Kitiirenginiai135PavirsiniuNuoteku</vt:lpstr>
      <vt:lpstr>'Forma 7'!VAS076_F_Kitiirenginiai136KitosReguliuojamosios</vt:lpstr>
      <vt:lpstr>VAS076_F_Kitiirenginiai136KitosReguliuojamosios</vt:lpstr>
      <vt:lpstr>'Forma 7'!VAS076_F_Kitiirenginiai137KitosVeiklos</vt:lpstr>
      <vt:lpstr>VAS076_F_Kitiirenginiai137KitosVeiklos</vt:lpstr>
      <vt:lpstr>'Forma 7'!VAS076_F_Kitiirenginiai13Apskaitosveikla1</vt:lpstr>
      <vt:lpstr>VAS076_F_Kitiirenginiai13Apskaitosveikla1</vt:lpstr>
      <vt:lpstr>'Forma 7'!VAS076_F_Kitiirenginiai13Kitareguliuoja1</vt:lpstr>
      <vt:lpstr>VAS076_F_Kitiirenginiai13Kitareguliuoja1</vt:lpstr>
      <vt:lpstr>'Forma 7'!VAS076_F_Kitiirenginiai141IS</vt:lpstr>
      <vt:lpstr>VAS076_F_Kitiirenginiai141IS</vt:lpstr>
      <vt:lpstr>'Forma 7'!VAS076_F_Kitiirenginiai1431GeriamojoVandens</vt:lpstr>
      <vt:lpstr>VAS076_F_Kitiirenginiai1431GeriamojoVandens</vt:lpstr>
      <vt:lpstr>'Forma 7'!VAS076_F_Kitiirenginiai1432GeriamojoVandens</vt:lpstr>
      <vt:lpstr>VAS076_F_Kitiirenginiai1432GeriamojoVandens</vt:lpstr>
      <vt:lpstr>'Forma 7'!VAS076_F_Kitiirenginiai1433GeriamojoVandens</vt:lpstr>
      <vt:lpstr>VAS076_F_Kitiirenginiai1433GeriamojoVandens</vt:lpstr>
      <vt:lpstr>'Forma 7'!VAS076_F_Kitiirenginiai143IsViso</vt:lpstr>
      <vt:lpstr>VAS076_F_Kitiirenginiai143IsViso</vt:lpstr>
      <vt:lpstr>'Forma 7'!VAS076_F_Kitiirenginiai1441NuotekuSurinkimas</vt:lpstr>
      <vt:lpstr>VAS076_F_Kitiirenginiai1441NuotekuSurinkimas</vt:lpstr>
      <vt:lpstr>'Forma 7'!VAS076_F_Kitiirenginiai1442NuotekuValymas</vt:lpstr>
      <vt:lpstr>VAS076_F_Kitiirenginiai1442NuotekuValymas</vt:lpstr>
      <vt:lpstr>'Forma 7'!VAS076_F_Kitiirenginiai1443NuotekuDumblo</vt:lpstr>
      <vt:lpstr>VAS076_F_Kitiirenginiai1443NuotekuDumblo</vt:lpstr>
      <vt:lpstr>'Forma 7'!VAS076_F_Kitiirenginiai144IsViso</vt:lpstr>
      <vt:lpstr>VAS076_F_Kitiirenginiai144IsViso</vt:lpstr>
      <vt:lpstr>'Forma 7'!VAS076_F_Kitiirenginiai145PavirsiniuNuoteku</vt:lpstr>
      <vt:lpstr>VAS076_F_Kitiirenginiai145PavirsiniuNuoteku</vt:lpstr>
      <vt:lpstr>'Forma 7'!VAS076_F_Kitiirenginiai146KitosReguliuojamosios</vt:lpstr>
      <vt:lpstr>VAS076_F_Kitiirenginiai146KitosReguliuojamosios</vt:lpstr>
      <vt:lpstr>'Forma 7'!VAS076_F_Kitiirenginiai147KitosVeiklos</vt:lpstr>
      <vt:lpstr>VAS076_F_Kitiirenginiai147KitosVeiklos</vt:lpstr>
      <vt:lpstr>'Forma 7'!VAS076_F_Kitiirenginiai14Apskaitosveikla1</vt:lpstr>
      <vt:lpstr>VAS076_F_Kitiirenginiai14Apskaitosveikla1</vt:lpstr>
      <vt:lpstr>'Forma 7'!VAS076_F_Kitiirenginiai14Kitareguliuoja1</vt:lpstr>
      <vt:lpstr>VAS076_F_Kitiirenginiai14Kitareguliuoja1</vt:lpstr>
      <vt:lpstr>'Forma 7'!VAS076_F_Kitiirenginiai151IS</vt:lpstr>
      <vt:lpstr>VAS076_F_Kitiirenginiai151IS</vt:lpstr>
      <vt:lpstr>'Forma 7'!VAS076_F_Kitiirenginiai1531GeriamojoVandens</vt:lpstr>
      <vt:lpstr>VAS076_F_Kitiirenginiai1531GeriamojoVandens</vt:lpstr>
      <vt:lpstr>'Forma 7'!VAS076_F_Kitiirenginiai1532GeriamojoVandens</vt:lpstr>
      <vt:lpstr>VAS076_F_Kitiirenginiai1532GeriamojoVandens</vt:lpstr>
      <vt:lpstr>'Forma 7'!VAS076_F_Kitiirenginiai1533GeriamojoVandens</vt:lpstr>
      <vt:lpstr>VAS076_F_Kitiirenginiai1533GeriamojoVandens</vt:lpstr>
      <vt:lpstr>'Forma 7'!VAS076_F_Kitiirenginiai153IsViso</vt:lpstr>
      <vt:lpstr>VAS076_F_Kitiirenginiai153IsViso</vt:lpstr>
      <vt:lpstr>'Forma 7'!VAS076_F_Kitiirenginiai1541NuotekuSurinkimas</vt:lpstr>
      <vt:lpstr>VAS076_F_Kitiirenginiai1541NuotekuSurinkimas</vt:lpstr>
      <vt:lpstr>'Forma 7'!VAS076_F_Kitiirenginiai1542NuotekuValymas</vt:lpstr>
      <vt:lpstr>VAS076_F_Kitiirenginiai1542NuotekuValymas</vt:lpstr>
      <vt:lpstr>'Forma 7'!VAS076_F_Kitiirenginiai1543NuotekuDumblo</vt:lpstr>
      <vt:lpstr>VAS076_F_Kitiirenginiai1543NuotekuDumblo</vt:lpstr>
      <vt:lpstr>'Forma 7'!VAS076_F_Kitiirenginiai154IsViso</vt:lpstr>
      <vt:lpstr>VAS076_F_Kitiirenginiai154IsViso</vt:lpstr>
      <vt:lpstr>'Forma 7'!VAS076_F_Kitiirenginiai155PavirsiniuNuoteku</vt:lpstr>
      <vt:lpstr>VAS076_F_Kitiirenginiai155PavirsiniuNuoteku</vt:lpstr>
      <vt:lpstr>'Forma 7'!VAS076_F_Kitiirenginiai156KitosReguliuojamosios</vt:lpstr>
      <vt:lpstr>VAS076_F_Kitiirenginiai156KitosReguliuojamosios</vt:lpstr>
      <vt:lpstr>'Forma 7'!VAS076_F_Kitiirenginiai157KitosVeiklos</vt:lpstr>
      <vt:lpstr>VAS076_F_Kitiirenginiai157KitosVeiklos</vt:lpstr>
      <vt:lpstr>'Forma 7'!VAS076_F_Kitiirenginiai15Apskaitosveikla1</vt:lpstr>
      <vt:lpstr>VAS076_F_Kitiirenginiai15Apskaitosveikla1</vt:lpstr>
      <vt:lpstr>'Forma 7'!VAS076_F_Kitiirenginiai15Kitareguliuoja1</vt:lpstr>
      <vt:lpstr>VAS076_F_Kitiirenginiai15Kitareguliuoja1</vt:lpstr>
      <vt:lpstr>'Forma 7'!VAS076_F_Kitiirenginiai161IS</vt:lpstr>
      <vt:lpstr>VAS076_F_Kitiirenginiai161IS</vt:lpstr>
      <vt:lpstr>'Forma 7'!VAS076_F_Kitiirenginiai1631GeriamojoVandens</vt:lpstr>
      <vt:lpstr>VAS076_F_Kitiirenginiai1631GeriamojoVandens</vt:lpstr>
      <vt:lpstr>'Forma 7'!VAS076_F_Kitiirenginiai1632GeriamojoVandens</vt:lpstr>
      <vt:lpstr>VAS076_F_Kitiirenginiai1632GeriamojoVandens</vt:lpstr>
      <vt:lpstr>'Forma 7'!VAS076_F_Kitiirenginiai1633GeriamojoVandens</vt:lpstr>
      <vt:lpstr>VAS076_F_Kitiirenginiai1633GeriamojoVandens</vt:lpstr>
      <vt:lpstr>'Forma 7'!VAS076_F_Kitiirenginiai163IsViso</vt:lpstr>
      <vt:lpstr>VAS076_F_Kitiirenginiai163IsViso</vt:lpstr>
      <vt:lpstr>'Forma 7'!VAS076_F_Kitiirenginiai1641NuotekuSurinkimas</vt:lpstr>
      <vt:lpstr>VAS076_F_Kitiirenginiai1641NuotekuSurinkimas</vt:lpstr>
      <vt:lpstr>'Forma 7'!VAS076_F_Kitiirenginiai1642NuotekuValymas</vt:lpstr>
      <vt:lpstr>VAS076_F_Kitiirenginiai1642NuotekuValymas</vt:lpstr>
      <vt:lpstr>'Forma 7'!VAS076_F_Kitiirenginiai1643NuotekuDumblo</vt:lpstr>
      <vt:lpstr>VAS076_F_Kitiirenginiai1643NuotekuDumblo</vt:lpstr>
      <vt:lpstr>'Forma 7'!VAS076_F_Kitiirenginiai164IsViso</vt:lpstr>
      <vt:lpstr>VAS076_F_Kitiirenginiai164IsViso</vt:lpstr>
      <vt:lpstr>'Forma 7'!VAS076_F_Kitiirenginiai165PavirsiniuNuoteku</vt:lpstr>
      <vt:lpstr>VAS076_F_Kitiirenginiai165PavirsiniuNuoteku</vt:lpstr>
      <vt:lpstr>'Forma 7'!VAS076_F_Kitiirenginiai166KitosReguliuojamosios</vt:lpstr>
      <vt:lpstr>VAS076_F_Kitiirenginiai166KitosReguliuojamosios</vt:lpstr>
      <vt:lpstr>'Forma 7'!VAS076_F_Kitiirenginiai167KitosVeiklos</vt:lpstr>
      <vt:lpstr>VAS076_F_Kitiirenginiai167KitosVeiklos</vt:lpstr>
      <vt:lpstr>'Forma 7'!VAS076_F_Kitiirenginiai16Apskaitosveikla1</vt:lpstr>
      <vt:lpstr>VAS076_F_Kitiirenginiai16Apskaitosveikla1</vt:lpstr>
      <vt:lpstr>'Forma 7'!VAS076_F_Kitiirenginiai16Kitareguliuoja1</vt:lpstr>
      <vt:lpstr>VAS076_F_Kitiirenginiai16Kitareguliuoja1</vt:lpstr>
      <vt:lpstr>'Forma 7'!VAS076_F_Kitiirenginiai171IS</vt:lpstr>
      <vt:lpstr>VAS076_F_Kitiirenginiai171IS</vt:lpstr>
      <vt:lpstr>'Forma 7'!VAS076_F_Kitiirenginiai1731GeriamojoVandens</vt:lpstr>
      <vt:lpstr>VAS076_F_Kitiirenginiai1731GeriamojoVandens</vt:lpstr>
      <vt:lpstr>'Forma 7'!VAS076_F_Kitiirenginiai1732GeriamojoVandens</vt:lpstr>
      <vt:lpstr>VAS076_F_Kitiirenginiai1732GeriamojoVandens</vt:lpstr>
      <vt:lpstr>'Forma 7'!VAS076_F_Kitiirenginiai1733GeriamojoVandens</vt:lpstr>
      <vt:lpstr>VAS076_F_Kitiirenginiai1733GeriamojoVandens</vt:lpstr>
      <vt:lpstr>'Forma 7'!VAS076_F_Kitiirenginiai173IsViso</vt:lpstr>
      <vt:lpstr>VAS076_F_Kitiirenginiai173IsViso</vt:lpstr>
      <vt:lpstr>'Forma 7'!VAS076_F_Kitiirenginiai1741NuotekuSurinkimas</vt:lpstr>
      <vt:lpstr>VAS076_F_Kitiirenginiai1741NuotekuSurinkimas</vt:lpstr>
      <vt:lpstr>'Forma 7'!VAS076_F_Kitiirenginiai1742NuotekuValymas</vt:lpstr>
      <vt:lpstr>VAS076_F_Kitiirenginiai1742NuotekuValymas</vt:lpstr>
      <vt:lpstr>'Forma 7'!VAS076_F_Kitiirenginiai1743NuotekuDumblo</vt:lpstr>
      <vt:lpstr>VAS076_F_Kitiirenginiai1743NuotekuDumblo</vt:lpstr>
      <vt:lpstr>'Forma 7'!VAS076_F_Kitiirenginiai174IsViso</vt:lpstr>
      <vt:lpstr>VAS076_F_Kitiirenginiai174IsViso</vt:lpstr>
      <vt:lpstr>'Forma 7'!VAS076_F_Kitiirenginiai175PavirsiniuNuoteku</vt:lpstr>
      <vt:lpstr>VAS076_F_Kitiirenginiai175PavirsiniuNuoteku</vt:lpstr>
      <vt:lpstr>'Forma 7'!VAS076_F_Kitiirenginiai176KitosReguliuojamosios</vt:lpstr>
      <vt:lpstr>VAS076_F_Kitiirenginiai176KitosReguliuojamosios</vt:lpstr>
      <vt:lpstr>'Forma 7'!VAS076_F_Kitiirenginiai177KitosVeiklos</vt:lpstr>
      <vt:lpstr>VAS076_F_Kitiirenginiai177KitosVeiklos</vt:lpstr>
      <vt:lpstr>'Forma 7'!VAS076_F_Kitiirenginiai17Apskaitosveikla1</vt:lpstr>
      <vt:lpstr>VAS076_F_Kitiirenginiai17Apskaitosveikla1</vt:lpstr>
      <vt:lpstr>'Forma 7'!VAS076_F_Kitiirenginiai17Kitareguliuoja1</vt:lpstr>
      <vt:lpstr>VAS076_F_Kitiirenginiai17Kitareguliuoja1</vt:lpstr>
      <vt:lpstr>'Forma 7'!VAS076_F_Kitiirenginiai181IS</vt:lpstr>
      <vt:lpstr>VAS076_F_Kitiirenginiai181IS</vt:lpstr>
      <vt:lpstr>'Forma 7'!VAS076_F_Kitiirenginiai1831GeriamojoVandens</vt:lpstr>
      <vt:lpstr>VAS076_F_Kitiirenginiai1831GeriamojoVandens</vt:lpstr>
      <vt:lpstr>'Forma 7'!VAS076_F_Kitiirenginiai1832GeriamojoVandens</vt:lpstr>
      <vt:lpstr>VAS076_F_Kitiirenginiai1832GeriamojoVandens</vt:lpstr>
      <vt:lpstr>'Forma 7'!VAS076_F_Kitiirenginiai1833GeriamojoVandens</vt:lpstr>
      <vt:lpstr>VAS076_F_Kitiirenginiai1833GeriamojoVandens</vt:lpstr>
      <vt:lpstr>'Forma 7'!VAS076_F_Kitiirenginiai183IsViso</vt:lpstr>
      <vt:lpstr>VAS076_F_Kitiirenginiai183IsViso</vt:lpstr>
      <vt:lpstr>'Forma 7'!VAS076_F_Kitiirenginiai1841NuotekuSurinkimas</vt:lpstr>
      <vt:lpstr>VAS076_F_Kitiirenginiai1841NuotekuSurinkimas</vt:lpstr>
      <vt:lpstr>'Forma 7'!VAS076_F_Kitiirenginiai1842NuotekuValymas</vt:lpstr>
      <vt:lpstr>VAS076_F_Kitiirenginiai1842NuotekuValymas</vt:lpstr>
      <vt:lpstr>'Forma 7'!VAS076_F_Kitiirenginiai1843NuotekuDumblo</vt:lpstr>
      <vt:lpstr>VAS076_F_Kitiirenginiai1843NuotekuDumblo</vt:lpstr>
      <vt:lpstr>'Forma 7'!VAS076_F_Kitiirenginiai184IsViso</vt:lpstr>
      <vt:lpstr>VAS076_F_Kitiirenginiai184IsViso</vt:lpstr>
      <vt:lpstr>'Forma 7'!VAS076_F_Kitiirenginiai185PavirsiniuNuoteku</vt:lpstr>
      <vt:lpstr>VAS076_F_Kitiirenginiai185PavirsiniuNuoteku</vt:lpstr>
      <vt:lpstr>'Forma 7'!VAS076_F_Kitiirenginiai186KitosReguliuojamosios</vt:lpstr>
      <vt:lpstr>VAS076_F_Kitiirenginiai186KitosReguliuojamosios</vt:lpstr>
      <vt:lpstr>'Forma 7'!VAS076_F_Kitiirenginiai187KitosVeiklos</vt:lpstr>
      <vt:lpstr>VAS076_F_Kitiirenginiai187KitosVeiklos</vt:lpstr>
      <vt:lpstr>'Forma 7'!VAS076_F_Kitiirenginiai18Apskaitosveikla1</vt:lpstr>
      <vt:lpstr>VAS076_F_Kitiirenginiai18Apskaitosveikla1</vt:lpstr>
      <vt:lpstr>'Forma 7'!VAS076_F_Kitiirenginiai18Kitareguliuoja1</vt:lpstr>
      <vt:lpstr>VAS076_F_Kitiirenginiai18Kitareguliuoja1</vt:lpstr>
      <vt:lpstr>'Forma 7'!VAS076_F_Kitostransport61IS</vt:lpstr>
      <vt:lpstr>VAS076_F_Kitostransport61IS</vt:lpstr>
      <vt:lpstr>'Forma 7'!VAS076_F_Kitostransport631GeriamojoVandens</vt:lpstr>
      <vt:lpstr>VAS076_F_Kitostransport631GeriamojoVandens</vt:lpstr>
      <vt:lpstr>'Forma 7'!VAS076_F_Kitostransport632GeriamojoVandens</vt:lpstr>
      <vt:lpstr>VAS076_F_Kitostransport632GeriamojoVandens</vt:lpstr>
      <vt:lpstr>'Forma 7'!VAS076_F_Kitostransport633GeriamojoVandens</vt:lpstr>
      <vt:lpstr>VAS076_F_Kitostransport633GeriamojoVandens</vt:lpstr>
      <vt:lpstr>'Forma 7'!VAS076_F_Kitostransport63IsViso</vt:lpstr>
      <vt:lpstr>VAS076_F_Kitostransport63IsViso</vt:lpstr>
      <vt:lpstr>'Forma 7'!VAS076_F_Kitostransport641NuotekuSurinkimas</vt:lpstr>
      <vt:lpstr>VAS076_F_Kitostransport641NuotekuSurinkimas</vt:lpstr>
      <vt:lpstr>'Forma 7'!VAS076_F_Kitostransport642NuotekuValymas</vt:lpstr>
      <vt:lpstr>VAS076_F_Kitostransport642NuotekuValymas</vt:lpstr>
      <vt:lpstr>'Forma 7'!VAS076_F_Kitostransport643NuotekuDumblo</vt:lpstr>
      <vt:lpstr>VAS076_F_Kitostransport643NuotekuDumblo</vt:lpstr>
      <vt:lpstr>'Forma 7'!VAS076_F_Kitostransport64IsViso</vt:lpstr>
      <vt:lpstr>VAS076_F_Kitostransport64IsViso</vt:lpstr>
      <vt:lpstr>'Forma 7'!VAS076_F_Kitostransport65PavirsiniuNuoteku</vt:lpstr>
      <vt:lpstr>VAS076_F_Kitostransport65PavirsiniuNuoteku</vt:lpstr>
      <vt:lpstr>'Forma 7'!VAS076_F_Kitostransport66KitosReguliuojamosios</vt:lpstr>
      <vt:lpstr>VAS076_F_Kitostransport66KitosReguliuojamosios</vt:lpstr>
      <vt:lpstr>'Forma 7'!VAS076_F_Kitostransport67KitosVeiklos</vt:lpstr>
      <vt:lpstr>VAS076_F_Kitostransport67KitosVeiklos</vt:lpstr>
      <vt:lpstr>'Forma 7'!VAS076_F_Kitostransport6Apskaitosveikla1</vt:lpstr>
      <vt:lpstr>VAS076_F_Kitostransport6Apskaitosveikla1</vt:lpstr>
      <vt:lpstr>'Forma 7'!VAS076_F_Kitostransport6Kitareguliuoja1</vt:lpstr>
      <vt:lpstr>VAS076_F_Kitostransport6Kitareguliuoja1</vt:lpstr>
      <vt:lpstr>'Forma 7'!VAS076_F_Kitostransport71IS</vt:lpstr>
      <vt:lpstr>VAS076_F_Kitostransport71IS</vt:lpstr>
      <vt:lpstr>'Forma 7'!VAS076_F_Kitostransport731GeriamojoVandens</vt:lpstr>
      <vt:lpstr>VAS076_F_Kitostransport731GeriamojoVandens</vt:lpstr>
      <vt:lpstr>'Forma 7'!VAS076_F_Kitostransport732GeriamojoVandens</vt:lpstr>
      <vt:lpstr>VAS076_F_Kitostransport732GeriamojoVandens</vt:lpstr>
      <vt:lpstr>'Forma 7'!VAS076_F_Kitostransport733GeriamojoVandens</vt:lpstr>
      <vt:lpstr>VAS076_F_Kitostransport733GeriamojoVandens</vt:lpstr>
      <vt:lpstr>'Forma 7'!VAS076_F_Kitostransport73IsViso</vt:lpstr>
      <vt:lpstr>VAS076_F_Kitostransport73IsViso</vt:lpstr>
      <vt:lpstr>'Forma 7'!VAS076_F_Kitostransport741NuotekuSurinkimas</vt:lpstr>
      <vt:lpstr>VAS076_F_Kitostransport741NuotekuSurinkimas</vt:lpstr>
      <vt:lpstr>'Forma 7'!VAS076_F_Kitostransport742NuotekuValymas</vt:lpstr>
      <vt:lpstr>VAS076_F_Kitostransport742NuotekuValymas</vt:lpstr>
      <vt:lpstr>'Forma 7'!VAS076_F_Kitostransport743NuotekuDumblo</vt:lpstr>
      <vt:lpstr>VAS076_F_Kitostransport743NuotekuDumblo</vt:lpstr>
      <vt:lpstr>'Forma 7'!VAS076_F_Kitostransport74IsViso</vt:lpstr>
      <vt:lpstr>VAS076_F_Kitostransport74IsViso</vt:lpstr>
      <vt:lpstr>'Forma 7'!VAS076_F_Kitostransport75PavirsiniuNuoteku</vt:lpstr>
      <vt:lpstr>VAS076_F_Kitostransport75PavirsiniuNuoteku</vt:lpstr>
      <vt:lpstr>'Forma 7'!VAS076_F_Kitostransport76KitosReguliuojamosios</vt:lpstr>
      <vt:lpstr>VAS076_F_Kitostransport76KitosReguliuojamosios</vt:lpstr>
      <vt:lpstr>'Forma 7'!VAS076_F_Kitostransport77KitosVeiklos</vt:lpstr>
      <vt:lpstr>VAS076_F_Kitostransport77KitosVeiklos</vt:lpstr>
      <vt:lpstr>'Forma 7'!VAS076_F_Kitostransport7Apskaitosveikla1</vt:lpstr>
      <vt:lpstr>VAS076_F_Kitostransport7Apskaitosveikla1</vt:lpstr>
      <vt:lpstr>'Forma 7'!VAS076_F_Kitostransport7Kitareguliuoja1</vt:lpstr>
      <vt:lpstr>VAS076_F_Kitostransport7Kitareguliuoja1</vt:lpstr>
      <vt:lpstr>'Forma 7'!VAS076_F_Kitostransport81IS</vt:lpstr>
      <vt:lpstr>VAS076_F_Kitostransport81IS</vt:lpstr>
      <vt:lpstr>'Forma 7'!VAS076_F_Kitostransport831GeriamojoVandens</vt:lpstr>
      <vt:lpstr>VAS076_F_Kitostransport831GeriamojoVandens</vt:lpstr>
      <vt:lpstr>'Forma 7'!VAS076_F_Kitostransport832GeriamojoVandens</vt:lpstr>
      <vt:lpstr>VAS076_F_Kitostransport832GeriamojoVandens</vt:lpstr>
      <vt:lpstr>'Forma 7'!VAS076_F_Kitostransport833GeriamojoVandens</vt:lpstr>
      <vt:lpstr>VAS076_F_Kitostransport833GeriamojoVandens</vt:lpstr>
      <vt:lpstr>'Forma 7'!VAS076_F_Kitostransport83IsViso</vt:lpstr>
      <vt:lpstr>VAS076_F_Kitostransport83IsViso</vt:lpstr>
      <vt:lpstr>'Forma 7'!VAS076_F_Kitostransport841NuotekuSurinkimas</vt:lpstr>
      <vt:lpstr>VAS076_F_Kitostransport841NuotekuSurinkimas</vt:lpstr>
      <vt:lpstr>'Forma 7'!VAS076_F_Kitostransport842NuotekuValymas</vt:lpstr>
      <vt:lpstr>VAS076_F_Kitostransport842NuotekuValymas</vt:lpstr>
      <vt:lpstr>'Forma 7'!VAS076_F_Kitostransport843NuotekuDumblo</vt:lpstr>
      <vt:lpstr>VAS076_F_Kitostransport843NuotekuDumblo</vt:lpstr>
      <vt:lpstr>'Forma 7'!VAS076_F_Kitostransport84IsViso</vt:lpstr>
      <vt:lpstr>VAS076_F_Kitostransport84IsViso</vt:lpstr>
      <vt:lpstr>'Forma 7'!VAS076_F_Kitostransport85PavirsiniuNuoteku</vt:lpstr>
      <vt:lpstr>VAS076_F_Kitostransport85PavirsiniuNuoteku</vt:lpstr>
      <vt:lpstr>'Forma 7'!VAS076_F_Kitostransport86KitosReguliuojamosios</vt:lpstr>
      <vt:lpstr>VAS076_F_Kitostransport86KitosReguliuojamosios</vt:lpstr>
      <vt:lpstr>'Forma 7'!VAS076_F_Kitostransport87KitosVeiklos</vt:lpstr>
      <vt:lpstr>VAS076_F_Kitostransport87KitosVeiklos</vt:lpstr>
      <vt:lpstr>'Forma 7'!VAS076_F_Kitostransport8Apskaitosveikla1</vt:lpstr>
      <vt:lpstr>VAS076_F_Kitostransport8Apskaitosveikla1</vt:lpstr>
      <vt:lpstr>'Forma 7'!VAS076_F_Kitostransport8Kitareguliuoja1</vt:lpstr>
      <vt:lpstr>VAS076_F_Kitostransport8Kitareguliuoja1</vt:lpstr>
      <vt:lpstr>'Forma 7'!VAS076_F_Kitostransport91IS</vt:lpstr>
      <vt:lpstr>VAS076_F_Kitostransport91IS</vt:lpstr>
      <vt:lpstr>'Forma 7'!VAS076_F_Kitostransport931GeriamojoVandens</vt:lpstr>
      <vt:lpstr>VAS076_F_Kitostransport931GeriamojoVandens</vt:lpstr>
      <vt:lpstr>'Forma 7'!VAS076_F_Kitostransport932GeriamojoVandens</vt:lpstr>
      <vt:lpstr>VAS076_F_Kitostransport932GeriamojoVandens</vt:lpstr>
      <vt:lpstr>'Forma 7'!VAS076_F_Kitostransport933GeriamojoVandens</vt:lpstr>
      <vt:lpstr>VAS076_F_Kitostransport933GeriamojoVandens</vt:lpstr>
      <vt:lpstr>'Forma 7'!VAS076_F_Kitostransport93IsViso</vt:lpstr>
      <vt:lpstr>VAS076_F_Kitostransport93IsViso</vt:lpstr>
      <vt:lpstr>'Forma 7'!VAS076_F_Kitostransport941NuotekuSurinkimas</vt:lpstr>
      <vt:lpstr>VAS076_F_Kitostransport941NuotekuSurinkimas</vt:lpstr>
      <vt:lpstr>'Forma 7'!VAS076_F_Kitostransport942NuotekuValymas</vt:lpstr>
      <vt:lpstr>VAS076_F_Kitostransport942NuotekuValymas</vt:lpstr>
      <vt:lpstr>'Forma 7'!VAS076_F_Kitostransport943NuotekuDumblo</vt:lpstr>
      <vt:lpstr>VAS076_F_Kitostransport943NuotekuDumblo</vt:lpstr>
      <vt:lpstr>'Forma 7'!VAS076_F_Kitostransport94IsViso</vt:lpstr>
      <vt:lpstr>VAS076_F_Kitostransport94IsViso</vt:lpstr>
      <vt:lpstr>'Forma 7'!VAS076_F_Kitostransport95PavirsiniuNuoteku</vt:lpstr>
      <vt:lpstr>VAS076_F_Kitostransport95PavirsiniuNuoteku</vt:lpstr>
      <vt:lpstr>'Forma 7'!VAS076_F_Kitostransport96KitosReguliuojamosios</vt:lpstr>
      <vt:lpstr>VAS076_F_Kitostransport96KitosReguliuojamosios</vt:lpstr>
      <vt:lpstr>'Forma 7'!VAS076_F_Kitostransport97KitosVeiklos</vt:lpstr>
      <vt:lpstr>VAS076_F_Kitostransport97KitosVeiklos</vt:lpstr>
      <vt:lpstr>'Forma 7'!VAS076_F_Kitostransport9Apskaitosveikla1</vt:lpstr>
      <vt:lpstr>VAS076_F_Kitostransport9Apskaitosveikla1</vt:lpstr>
      <vt:lpstr>'Forma 7'!VAS076_F_Kitostransport9Kitareguliuoja1</vt:lpstr>
      <vt:lpstr>VAS076_F_Kitostransport9Kitareguliuoja1</vt:lpstr>
      <vt:lpstr>'Forma 7'!VAS076_F_Lengviejiautom61IS</vt:lpstr>
      <vt:lpstr>VAS076_F_Lengviejiautom61IS</vt:lpstr>
      <vt:lpstr>'Forma 7'!VAS076_F_Lengviejiautom631GeriamojoVandens</vt:lpstr>
      <vt:lpstr>VAS076_F_Lengviejiautom631GeriamojoVandens</vt:lpstr>
      <vt:lpstr>'Forma 7'!VAS076_F_Lengviejiautom632GeriamojoVandens</vt:lpstr>
      <vt:lpstr>VAS076_F_Lengviejiautom632GeriamojoVandens</vt:lpstr>
      <vt:lpstr>'Forma 7'!VAS076_F_Lengviejiautom633GeriamojoVandens</vt:lpstr>
      <vt:lpstr>VAS076_F_Lengviejiautom633GeriamojoVandens</vt:lpstr>
      <vt:lpstr>'Forma 7'!VAS076_F_Lengviejiautom63IsViso</vt:lpstr>
      <vt:lpstr>VAS076_F_Lengviejiautom63IsViso</vt:lpstr>
      <vt:lpstr>'Forma 7'!VAS076_F_Lengviejiautom641NuotekuSurinkimas</vt:lpstr>
      <vt:lpstr>VAS076_F_Lengviejiautom641NuotekuSurinkimas</vt:lpstr>
      <vt:lpstr>'Forma 7'!VAS076_F_Lengviejiautom642NuotekuValymas</vt:lpstr>
      <vt:lpstr>VAS076_F_Lengviejiautom642NuotekuValymas</vt:lpstr>
      <vt:lpstr>'Forma 7'!VAS076_F_Lengviejiautom643NuotekuDumblo</vt:lpstr>
      <vt:lpstr>VAS076_F_Lengviejiautom643NuotekuDumblo</vt:lpstr>
      <vt:lpstr>'Forma 7'!VAS076_F_Lengviejiautom64IsViso</vt:lpstr>
      <vt:lpstr>VAS076_F_Lengviejiautom64IsViso</vt:lpstr>
      <vt:lpstr>'Forma 7'!VAS076_F_Lengviejiautom65PavirsiniuNuoteku</vt:lpstr>
      <vt:lpstr>VAS076_F_Lengviejiautom65PavirsiniuNuoteku</vt:lpstr>
      <vt:lpstr>'Forma 7'!VAS076_F_Lengviejiautom66KitosReguliuojamosios</vt:lpstr>
      <vt:lpstr>VAS076_F_Lengviejiautom66KitosReguliuojamosios</vt:lpstr>
      <vt:lpstr>'Forma 7'!VAS076_F_Lengviejiautom67KitosVeiklos</vt:lpstr>
      <vt:lpstr>VAS076_F_Lengviejiautom67KitosVeiklos</vt:lpstr>
      <vt:lpstr>'Forma 7'!VAS076_F_Lengviejiautom6Apskaitosveikla1</vt:lpstr>
      <vt:lpstr>VAS076_F_Lengviejiautom6Apskaitosveikla1</vt:lpstr>
      <vt:lpstr>'Forma 7'!VAS076_F_Lengviejiautom6Kitareguliuoja1</vt:lpstr>
      <vt:lpstr>VAS076_F_Lengviejiautom6Kitareguliuoja1</vt:lpstr>
      <vt:lpstr>'Forma 7'!VAS076_F_Lengviejiautom71IS</vt:lpstr>
      <vt:lpstr>VAS076_F_Lengviejiautom71IS</vt:lpstr>
      <vt:lpstr>'Forma 7'!VAS076_F_Lengviejiautom731GeriamojoVandens</vt:lpstr>
      <vt:lpstr>VAS076_F_Lengviejiautom731GeriamojoVandens</vt:lpstr>
      <vt:lpstr>'Forma 7'!VAS076_F_Lengviejiautom732GeriamojoVandens</vt:lpstr>
      <vt:lpstr>VAS076_F_Lengviejiautom732GeriamojoVandens</vt:lpstr>
      <vt:lpstr>'Forma 7'!VAS076_F_Lengviejiautom733GeriamojoVandens</vt:lpstr>
      <vt:lpstr>VAS076_F_Lengviejiautom733GeriamojoVandens</vt:lpstr>
      <vt:lpstr>'Forma 7'!VAS076_F_Lengviejiautom73IsViso</vt:lpstr>
      <vt:lpstr>VAS076_F_Lengviejiautom73IsViso</vt:lpstr>
      <vt:lpstr>'Forma 7'!VAS076_F_Lengviejiautom741NuotekuSurinkimas</vt:lpstr>
      <vt:lpstr>VAS076_F_Lengviejiautom741NuotekuSurinkimas</vt:lpstr>
      <vt:lpstr>'Forma 7'!VAS076_F_Lengviejiautom742NuotekuValymas</vt:lpstr>
      <vt:lpstr>VAS076_F_Lengviejiautom742NuotekuValymas</vt:lpstr>
      <vt:lpstr>'Forma 7'!VAS076_F_Lengviejiautom743NuotekuDumblo</vt:lpstr>
      <vt:lpstr>VAS076_F_Lengviejiautom743NuotekuDumblo</vt:lpstr>
      <vt:lpstr>'Forma 7'!VAS076_F_Lengviejiautom74IsViso</vt:lpstr>
      <vt:lpstr>VAS076_F_Lengviejiautom74IsViso</vt:lpstr>
      <vt:lpstr>'Forma 7'!VAS076_F_Lengviejiautom75PavirsiniuNuoteku</vt:lpstr>
      <vt:lpstr>VAS076_F_Lengviejiautom75PavirsiniuNuoteku</vt:lpstr>
      <vt:lpstr>'Forma 7'!VAS076_F_Lengviejiautom76KitosReguliuojamosios</vt:lpstr>
      <vt:lpstr>VAS076_F_Lengviejiautom76KitosReguliuojamosios</vt:lpstr>
      <vt:lpstr>'Forma 7'!VAS076_F_Lengviejiautom77KitosVeiklos</vt:lpstr>
      <vt:lpstr>VAS076_F_Lengviejiautom77KitosVeiklos</vt:lpstr>
      <vt:lpstr>'Forma 7'!VAS076_F_Lengviejiautom7Apskaitosveikla1</vt:lpstr>
      <vt:lpstr>VAS076_F_Lengviejiautom7Apskaitosveikla1</vt:lpstr>
      <vt:lpstr>'Forma 7'!VAS076_F_Lengviejiautom7Kitareguliuoja1</vt:lpstr>
      <vt:lpstr>VAS076_F_Lengviejiautom7Kitareguliuoja1</vt:lpstr>
      <vt:lpstr>'Forma 7'!VAS076_F_Lengviejiautom81IS</vt:lpstr>
      <vt:lpstr>VAS076_F_Lengviejiautom81IS</vt:lpstr>
      <vt:lpstr>'Forma 7'!VAS076_F_Lengviejiautom831GeriamojoVandens</vt:lpstr>
      <vt:lpstr>VAS076_F_Lengviejiautom831GeriamojoVandens</vt:lpstr>
      <vt:lpstr>'Forma 7'!VAS076_F_Lengviejiautom832GeriamojoVandens</vt:lpstr>
      <vt:lpstr>VAS076_F_Lengviejiautom832GeriamojoVandens</vt:lpstr>
      <vt:lpstr>'Forma 7'!VAS076_F_Lengviejiautom833GeriamojoVandens</vt:lpstr>
      <vt:lpstr>VAS076_F_Lengviejiautom833GeriamojoVandens</vt:lpstr>
      <vt:lpstr>'Forma 7'!VAS076_F_Lengviejiautom83IsViso</vt:lpstr>
      <vt:lpstr>VAS076_F_Lengviejiautom83IsViso</vt:lpstr>
      <vt:lpstr>'Forma 7'!VAS076_F_Lengviejiautom841NuotekuSurinkimas</vt:lpstr>
      <vt:lpstr>VAS076_F_Lengviejiautom841NuotekuSurinkimas</vt:lpstr>
      <vt:lpstr>'Forma 7'!VAS076_F_Lengviejiautom842NuotekuValymas</vt:lpstr>
      <vt:lpstr>VAS076_F_Lengviejiautom842NuotekuValymas</vt:lpstr>
      <vt:lpstr>'Forma 7'!VAS076_F_Lengviejiautom843NuotekuDumblo</vt:lpstr>
      <vt:lpstr>VAS076_F_Lengviejiautom843NuotekuDumblo</vt:lpstr>
      <vt:lpstr>'Forma 7'!VAS076_F_Lengviejiautom84IsViso</vt:lpstr>
      <vt:lpstr>VAS076_F_Lengviejiautom84IsViso</vt:lpstr>
      <vt:lpstr>'Forma 7'!VAS076_F_Lengviejiautom85PavirsiniuNuoteku</vt:lpstr>
      <vt:lpstr>VAS076_F_Lengviejiautom85PavirsiniuNuoteku</vt:lpstr>
      <vt:lpstr>'Forma 7'!VAS076_F_Lengviejiautom86KitosReguliuojamosios</vt:lpstr>
      <vt:lpstr>VAS076_F_Lengviejiautom86KitosReguliuojamosios</vt:lpstr>
      <vt:lpstr>'Forma 7'!VAS076_F_Lengviejiautom87KitosVeiklos</vt:lpstr>
      <vt:lpstr>VAS076_F_Lengviejiautom87KitosVeiklos</vt:lpstr>
      <vt:lpstr>'Forma 7'!VAS076_F_Lengviejiautom8Apskaitosveikla1</vt:lpstr>
      <vt:lpstr>VAS076_F_Lengviejiautom8Apskaitosveikla1</vt:lpstr>
      <vt:lpstr>'Forma 7'!VAS076_F_Lengviejiautom8Kitareguliuoja1</vt:lpstr>
      <vt:lpstr>VAS076_F_Lengviejiautom8Kitareguliuoja1</vt:lpstr>
      <vt:lpstr>'Forma 7'!VAS076_F_Lengviejiautom91IS</vt:lpstr>
      <vt:lpstr>VAS076_F_Lengviejiautom91IS</vt:lpstr>
      <vt:lpstr>'Forma 7'!VAS076_F_Lengviejiautom931GeriamojoVandens</vt:lpstr>
      <vt:lpstr>VAS076_F_Lengviejiautom931GeriamojoVandens</vt:lpstr>
      <vt:lpstr>'Forma 7'!VAS076_F_Lengviejiautom932GeriamojoVandens</vt:lpstr>
      <vt:lpstr>VAS076_F_Lengviejiautom932GeriamojoVandens</vt:lpstr>
      <vt:lpstr>'Forma 7'!VAS076_F_Lengviejiautom933GeriamojoVandens</vt:lpstr>
      <vt:lpstr>VAS076_F_Lengviejiautom933GeriamojoVandens</vt:lpstr>
      <vt:lpstr>'Forma 7'!VAS076_F_Lengviejiautom93IsViso</vt:lpstr>
      <vt:lpstr>VAS076_F_Lengviejiautom93IsViso</vt:lpstr>
      <vt:lpstr>'Forma 7'!VAS076_F_Lengviejiautom941NuotekuSurinkimas</vt:lpstr>
      <vt:lpstr>VAS076_F_Lengviejiautom941NuotekuSurinkimas</vt:lpstr>
      <vt:lpstr>'Forma 7'!VAS076_F_Lengviejiautom942NuotekuValymas</vt:lpstr>
      <vt:lpstr>VAS076_F_Lengviejiautom942NuotekuValymas</vt:lpstr>
      <vt:lpstr>'Forma 7'!VAS076_F_Lengviejiautom943NuotekuDumblo</vt:lpstr>
      <vt:lpstr>VAS076_F_Lengviejiautom943NuotekuDumblo</vt:lpstr>
      <vt:lpstr>'Forma 7'!VAS076_F_Lengviejiautom94IsViso</vt:lpstr>
      <vt:lpstr>VAS076_F_Lengviejiautom94IsViso</vt:lpstr>
      <vt:lpstr>'Forma 7'!VAS076_F_Lengviejiautom95PavirsiniuNuoteku</vt:lpstr>
      <vt:lpstr>VAS076_F_Lengviejiautom95PavirsiniuNuoteku</vt:lpstr>
      <vt:lpstr>'Forma 7'!VAS076_F_Lengviejiautom96KitosReguliuojamosios</vt:lpstr>
      <vt:lpstr>VAS076_F_Lengviejiautom96KitosReguliuojamosios</vt:lpstr>
      <vt:lpstr>'Forma 7'!VAS076_F_Lengviejiautom97KitosVeiklos</vt:lpstr>
      <vt:lpstr>VAS076_F_Lengviejiautom97KitosVeiklos</vt:lpstr>
      <vt:lpstr>'Forma 7'!VAS076_F_Lengviejiautom9Apskaitosveikla1</vt:lpstr>
      <vt:lpstr>VAS076_F_Lengviejiautom9Apskaitosveikla1</vt:lpstr>
      <vt:lpstr>'Forma 7'!VAS076_F_Lengviejiautom9Kitareguliuoja1</vt:lpstr>
      <vt:lpstr>VAS076_F_Lengviejiautom9Kitareguliuoja1</vt:lpstr>
      <vt:lpstr>'Forma 7'!VAS076_F_Masinosiriranga61IS</vt:lpstr>
      <vt:lpstr>VAS076_F_Masinosiriranga61IS</vt:lpstr>
      <vt:lpstr>'Forma 7'!VAS076_F_Masinosiriranga631GeriamojoVandens</vt:lpstr>
      <vt:lpstr>VAS076_F_Masinosiriranga631GeriamojoVandens</vt:lpstr>
      <vt:lpstr>'Forma 7'!VAS076_F_Masinosiriranga632GeriamojoVandens</vt:lpstr>
      <vt:lpstr>VAS076_F_Masinosiriranga632GeriamojoVandens</vt:lpstr>
      <vt:lpstr>'Forma 7'!VAS076_F_Masinosiriranga633GeriamojoVandens</vt:lpstr>
      <vt:lpstr>VAS076_F_Masinosiriranga633GeriamojoVandens</vt:lpstr>
      <vt:lpstr>'Forma 7'!VAS076_F_Masinosiriranga63IsViso</vt:lpstr>
      <vt:lpstr>VAS076_F_Masinosiriranga63IsViso</vt:lpstr>
      <vt:lpstr>'Forma 7'!VAS076_F_Masinosiriranga641NuotekuSurinkimas</vt:lpstr>
      <vt:lpstr>VAS076_F_Masinosiriranga641NuotekuSurinkimas</vt:lpstr>
      <vt:lpstr>'Forma 7'!VAS076_F_Masinosiriranga642NuotekuValymas</vt:lpstr>
      <vt:lpstr>VAS076_F_Masinosiriranga642NuotekuValymas</vt:lpstr>
      <vt:lpstr>'Forma 7'!VAS076_F_Masinosiriranga643NuotekuDumblo</vt:lpstr>
      <vt:lpstr>VAS076_F_Masinosiriranga643NuotekuDumblo</vt:lpstr>
      <vt:lpstr>'Forma 7'!VAS076_F_Masinosiriranga64IsViso</vt:lpstr>
      <vt:lpstr>VAS076_F_Masinosiriranga64IsViso</vt:lpstr>
      <vt:lpstr>'Forma 7'!VAS076_F_Masinosiriranga65PavirsiniuNuoteku</vt:lpstr>
      <vt:lpstr>VAS076_F_Masinosiriranga65PavirsiniuNuoteku</vt:lpstr>
      <vt:lpstr>'Forma 7'!VAS076_F_Masinosiriranga66KitosReguliuojamosios</vt:lpstr>
      <vt:lpstr>VAS076_F_Masinosiriranga66KitosReguliuojamosios</vt:lpstr>
      <vt:lpstr>'Forma 7'!VAS076_F_Masinosiriranga67KitosVeiklos</vt:lpstr>
      <vt:lpstr>VAS076_F_Masinosiriranga67KitosVeiklos</vt:lpstr>
      <vt:lpstr>'Forma 7'!VAS076_F_Masinosiriranga6Apskaitosveikla1</vt:lpstr>
      <vt:lpstr>VAS076_F_Masinosiriranga6Apskaitosveikla1</vt:lpstr>
      <vt:lpstr>'Forma 7'!VAS076_F_Masinosiriranga6Kitareguliuoja1</vt:lpstr>
      <vt:lpstr>VAS076_F_Masinosiriranga6Kitareguliuoja1</vt:lpstr>
      <vt:lpstr>'Forma 7'!VAS076_F_Masinosiriranga71IS</vt:lpstr>
      <vt:lpstr>VAS076_F_Masinosiriranga71IS</vt:lpstr>
      <vt:lpstr>'Forma 7'!VAS076_F_Masinosiriranga731GeriamojoVandens</vt:lpstr>
      <vt:lpstr>VAS076_F_Masinosiriranga731GeriamojoVandens</vt:lpstr>
      <vt:lpstr>'Forma 7'!VAS076_F_Masinosiriranga732GeriamojoVandens</vt:lpstr>
      <vt:lpstr>VAS076_F_Masinosiriranga732GeriamojoVandens</vt:lpstr>
      <vt:lpstr>'Forma 7'!VAS076_F_Masinosiriranga733GeriamojoVandens</vt:lpstr>
      <vt:lpstr>VAS076_F_Masinosiriranga733GeriamojoVandens</vt:lpstr>
      <vt:lpstr>'Forma 7'!VAS076_F_Masinosiriranga73IsViso</vt:lpstr>
      <vt:lpstr>VAS076_F_Masinosiriranga73IsViso</vt:lpstr>
      <vt:lpstr>'Forma 7'!VAS076_F_Masinosiriranga741NuotekuSurinkimas</vt:lpstr>
      <vt:lpstr>VAS076_F_Masinosiriranga741NuotekuSurinkimas</vt:lpstr>
      <vt:lpstr>'Forma 7'!VAS076_F_Masinosiriranga742NuotekuValymas</vt:lpstr>
      <vt:lpstr>VAS076_F_Masinosiriranga742NuotekuValymas</vt:lpstr>
      <vt:lpstr>'Forma 7'!VAS076_F_Masinosiriranga743NuotekuDumblo</vt:lpstr>
      <vt:lpstr>VAS076_F_Masinosiriranga743NuotekuDumblo</vt:lpstr>
      <vt:lpstr>'Forma 7'!VAS076_F_Masinosiriranga74IsViso</vt:lpstr>
      <vt:lpstr>VAS076_F_Masinosiriranga74IsViso</vt:lpstr>
      <vt:lpstr>'Forma 7'!VAS076_F_Masinosiriranga75PavirsiniuNuoteku</vt:lpstr>
      <vt:lpstr>VAS076_F_Masinosiriranga75PavirsiniuNuoteku</vt:lpstr>
      <vt:lpstr>'Forma 7'!VAS076_F_Masinosiriranga76KitosReguliuojamosios</vt:lpstr>
      <vt:lpstr>VAS076_F_Masinosiriranga76KitosReguliuojamosios</vt:lpstr>
      <vt:lpstr>'Forma 7'!VAS076_F_Masinosiriranga77KitosVeiklos</vt:lpstr>
      <vt:lpstr>VAS076_F_Masinosiriranga77KitosVeiklos</vt:lpstr>
      <vt:lpstr>'Forma 7'!VAS076_F_Masinosiriranga7Apskaitosveikla1</vt:lpstr>
      <vt:lpstr>VAS076_F_Masinosiriranga7Apskaitosveikla1</vt:lpstr>
      <vt:lpstr>'Forma 7'!VAS076_F_Masinosiriranga7Kitareguliuoja1</vt:lpstr>
      <vt:lpstr>VAS076_F_Masinosiriranga7Kitareguliuoja1</vt:lpstr>
      <vt:lpstr>'Forma 7'!VAS076_F_Masinosiriranga81IS</vt:lpstr>
      <vt:lpstr>VAS076_F_Masinosiriranga81IS</vt:lpstr>
      <vt:lpstr>'Forma 7'!VAS076_F_Masinosiriranga831GeriamojoVandens</vt:lpstr>
      <vt:lpstr>VAS076_F_Masinosiriranga831GeriamojoVandens</vt:lpstr>
      <vt:lpstr>'Forma 7'!VAS076_F_Masinosiriranga832GeriamojoVandens</vt:lpstr>
      <vt:lpstr>VAS076_F_Masinosiriranga832GeriamojoVandens</vt:lpstr>
      <vt:lpstr>'Forma 7'!VAS076_F_Masinosiriranga833GeriamojoVandens</vt:lpstr>
      <vt:lpstr>VAS076_F_Masinosiriranga833GeriamojoVandens</vt:lpstr>
      <vt:lpstr>'Forma 7'!VAS076_F_Masinosiriranga83IsViso</vt:lpstr>
      <vt:lpstr>VAS076_F_Masinosiriranga83IsViso</vt:lpstr>
      <vt:lpstr>'Forma 7'!VAS076_F_Masinosiriranga841NuotekuSurinkimas</vt:lpstr>
      <vt:lpstr>VAS076_F_Masinosiriranga841NuotekuSurinkimas</vt:lpstr>
      <vt:lpstr>'Forma 7'!VAS076_F_Masinosiriranga842NuotekuValymas</vt:lpstr>
      <vt:lpstr>VAS076_F_Masinosiriranga842NuotekuValymas</vt:lpstr>
      <vt:lpstr>'Forma 7'!VAS076_F_Masinosiriranga843NuotekuDumblo</vt:lpstr>
      <vt:lpstr>VAS076_F_Masinosiriranga843NuotekuDumblo</vt:lpstr>
      <vt:lpstr>'Forma 7'!VAS076_F_Masinosiriranga84IsViso</vt:lpstr>
      <vt:lpstr>VAS076_F_Masinosiriranga84IsViso</vt:lpstr>
      <vt:lpstr>'Forma 7'!VAS076_F_Masinosiriranga85PavirsiniuNuoteku</vt:lpstr>
      <vt:lpstr>VAS076_F_Masinosiriranga85PavirsiniuNuoteku</vt:lpstr>
      <vt:lpstr>'Forma 7'!VAS076_F_Masinosiriranga86KitosReguliuojamosios</vt:lpstr>
      <vt:lpstr>VAS076_F_Masinosiriranga86KitosReguliuojamosios</vt:lpstr>
      <vt:lpstr>'Forma 7'!VAS076_F_Masinosiriranga87KitosVeiklos</vt:lpstr>
      <vt:lpstr>VAS076_F_Masinosiriranga87KitosVeiklos</vt:lpstr>
      <vt:lpstr>'Forma 7'!VAS076_F_Masinosiriranga8Apskaitosveikla1</vt:lpstr>
      <vt:lpstr>VAS076_F_Masinosiriranga8Apskaitosveikla1</vt:lpstr>
      <vt:lpstr>'Forma 7'!VAS076_F_Masinosiriranga8Kitareguliuoja1</vt:lpstr>
      <vt:lpstr>VAS076_F_Masinosiriranga8Kitareguliuoja1</vt:lpstr>
      <vt:lpstr>'Forma 7'!VAS076_F_Masinosiriranga91IS</vt:lpstr>
      <vt:lpstr>VAS076_F_Masinosiriranga91IS</vt:lpstr>
      <vt:lpstr>'Forma 7'!VAS076_F_Masinosiriranga931GeriamojoVandens</vt:lpstr>
      <vt:lpstr>VAS076_F_Masinosiriranga931GeriamojoVandens</vt:lpstr>
      <vt:lpstr>'Forma 7'!VAS076_F_Masinosiriranga932GeriamojoVandens</vt:lpstr>
      <vt:lpstr>VAS076_F_Masinosiriranga932GeriamojoVandens</vt:lpstr>
      <vt:lpstr>'Forma 7'!VAS076_F_Masinosiriranga933GeriamojoVandens</vt:lpstr>
      <vt:lpstr>VAS076_F_Masinosiriranga933GeriamojoVandens</vt:lpstr>
      <vt:lpstr>'Forma 7'!VAS076_F_Masinosiriranga93IsViso</vt:lpstr>
      <vt:lpstr>VAS076_F_Masinosiriranga93IsViso</vt:lpstr>
      <vt:lpstr>'Forma 7'!VAS076_F_Masinosiriranga941NuotekuSurinkimas</vt:lpstr>
      <vt:lpstr>VAS076_F_Masinosiriranga941NuotekuSurinkimas</vt:lpstr>
      <vt:lpstr>'Forma 7'!VAS076_F_Masinosiriranga942NuotekuValymas</vt:lpstr>
      <vt:lpstr>VAS076_F_Masinosiriranga942NuotekuValymas</vt:lpstr>
      <vt:lpstr>'Forma 7'!VAS076_F_Masinosiriranga943NuotekuDumblo</vt:lpstr>
      <vt:lpstr>VAS076_F_Masinosiriranga943NuotekuDumblo</vt:lpstr>
      <vt:lpstr>'Forma 7'!VAS076_F_Masinosiriranga94IsViso</vt:lpstr>
      <vt:lpstr>VAS076_F_Masinosiriranga94IsViso</vt:lpstr>
      <vt:lpstr>'Forma 7'!VAS076_F_Masinosiriranga95PavirsiniuNuoteku</vt:lpstr>
      <vt:lpstr>VAS076_F_Masinosiriranga95PavirsiniuNuoteku</vt:lpstr>
      <vt:lpstr>'Forma 7'!VAS076_F_Masinosiriranga96KitosReguliuojamosios</vt:lpstr>
      <vt:lpstr>VAS076_F_Masinosiriranga96KitosReguliuojamosios</vt:lpstr>
      <vt:lpstr>'Forma 7'!VAS076_F_Masinosiriranga97KitosVeiklos</vt:lpstr>
      <vt:lpstr>VAS076_F_Masinosiriranga97KitosVeiklos</vt:lpstr>
      <vt:lpstr>'Forma 7'!VAS076_F_Masinosiriranga9Apskaitosveikla1</vt:lpstr>
      <vt:lpstr>VAS076_F_Masinosiriranga9Apskaitosveikla1</vt:lpstr>
      <vt:lpstr>'Forma 7'!VAS076_F_Masinosiriranga9Kitareguliuoja1</vt:lpstr>
      <vt:lpstr>VAS076_F_Masinosiriranga9Kitareguliuoja1</vt:lpstr>
      <vt:lpstr>'Forma 7'!VAS076_F_Nematerialusis61IS</vt:lpstr>
      <vt:lpstr>VAS076_F_Nematerialusis61IS</vt:lpstr>
      <vt:lpstr>'Forma 7'!VAS076_F_Nematerialusis631GeriamojoVandens</vt:lpstr>
      <vt:lpstr>VAS076_F_Nematerialusis631GeriamojoVandens</vt:lpstr>
      <vt:lpstr>'Forma 7'!VAS076_F_Nematerialusis632GeriamojoVandens</vt:lpstr>
      <vt:lpstr>VAS076_F_Nematerialusis632GeriamojoVandens</vt:lpstr>
      <vt:lpstr>'Forma 7'!VAS076_F_Nematerialusis633GeriamojoVandens</vt:lpstr>
      <vt:lpstr>VAS076_F_Nematerialusis633GeriamojoVandens</vt:lpstr>
      <vt:lpstr>'Forma 7'!VAS076_F_Nematerialusis63IsViso</vt:lpstr>
      <vt:lpstr>VAS076_F_Nematerialusis63IsViso</vt:lpstr>
      <vt:lpstr>'Forma 7'!VAS076_F_Nematerialusis641NuotekuSurinkimas</vt:lpstr>
      <vt:lpstr>VAS076_F_Nematerialusis641NuotekuSurinkimas</vt:lpstr>
      <vt:lpstr>'Forma 7'!VAS076_F_Nematerialusis642NuotekuValymas</vt:lpstr>
      <vt:lpstr>VAS076_F_Nematerialusis642NuotekuValymas</vt:lpstr>
      <vt:lpstr>'Forma 7'!VAS076_F_Nematerialusis643NuotekuDumblo</vt:lpstr>
      <vt:lpstr>VAS076_F_Nematerialusis643NuotekuDumblo</vt:lpstr>
      <vt:lpstr>'Forma 7'!VAS076_F_Nematerialusis64IsViso</vt:lpstr>
      <vt:lpstr>VAS076_F_Nematerialusis64IsViso</vt:lpstr>
      <vt:lpstr>'Forma 7'!VAS076_F_Nematerialusis65PavirsiniuNuoteku</vt:lpstr>
      <vt:lpstr>VAS076_F_Nematerialusis65PavirsiniuNuoteku</vt:lpstr>
      <vt:lpstr>'Forma 7'!VAS076_F_Nematerialusis66KitosReguliuojamosios</vt:lpstr>
      <vt:lpstr>VAS076_F_Nematerialusis66KitosReguliuojamosios</vt:lpstr>
      <vt:lpstr>'Forma 7'!VAS076_F_Nematerialusis67KitosVeiklos</vt:lpstr>
      <vt:lpstr>VAS076_F_Nematerialusis67KitosVeiklos</vt:lpstr>
      <vt:lpstr>'Forma 7'!VAS076_F_Nematerialusis6Apskaitosveikla1</vt:lpstr>
      <vt:lpstr>VAS076_F_Nematerialusis6Apskaitosveikla1</vt:lpstr>
      <vt:lpstr>'Forma 7'!VAS076_F_Nematerialusis6Kitareguliuoja1</vt:lpstr>
      <vt:lpstr>VAS076_F_Nematerialusis6Kitareguliuoja1</vt:lpstr>
      <vt:lpstr>'Forma 7'!VAS076_F_Nematerialusis71IS</vt:lpstr>
      <vt:lpstr>VAS076_F_Nematerialusis71IS</vt:lpstr>
      <vt:lpstr>'Forma 7'!VAS076_F_Nematerialusis731GeriamojoVandens</vt:lpstr>
      <vt:lpstr>VAS076_F_Nematerialusis731GeriamojoVandens</vt:lpstr>
      <vt:lpstr>'Forma 7'!VAS076_F_Nematerialusis732GeriamojoVandens</vt:lpstr>
      <vt:lpstr>VAS076_F_Nematerialusis732GeriamojoVandens</vt:lpstr>
      <vt:lpstr>'Forma 7'!VAS076_F_Nematerialusis733GeriamojoVandens</vt:lpstr>
      <vt:lpstr>VAS076_F_Nematerialusis733GeriamojoVandens</vt:lpstr>
      <vt:lpstr>'Forma 7'!VAS076_F_Nematerialusis73IsViso</vt:lpstr>
      <vt:lpstr>VAS076_F_Nematerialusis73IsViso</vt:lpstr>
      <vt:lpstr>'Forma 7'!VAS076_F_Nematerialusis741NuotekuSurinkimas</vt:lpstr>
      <vt:lpstr>VAS076_F_Nematerialusis741NuotekuSurinkimas</vt:lpstr>
      <vt:lpstr>'Forma 7'!VAS076_F_Nematerialusis742NuotekuValymas</vt:lpstr>
      <vt:lpstr>VAS076_F_Nematerialusis742NuotekuValymas</vt:lpstr>
      <vt:lpstr>'Forma 7'!VAS076_F_Nematerialusis743NuotekuDumblo</vt:lpstr>
      <vt:lpstr>VAS076_F_Nematerialusis743NuotekuDumblo</vt:lpstr>
      <vt:lpstr>'Forma 7'!VAS076_F_Nematerialusis74IsViso</vt:lpstr>
      <vt:lpstr>VAS076_F_Nematerialusis74IsViso</vt:lpstr>
      <vt:lpstr>'Forma 7'!VAS076_F_Nematerialusis75PavirsiniuNuoteku</vt:lpstr>
      <vt:lpstr>VAS076_F_Nematerialusis75PavirsiniuNuoteku</vt:lpstr>
      <vt:lpstr>'Forma 7'!VAS076_F_Nematerialusis76KitosReguliuojamosios</vt:lpstr>
      <vt:lpstr>VAS076_F_Nematerialusis76KitosReguliuojamosios</vt:lpstr>
      <vt:lpstr>'Forma 7'!VAS076_F_Nematerialusis77KitosVeiklos</vt:lpstr>
      <vt:lpstr>VAS076_F_Nematerialusis77KitosVeiklos</vt:lpstr>
      <vt:lpstr>'Forma 7'!VAS076_F_Nematerialusis7Apskaitosveikla1</vt:lpstr>
      <vt:lpstr>VAS076_F_Nematerialusis7Apskaitosveikla1</vt:lpstr>
      <vt:lpstr>'Forma 7'!VAS076_F_Nematerialusis7Kitareguliuoja1</vt:lpstr>
      <vt:lpstr>VAS076_F_Nematerialusis7Kitareguliuoja1</vt:lpstr>
      <vt:lpstr>'Forma 7'!VAS076_F_Nematerialusis81IS</vt:lpstr>
      <vt:lpstr>VAS076_F_Nematerialusis81IS</vt:lpstr>
      <vt:lpstr>'Forma 7'!VAS076_F_Nematerialusis831GeriamojoVandens</vt:lpstr>
      <vt:lpstr>VAS076_F_Nematerialusis831GeriamojoVandens</vt:lpstr>
      <vt:lpstr>'Forma 7'!VAS076_F_Nematerialusis832GeriamojoVandens</vt:lpstr>
      <vt:lpstr>VAS076_F_Nematerialusis832GeriamojoVandens</vt:lpstr>
      <vt:lpstr>'Forma 7'!VAS076_F_Nematerialusis833GeriamojoVandens</vt:lpstr>
      <vt:lpstr>VAS076_F_Nematerialusis833GeriamojoVandens</vt:lpstr>
      <vt:lpstr>'Forma 7'!VAS076_F_Nematerialusis83IsViso</vt:lpstr>
      <vt:lpstr>VAS076_F_Nematerialusis83IsViso</vt:lpstr>
      <vt:lpstr>'Forma 7'!VAS076_F_Nematerialusis841NuotekuSurinkimas</vt:lpstr>
      <vt:lpstr>VAS076_F_Nematerialusis841NuotekuSurinkimas</vt:lpstr>
      <vt:lpstr>'Forma 7'!VAS076_F_Nematerialusis842NuotekuValymas</vt:lpstr>
      <vt:lpstr>VAS076_F_Nematerialusis842NuotekuValymas</vt:lpstr>
      <vt:lpstr>'Forma 7'!VAS076_F_Nematerialusis843NuotekuDumblo</vt:lpstr>
      <vt:lpstr>VAS076_F_Nematerialusis843NuotekuDumblo</vt:lpstr>
      <vt:lpstr>'Forma 7'!VAS076_F_Nematerialusis84IsViso</vt:lpstr>
      <vt:lpstr>VAS076_F_Nematerialusis84IsViso</vt:lpstr>
      <vt:lpstr>'Forma 7'!VAS076_F_Nematerialusis85PavirsiniuNuoteku</vt:lpstr>
      <vt:lpstr>VAS076_F_Nematerialusis85PavirsiniuNuoteku</vt:lpstr>
      <vt:lpstr>'Forma 7'!VAS076_F_Nematerialusis86KitosReguliuojamosios</vt:lpstr>
      <vt:lpstr>VAS076_F_Nematerialusis86KitosReguliuojamosios</vt:lpstr>
      <vt:lpstr>'Forma 7'!VAS076_F_Nematerialusis87KitosVeiklos</vt:lpstr>
      <vt:lpstr>VAS076_F_Nematerialusis87KitosVeiklos</vt:lpstr>
      <vt:lpstr>'Forma 7'!VAS076_F_Nematerialusis8Apskaitosveikla1</vt:lpstr>
      <vt:lpstr>VAS076_F_Nematerialusis8Apskaitosveikla1</vt:lpstr>
      <vt:lpstr>'Forma 7'!VAS076_F_Nematerialusis8Kitareguliuoja1</vt:lpstr>
      <vt:lpstr>VAS076_F_Nematerialusis8Kitareguliuoja1</vt:lpstr>
      <vt:lpstr>'Forma 7'!VAS076_F_Nematerialusis91IS</vt:lpstr>
      <vt:lpstr>VAS076_F_Nematerialusis91IS</vt:lpstr>
      <vt:lpstr>'Forma 7'!VAS076_F_Nematerialusis931GeriamojoVandens</vt:lpstr>
      <vt:lpstr>VAS076_F_Nematerialusis931GeriamojoVandens</vt:lpstr>
      <vt:lpstr>'Forma 7'!VAS076_F_Nematerialusis932GeriamojoVandens</vt:lpstr>
      <vt:lpstr>VAS076_F_Nematerialusis932GeriamojoVandens</vt:lpstr>
      <vt:lpstr>'Forma 7'!VAS076_F_Nematerialusis933GeriamojoVandens</vt:lpstr>
      <vt:lpstr>VAS076_F_Nematerialusis933GeriamojoVandens</vt:lpstr>
      <vt:lpstr>'Forma 7'!VAS076_F_Nematerialusis93IsViso</vt:lpstr>
      <vt:lpstr>VAS076_F_Nematerialusis93IsViso</vt:lpstr>
      <vt:lpstr>'Forma 7'!VAS076_F_Nematerialusis941NuotekuSurinkimas</vt:lpstr>
      <vt:lpstr>VAS076_F_Nematerialusis941NuotekuSurinkimas</vt:lpstr>
      <vt:lpstr>'Forma 7'!VAS076_F_Nematerialusis942NuotekuValymas</vt:lpstr>
      <vt:lpstr>VAS076_F_Nematerialusis942NuotekuValymas</vt:lpstr>
      <vt:lpstr>'Forma 7'!VAS076_F_Nematerialusis943NuotekuDumblo</vt:lpstr>
      <vt:lpstr>VAS076_F_Nematerialusis943NuotekuDumblo</vt:lpstr>
      <vt:lpstr>'Forma 7'!VAS076_F_Nematerialusis94IsViso</vt:lpstr>
      <vt:lpstr>VAS076_F_Nematerialusis94IsViso</vt:lpstr>
      <vt:lpstr>'Forma 7'!VAS076_F_Nematerialusis95PavirsiniuNuoteku</vt:lpstr>
      <vt:lpstr>VAS076_F_Nematerialusis95PavirsiniuNuoteku</vt:lpstr>
      <vt:lpstr>'Forma 7'!VAS076_F_Nematerialusis96KitosReguliuojamosios</vt:lpstr>
      <vt:lpstr>VAS076_F_Nematerialusis96KitosReguliuojamosios</vt:lpstr>
      <vt:lpstr>'Forma 7'!VAS076_F_Nematerialusis97KitosVeiklos</vt:lpstr>
      <vt:lpstr>VAS076_F_Nematerialusis97KitosVeiklos</vt:lpstr>
      <vt:lpstr>'Forma 7'!VAS076_F_Nematerialusis9Apskaitosveikla1</vt:lpstr>
      <vt:lpstr>VAS076_F_Nematerialusis9Apskaitosveikla1</vt:lpstr>
      <vt:lpstr>'Forma 7'!VAS076_F_Nematerialusis9Kitareguliuoja1</vt:lpstr>
      <vt:lpstr>VAS076_F_Nematerialusis9Kitareguliuoja1</vt:lpstr>
      <vt:lpstr>'Forma 7'!VAS076_F_Netiesiogiaipa31IS</vt:lpstr>
      <vt:lpstr>VAS076_F_Netiesiogiaipa31IS</vt:lpstr>
      <vt:lpstr>'Forma 7'!VAS076_F_Netiesiogiaipa331GeriamojoVandens</vt:lpstr>
      <vt:lpstr>VAS076_F_Netiesiogiaipa331GeriamojoVandens</vt:lpstr>
      <vt:lpstr>'Forma 7'!VAS076_F_Netiesiogiaipa332GeriamojoVandens</vt:lpstr>
      <vt:lpstr>VAS076_F_Netiesiogiaipa332GeriamojoVandens</vt:lpstr>
      <vt:lpstr>'Forma 7'!VAS076_F_Netiesiogiaipa333GeriamojoVandens</vt:lpstr>
      <vt:lpstr>VAS076_F_Netiesiogiaipa333GeriamojoVandens</vt:lpstr>
      <vt:lpstr>'Forma 7'!VAS076_F_Netiesiogiaipa33IsViso</vt:lpstr>
      <vt:lpstr>VAS076_F_Netiesiogiaipa33IsViso</vt:lpstr>
      <vt:lpstr>'Forma 7'!VAS076_F_Netiesiogiaipa341NuotekuSurinkimas</vt:lpstr>
      <vt:lpstr>VAS076_F_Netiesiogiaipa341NuotekuSurinkimas</vt:lpstr>
      <vt:lpstr>'Forma 7'!VAS076_F_Netiesiogiaipa342NuotekuValymas</vt:lpstr>
      <vt:lpstr>VAS076_F_Netiesiogiaipa342NuotekuValymas</vt:lpstr>
      <vt:lpstr>'Forma 7'!VAS076_F_Netiesiogiaipa343NuotekuDumblo</vt:lpstr>
      <vt:lpstr>VAS076_F_Netiesiogiaipa343NuotekuDumblo</vt:lpstr>
      <vt:lpstr>'Forma 7'!VAS076_F_Netiesiogiaipa34IsViso</vt:lpstr>
      <vt:lpstr>VAS076_F_Netiesiogiaipa34IsViso</vt:lpstr>
      <vt:lpstr>'Forma 7'!VAS076_F_Netiesiogiaipa35PavirsiniuNuoteku</vt:lpstr>
      <vt:lpstr>VAS076_F_Netiesiogiaipa35PavirsiniuNuoteku</vt:lpstr>
      <vt:lpstr>'Forma 7'!VAS076_F_Netiesiogiaipa36KitosReguliuojamosios</vt:lpstr>
      <vt:lpstr>VAS076_F_Netiesiogiaipa36KitosReguliuojamosios</vt:lpstr>
      <vt:lpstr>'Forma 7'!VAS076_F_Netiesiogiaipa37KitosVeiklos</vt:lpstr>
      <vt:lpstr>VAS076_F_Netiesiogiaipa37KitosVeiklos</vt:lpstr>
      <vt:lpstr>'Forma 7'!VAS076_F_Netiesiogiaipa3Apskaitosveikla1</vt:lpstr>
      <vt:lpstr>VAS076_F_Netiesiogiaipa3Apskaitosveikla1</vt:lpstr>
      <vt:lpstr>'Forma 7'!VAS076_F_Netiesiogiaipa3Kitareguliuoja1</vt:lpstr>
      <vt:lpstr>VAS076_F_Netiesiogiaipa3Kitareguliuoja1</vt:lpstr>
      <vt:lpstr>'Forma 7'!VAS076_F_Nuotekuirdumbl51IS</vt:lpstr>
      <vt:lpstr>VAS076_F_Nuotekuirdumbl51IS</vt:lpstr>
      <vt:lpstr>'Forma 7'!VAS076_F_Nuotekuirdumbl531GeriamojoVandens</vt:lpstr>
      <vt:lpstr>VAS076_F_Nuotekuirdumbl531GeriamojoVandens</vt:lpstr>
      <vt:lpstr>'Forma 7'!VAS076_F_Nuotekuirdumbl532GeriamojoVandens</vt:lpstr>
      <vt:lpstr>VAS076_F_Nuotekuirdumbl532GeriamojoVandens</vt:lpstr>
      <vt:lpstr>'Forma 7'!VAS076_F_Nuotekuirdumbl533GeriamojoVandens</vt:lpstr>
      <vt:lpstr>VAS076_F_Nuotekuirdumbl533GeriamojoVandens</vt:lpstr>
      <vt:lpstr>'Forma 7'!VAS076_F_Nuotekuirdumbl53IsViso</vt:lpstr>
      <vt:lpstr>VAS076_F_Nuotekuirdumbl53IsViso</vt:lpstr>
      <vt:lpstr>'Forma 7'!VAS076_F_Nuotekuirdumbl541NuotekuSurinkimas</vt:lpstr>
      <vt:lpstr>VAS076_F_Nuotekuirdumbl541NuotekuSurinkimas</vt:lpstr>
      <vt:lpstr>'Forma 7'!VAS076_F_Nuotekuirdumbl542NuotekuValymas</vt:lpstr>
      <vt:lpstr>VAS076_F_Nuotekuirdumbl542NuotekuValymas</vt:lpstr>
      <vt:lpstr>'Forma 7'!VAS076_F_Nuotekuirdumbl543NuotekuDumblo</vt:lpstr>
      <vt:lpstr>VAS076_F_Nuotekuirdumbl543NuotekuDumblo</vt:lpstr>
      <vt:lpstr>'Forma 7'!VAS076_F_Nuotekuirdumbl54IsViso</vt:lpstr>
      <vt:lpstr>VAS076_F_Nuotekuirdumbl54IsViso</vt:lpstr>
      <vt:lpstr>'Forma 7'!VAS076_F_Nuotekuirdumbl55PavirsiniuNuoteku</vt:lpstr>
      <vt:lpstr>VAS076_F_Nuotekuirdumbl55PavirsiniuNuoteku</vt:lpstr>
      <vt:lpstr>'Forma 7'!VAS076_F_Nuotekuirdumbl56KitosReguliuojamosios</vt:lpstr>
      <vt:lpstr>VAS076_F_Nuotekuirdumbl56KitosReguliuojamosios</vt:lpstr>
      <vt:lpstr>'Forma 7'!VAS076_F_Nuotekuirdumbl57KitosVeiklos</vt:lpstr>
      <vt:lpstr>VAS076_F_Nuotekuirdumbl57KitosVeiklos</vt:lpstr>
      <vt:lpstr>'Forma 7'!VAS076_F_Nuotekuirdumbl5Apskaitosveikla1</vt:lpstr>
      <vt:lpstr>VAS076_F_Nuotekuirdumbl5Apskaitosveikla1</vt:lpstr>
      <vt:lpstr>'Forma 7'!VAS076_F_Nuotekuirdumbl5Kitareguliuoja1</vt:lpstr>
      <vt:lpstr>VAS076_F_Nuotekuirdumbl5Kitareguliuoja1</vt:lpstr>
      <vt:lpstr>'Forma 7'!VAS076_F_Nuotekuirdumbl61IS</vt:lpstr>
      <vt:lpstr>VAS076_F_Nuotekuirdumbl61IS</vt:lpstr>
      <vt:lpstr>'Forma 7'!VAS076_F_Nuotekuirdumbl631GeriamojoVandens</vt:lpstr>
      <vt:lpstr>VAS076_F_Nuotekuirdumbl631GeriamojoVandens</vt:lpstr>
      <vt:lpstr>'Forma 7'!VAS076_F_Nuotekuirdumbl632GeriamojoVandens</vt:lpstr>
      <vt:lpstr>VAS076_F_Nuotekuirdumbl632GeriamojoVandens</vt:lpstr>
      <vt:lpstr>'Forma 7'!VAS076_F_Nuotekuirdumbl633GeriamojoVandens</vt:lpstr>
      <vt:lpstr>VAS076_F_Nuotekuirdumbl633GeriamojoVandens</vt:lpstr>
      <vt:lpstr>'Forma 7'!VAS076_F_Nuotekuirdumbl63IsViso</vt:lpstr>
      <vt:lpstr>VAS076_F_Nuotekuirdumbl63IsViso</vt:lpstr>
      <vt:lpstr>'Forma 7'!VAS076_F_Nuotekuirdumbl641NuotekuSurinkimas</vt:lpstr>
      <vt:lpstr>VAS076_F_Nuotekuirdumbl641NuotekuSurinkimas</vt:lpstr>
      <vt:lpstr>'Forma 7'!VAS076_F_Nuotekuirdumbl642NuotekuValymas</vt:lpstr>
      <vt:lpstr>VAS076_F_Nuotekuirdumbl642NuotekuValymas</vt:lpstr>
      <vt:lpstr>'Forma 7'!VAS076_F_Nuotekuirdumbl643NuotekuDumblo</vt:lpstr>
      <vt:lpstr>VAS076_F_Nuotekuirdumbl643NuotekuDumblo</vt:lpstr>
      <vt:lpstr>'Forma 7'!VAS076_F_Nuotekuirdumbl64IsViso</vt:lpstr>
      <vt:lpstr>VAS076_F_Nuotekuirdumbl64IsViso</vt:lpstr>
      <vt:lpstr>'Forma 7'!VAS076_F_Nuotekuirdumbl65PavirsiniuNuoteku</vt:lpstr>
      <vt:lpstr>VAS076_F_Nuotekuirdumbl65PavirsiniuNuoteku</vt:lpstr>
      <vt:lpstr>'Forma 7'!VAS076_F_Nuotekuirdumbl66KitosReguliuojamosios</vt:lpstr>
      <vt:lpstr>VAS076_F_Nuotekuirdumbl66KitosReguliuojamosios</vt:lpstr>
      <vt:lpstr>'Forma 7'!VAS076_F_Nuotekuirdumbl67KitosVeiklos</vt:lpstr>
      <vt:lpstr>VAS076_F_Nuotekuirdumbl67KitosVeiklos</vt:lpstr>
      <vt:lpstr>'Forma 7'!VAS076_F_Nuotekuirdumbl6Apskaitosveikla1</vt:lpstr>
      <vt:lpstr>VAS076_F_Nuotekuirdumbl6Apskaitosveikla1</vt:lpstr>
      <vt:lpstr>'Forma 7'!VAS076_F_Nuotekuirdumbl6Kitareguliuoja1</vt:lpstr>
      <vt:lpstr>VAS076_F_Nuotekuirdumbl6Kitareguliuoja1</vt:lpstr>
      <vt:lpstr>'Forma 7'!VAS076_F_Nuotekuirdumbl71IS</vt:lpstr>
      <vt:lpstr>VAS076_F_Nuotekuirdumbl71IS</vt:lpstr>
      <vt:lpstr>'Forma 7'!VAS076_F_Nuotekuirdumbl731GeriamojoVandens</vt:lpstr>
      <vt:lpstr>VAS076_F_Nuotekuirdumbl731GeriamojoVandens</vt:lpstr>
      <vt:lpstr>'Forma 7'!VAS076_F_Nuotekuirdumbl732GeriamojoVandens</vt:lpstr>
      <vt:lpstr>VAS076_F_Nuotekuirdumbl732GeriamojoVandens</vt:lpstr>
      <vt:lpstr>'Forma 7'!VAS076_F_Nuotekuirdumbl733GeriamojoVandens</vt:lpstr>
      <vt:lpstr>VAS076_F_Nuotekuirdumbl733GeriamojoVandens</vt:lpstr>
      <vt:lpstr>'Forma 7'!VAS076_F_Nuotekuirdumbl73IsViso</vt:lpstr>
      <vt:lpstr>VAS076_F_Nuotekuirdumbl73IsViso</vt:lpstr>
      <vt:lpstr>'Forma 7'!VAS076_F_Nuotekuirdumbl741NuotekuSurinkimas</vt:lpstr>
      <vt:lpstr>VAS076_F_Nuotekuirdumbl741NuotekuSurinkimas</vt:lpstr>
      <vt:lpstr>'Forma 7'!VAS076_F_Nuotekuirdumbl742NuotekuValymas</vt:lpstr>
      <vt:lpstr>VAS076_F_Nuotekuirdumbl742NuotekuValymas</vt:lpstr>
      <vt:lpstr>'Forma 7'!VAS076_F_Nuotekuirdumbl743NuotekuDumblo</vt:lpstr>
      <vt:lpstr>VAS076_F_Nuotekuirdumbl743NuotekuDumblo</vt:lpstr>
      <vt:lpstr>'Forma 7'!VAS076_F_Nuotekuirdumbl74IsViso</vt:lpstr>
      <vt:lpstr>VAS076_F_Nuotekuirdumbl74IsViso</vt:lpstr>
      <vt:lpstr>'Forma 7'!VAS076_F_Nuotekuirdumbl75PavirsiniuNuoteku</vt:lpstr>
      <vt:lpstr>VAS076_F_Nuotekuirdumbl75PavirsiniuNuoteku</vt:lpstr>
      <vt:lpstr>'Forma 7'!VAS076_F_Nuotekuirdumbl76KitosReguliuojamosios</vt:lpstr>
      <vt:lpstr>VAS076_F_Nuotekuirdumbl76KitosReguliuojamosios</vt:lpstr>
      <vt:lpstr>'Forma 7'!VAS076_F_Nuotekuirdumbl77KitosVeiklos</vt:lpstr>
      <vt:lpstr>VAS076_F_Nuotekuirdumbl77KitosVeiklos</vt:lpstr>
      <vt:lpstr>'Forma 7'!VAS076_F_Nuotekuirdumbl7Apskaitosveikla1</vt:lpstr>
      <vt:lpstr>VAS076_F_Nuotekuirdumbl7Apskaitosveikla1</vt:lpstr>
      <vt:lpstr>'Forma 7'!VAS076_F_Nuotekuirdumbl7Kitareguliuoja1</vt:lpstr>
      <vt:lpstr>VAS076_F_Nuotekuirdumbl7Kitareguliuoja1</vt:lpstr>
      <vt:lpstr>'Forma 7'!VAS076_F_Paskirstomasil21IS</vt:lpstr>
      <vt:lpstr>VAS076_F_Paskirstomasil21IS</vt:lpstr>
      <vt:lpstr>'Forma 7'!VAS076_F_Paskirstomasil231GeriamojoVandens</vt:lpstr>
      <vt:lpstr>VAS076_F_Paskirstomasil231GeriamojoVandens</vt:lpstr>
      <vt:lpstr>'Forma 7'!VAS076_F_Paskirstomasil232GeriamojoVandens</vt:lpstr>
      <vt:lpstr>VAS076_F_Paskirstomasil232GeriamojoVandens</vt:lpstr>
      <vt:lpstr>'Forma 7'!VAS076_F_Paskirstomasil233GeriamojoVandens</vt:lpstr>
      <vt:lpstr>VAS076_F_Paskirstomasil233GeriamojoVandens</vt:lpstr>
      <vt:lpstr>'Forma 7'!VAS076_F_Paskirstomasil23IsViso</vt:lpstr>
      <vt:lpstr>VAS076_F_Paskirstomasil23IsViso</vt:lpstr>
      <vt:lpstr>'Forma 7'!VAS076_F_Paskirstomasil241NuotekuSurinkimas</vt:lpstr>
      <vt:lpstr>VAS076_F_Paskirstomasil241NuotekuSurinkimas</vt:lpstr>
      <vt:lpstr>'Forma 7'!VAS076_F_Paskirstomasil242NuotekuValymas</vt:lpstr>
      <vt:lpstr>VAS076_F_Paskirstomasil242NuotekuValymas</vt:lpstr>
      <vt:lpstr>'Forma 7'!VAS076_F_Paskirstomasil243NuotekuDumblo</vt:lpstr>
      <vt:lpstr>VAS076_F_Paskirstomasil243NuotekuDumblo</vt:lpstr>
      <vt:lpstr>'Forma 7'!VAS076_F_Paskirstomasil24IsViso</vt:lpstr>
      <vt:lpstr>VAS076_F_Paskirstomasil24IsViso</vt:lpstr>
      <vt:lpstr>'Forma 7'!VAS076_F_Paskirstomasil25PavirsiniuNuoteku</vt:lpstr>
      <vt:lpstr>VAS076_F_Paskirstomasil25PavirsiniuNuoteku</vt:lpstr>
      <vt:lpstr>'Forma 7'!VAS076_F_Paskirstomasil26KitosReguliuojamosios</vt:lpstr>
      <vt:lpstr>VAS076_F_Paskirstomasil26KitosReguliuojamosios</vt:lpstr>
      <vt:lpstr>'Forma 7'!VAS076_F_Paskirstomasil27KitosVeiklos</vt:lpstr>
      <vt:lpstr>VAS076_F_Paskirstomasil27KitosVeiklos</vt:lpstr>
      <vt:lpstr>'Forma 7'!VAS076_F_Paskirstomasil2Apskaitosveikla1</vt:lpstr>
      <vt:lpstr>VAS076_F_Paskirstomasil2Apskaitosveikla1</vt:lpstr>
      <vt:lpstr>'Forma 7'!VAS076_F_Paskirstomasil2Kitareguliuoja1</vt:lpstr>
      <vt:lpstr>VAS076_F_Paskirstomasil2Kitareguliuoja1</vt:lpstr>
      <vt:lpstr>'Forma 7'!VAS076_F_Pastataiadmini61IS</vt:lpstr>
      <vt:lpstr>VAS076_F_Pastataiadmini61IS</vt:lpstr>
      <vt:lpstr>'Forma 7'!VAS076_F_Pastataiadmini631GeriamojoVandens</vt:lpstr>
      <vt:lpstr>VAS076_F_Pastataiadmini631GeriamojoVandens</vt:lpstr>
      <vt:lpstr>'Forma 7'!VAS076_F_Pastataiadmini632GeriamojoVandens</vt:lpstr>
      <vt:lpstr>VAS076_F_Pastataiadmini632GeriamojoVandens</vt:lpstr>
      <vt:lpstr>'Forma 7'!VAS076_F_Pastataiadmini633GeriamojoVandens</vt:lpstr>
      <vt:lpstr>VAS076_F_Pastataiadmini633GeriamojoVandens</vt:lpstr>
      <vt:lpstr>'Forma 7'!VAS076_F_Pastataiadmini63IsViso</vt:lpstr>
      <vt:lpstr>VAS076_F_Pastataiadmini63IsViso</vt:lpstr>
      <vt:lpstr>'Forma 7'!VAS076_F_Pastataiadmini641NuotekuSurinkimas</vt:lpstr>
      <vt:lpstr>VAS076_F_Pastataiadmini641NuotekuSurinkimas</vt:lpstr>
      <vt:lpstr>'Forma 7'!VAS076_F_Pastataiadmini642NuotekuValymas</vt:lpstr>
      <vt:lpstr>VAS076_F_Pastataiadmini642NuotekuValymas</vt:lpstr>
      <vt:lpstr>'Forma 7'!VAS076_F_Pastataiadmini643NuotekuDumblo</vt:lpstr>
      <vt:lpstr>VAS076_F_Pastataiadmini643NuotekuDumblo</vt:lpstr>
      <vt:lpstr>'Forma 7'!VAS076_F_Pastataiadmini64IsViso</vt:lpstr>
      <vt:lpstr>VAS076_F_Pastataiadmini64IsViso</vt:lpstr>
      <vt:lpstr>'Forma 7'!VAS076_F_Pastataiadmini65PavirsiniuNuoteku</vt:lpstr>
      <vt:lpstr>VAS076_F_Pastataiadmini65PavirsiniuNuoteku</vt:lpstr>
      <vt:lpstr>'Forma 7'!VAS076_F_Pastataiadmini66KitosReguliuojamosios</vt:lpstr>
      <vt:lpstr>VAS076_F_Pastataiadmini66KitosReguliuojamosios</vt:lpstr>
      <vt:lpstr>'Forma 7'!VAS076_F_Pastataiadmini67KitosVeiklos</vt:lpstr>
      <vt:lpstr>VAS076_F_Pastataiadmini67KitosVeiklos</vt:lpstr>
      <vt:lpstr>'Forma 7'!VAS076_F_Pastataiadmini6Apskaitosveikla1</vt:lpstr>
      <vt:lpstr>VAS076_F_Pastataiadmini6Apskaitosveikla1</vt:lpstr>
      <vt:lpstr>'Forma 7'!VAS076_F_Pastataiadmini6Kitareguliuoja1</vt:lpstr>
      <vt:lpstr>VAS076_F_Pastataiadmini6Kitareguliuoja1</vt:lpstr>
      <vt:lpstr>'Forma 7'!VAS076_F_Pastataiadmini71IS</vt:lpstr>
      <vt:lpstr>VAS076_F_Pastataiadmini71IS</vt:lpstr>
      <vt:lpstr>'Forma 7'!VAS076_F_Pastataiadmini731GeriamojoVandens</vt:lpstr>
      <vt:lpstr>VAS076_F_Pastataiadmini731GeriamojoVandens</vt:lpstr>
      <vt:lpstr>'Forma 7'!VAS076_F_Pastataiadmini732GeriamojoVandens</vt:lpstr>
      <vt:lpstr>VAS076_F_Pastataiadmini732GeriamojoVandens</vt:lpstr>
      <vt:lpstr>'Forma 7'!VAS076_F_Pastataiadmini733GeriamojoVandens</vt:lpstr>
      <vt:lpstr>VAS076_F_Pastataiadmini733GeriamojoVandens</vt:lpstr>
      <vt:lpstr>'Forma 7'!VAS076_F_Pastataiadmini73IsViso</vt:lpstr>
      <vt:lpstr>VAS076_F_Pastataiadmini73IsViso</vt:lpstr>
      <vt:lpstr>'Forma 7'!VAS076_F_Pastataiadmini741NuotekuSurinkimas</vt:lpstr>
      <vt:lpstr>VAS076_F_Pastataiadmini741NuotekuSurinkimas</vt:lpstr>
      <vt:lpstr>'Forma 7'!VAS076_F_Pastataiadmini742NuotekuValymas</vt:lpstr>
      <vt:lpstr>VAS076_F_Pastataiadmini742NuotekuValymas</vt:lpstr>
      <vt:lpstr>'Forma 7'!VAS076_F_Pastataiadmini743NuotekuDumblo</vt:lpstr>
      <vt:lpstr>VAS076_F_Pastataiadmini743NuotekuDumblo</vt:lpstr>
      <vt:lpstr>'Forma 7'!VAS076_F_Pastataiadmini74IsViso</vt:lpstr>
      <vt:lpstr>VAS076_F_Pastataiadmini74IsViso</vt:lpstr>
      <vt:lpstr>'Forma 7'!VAS076_F_Pastataiadmini75PavirsiniuNuoteku</vt:lpstr>
      <vt:lpstr>VAS076_F_Pastataiadmini75PavirsiniuNuoteku</vt:lpstr>
      <vt:lpstr>'Forma 7'!VAS076_F_Pastataiadmini76KitosReguliuojamosios</vt:lpstr>
      <vt:lpstr>VAS076_F_Pastataiadmini76KitosReguliuojamosios</vt:lpstr>
      <vt:lpstr>'Forma 7'!VAS076_F_Pastataiadmini77KitosVeiklos</vt:lpstr>
      <vt:lpstr>VAS076_F_Pastataiadmini77KitosVeiklos</vt:lpstr>
      <vt:lpstr>'Forma 7'!VAS076_F_Pastataiadmini7Apskaitosveikla1</vt:lpstr>
      <vt:lpstr>VAS076_F_Pastataiadmini7Apskaitosveikla1</vt:lpstr>
      <vt:lpstr>'Forma 7'!VAS076_F_Pastataiadmini7Kitareguliuoja1</vt:lpstr>
      <vt:lpstr>VAS076_F_Pastataiadmini7Kitareguliuoja1</vt:lpstr>
      <vt:lpstr>'Forma 7'!VAS076_F_Pastataiadmini81IS</vt:lpstr>
      <vt:lpstr>VAS076_F_Pastataiadmini81IS</vt:lpstr>
      <vt:lpstr>'Forma 7'!VAS076_F_Pastataiadmini831GeriamojoVandens</vt:lpstr>
      <vt:lpstr>VAS076_F_Pastataiadmini831GeriamojoVandens</vt:lpstr>
      <vt:lpstr>'Forma 7'!VAS076_F_Pastataiadmini832GeriamojoVandens</vt:lpstr>
      <vt:lpstr>VAS076_F_Pastataiadmini832GeriamojoVandens</vt:lpstr>
      <vt:lpstr>'Forma 7'!VAS076_F_Pastataiadmini833GeriamojoVandens</vt:lpstr>
      <vt:lpstr>VAS076_F_Pastataiadmini833GeriamojoVandens</vt:lpstr>
      <vt:lpstr>'Forma 7'!VAS076_F_Pastataiadmini83IsViso</vt:lpstr>
      <vt:lpstr>VAS076_F_Pastataiadmini83IsViso</vt:lpstr>
      <vt:lpstr>'Forma 7'!VAS076_F_Pastataiadmini841NuotekuSurinkimas</vt:lpstr>
      <vt:lpstr>VAS076_F_Pastataiadmini841NuotekuSurinkimas</vt:lpstr>
      <vt:lpstr>'Forma 7'!VAS076_F_Pastataiadmini842NuotekuValymas</vt:lpstr>
      <vt:lpstr>VAS076_F_Pastataiadmini842NuotekuValymas</vt:lpstr>
      <vt:lpstr>'Forma 7'!VAS076_F_Pastataiadmini843NuotekuDumblo</vt:lpstr>
      <vt:lpstr>VAS076_F_Pastataiadmini843NuotekuDumblo</vt:lpstr>
      <vt:lpstr>'Forma 7'!VAS076_F_Pastataiadmini84IsViso</vt:lpstr>
      <vt:lpstr>VAS076_F_Pastataiadmini84IsViso</vt:lpstr>
      <vt:lpstr>'Forma 7'!VAS076_F_Pastataiadmini85PavirsiniuNuoteku</vt:lpstr>
      <vt:lpstr>VAS076_F_Pastataiadmini85PavirsiniuNuoteku</vt:lpstr>
      <vt:lpstr>'Forma 7'!VAS076_F_Pastataiadmini86KitosReguliuojamosios</vt:lpstr>
      <vt:lpstr>VAS076_F_Pastataiadmini86KitosReguliuojamosios</vt:lpstr>
      <vt:lpstr>'Forma 7'!VAS076_F_Pastataiadmini87KitosVeiklos</vt:lpstr>
      <vt:lpstr>VAS076_F_Pastataiadmini87KitosVeiklos</vt:lpstr>
      <vt:lpstr>'Forma 7'!VAS076_F_Pastataiadmini8Apskaitosveikla1</vt:lpstr>
      <vt:lpstr>VAS076_F_Pastataiadmini8Apskaitosveikla1</vt:lpstr>
      <vt:lpstr>'Forma 7'!VAS076_F_Pastataiadmini8Kitareguliuoja1</vt:lpstr>
      <vt:lpstr>VAS076_F_Pastataiadmini8Kitareguliuoja1</vt:lpstr>
      <vt:lpstr>'Forma 7'!VAS076_F_Pastataiadmini91IS</vt:lpstr>
      <vt:lpstr>VAS076_F_Pastataiadmini91IS</vt:lpstr>
      <vt:lpstr>'Forma 7'!VAS076_F_Pastataiadmini931GeriamojoVandens</vt:lpstr>
      <vt:lpstr>VAS076_F_Pastataiadmini931GeriamojoVandens</vt:lpstr>
      <vt:lpstr>'Forma 7'!VAS076_F_Pastataiadmini932GeriamojoVandens</vt:lpstr>
      <vt:lpstr>VAS076_F_Pastataiadmini932GeriamojoVandens</vt:lpstr>
      <vt:lpstr>'Forma 7'!VAS076_F_Pastataiadmini933GeriamojoVandens</vt:lpstr>
      <vt:lpstr>VAS076_F_Pastataiadmini933GeriamojoVandens</vt:lpstr>
      <vt:lpstr>'Forma 7'!VAS076_F_Pastataiadmini93IsViso</vt:lpstr>
      <vt:lpstr>VAS076_F_Pastataiadmini93IsViso</vt:lpstr>
      <vt:lpstr>'Forma 7'!VAS076_F_Pastataiadmini941NuotekuSurinkimas</vt:lpstr>
      <vt:lpstr>VAS076_F_Pastataiadmini941NuotekuSurinkimas</vt:lpstr>
      <vt:lpstr>'Forma 7'!VAS076_F_Pastataiadmini942NuotekuValymas</vt:lpstr>
      <vt:lpstr>VAS076_F_Pastataiadmini942NuotekuValymas</vt:lpstr>
      <vt:lpstr>'Forma 7'!VAS076_F_Pastataiadmini943NuotekuDumblo</vt:lpstr>
      <vt:lpstr>VAS076_F_Pastataiadmini943NuotekuDumblo</vt:lpstr>
      <vt:lpstr>'Forma 7'!VAS076_F_Pastataiadmini94IsViso</vt:lpstr>
      <vt:lpstr>VAS076_F_Pastataiadmini94IsViso</vt:lpstr>
      <vt:lpstr>'Forma 7'!VAS076_F_Pastataiadmini95PavirsiniuNuoteku</vt:lpstr>
      <vt:lpstr>VAS076_F_Pastataiadmini95PavirsiniuNuoteku</vt:lpstr>
      <vt:lpstr>'Forma 7'!VAS076_F_Pastataiadmini96KitosReguliuojamosios</vt:lpstr>
      <vt:lpstr>VAS076_F_Pastataiadmini96KitosReguliuojamosios</vt:lpstr>
      <vt:lpstr>'Forma 7'!VAS076_F_Pastataiadmini97KitosVeiklos</vt:lpstr>
      <vt:lpstr>VAS076_F_Pastataiadmini97KitosVeiklos</vt:lpstr>
      <vt:lpstr>'Forma 7'!VAS076_F_Pastataiadmini9Apskaitosveikla1</vt:lpstr>
      <vt:lpstr>VAS076_F_Pastataiadmini9Apskaitosveikla1</vt:lpstr>
      <vt:lpstr>'Forma 7'!VAS076_F_Pastataiadmini9Kitareguliuoja1</vt:lpstr>
      <vt:lpstr>VAS076_F_Pastataiadmini9Kitareguliuoja1</vt:lpstr>
      <vt:lpstr>'Forma 7'!VAS076_F_Pastataiirstat61IS</vt:lpstr>
      <vt:lpstr>VAS076_F_Pastataiirstat61IS</vt:lpstr>
      <vt:lpstr>'Forma 7'!VAS076_F_Pastataiirstat631GeriamojoVandens</vt:lpstr>
      <vt:lpstr>VAS076_F_Pastataiirstat631GeriamojoVandens</vt:lpstr>
      <vt:lpstr>'Forma 7'!VAS076_F_Pastataiirstat632GeriamojoVandens</vt:lpstr>
      <vt:lpstr>VAS076_F_Pastataiirstat632GeriamojoVandens</vt:lpstr>
      <vt:lpstr>'Forma 7'!VAS076_F_Pastataiirstat633GeriamojoVandens</vt:lpstr>
      <vt:lpstr>VAS076_F_Pastataiirstat633GeriamojoVandens</vt:lpstr>
      <vt:lpstr>'Forma 7'!VAS076_F_Pastataiirstat63IsViso</vt:lpstr>
      <vt:lpstr>VAS076_F_Pastataiirstat63IsViso</vt:lpstr>
      <vt:lpstr>'Forma 7'!VAS076_F_Pastataiirstat641NuotekuSurinkimas</vt:lpstr>
      <vt:lpstr>VAS076_F_Pastataiirstat641NuotekuSurinkimas</vt:lpstr>
      <vt:lpstr>'Forma 7'!VAS076_F_Pastataiirstat642NuotekuValymas</vt:lpstr>
      <vt:lpstr>VAS076_F_Pastataiirstat642NuotekuValymas</vt:lpstr>
      <vt:lpstr>'Forma 7'!VAS076_F_Pastataiirstat643NuotekuDumblo</vt:lpstr>
      <vt:lpstr>VAS076_F_Pastataiirstat643NuotekuDumblo</vt:lpstr>
      <vt:lpstr>'Forma 7'!VAS076_F_Pastataiirstat64IsViso</vt:lpstr>
      <vt:lpstr>VAS076_F_Pastataiirstat64IsViso</vt:lpstr>
      <vt:lpstr>'Forma 7'!VAS076_F_Pastataiirstat65PavirsiniuNuoteku</vt:lpstr>
      <vt:lpstr>VAS076_F_Pastataiirstat65PavirsiniuNuoteku</vt:lpstr>
      <vt:lpstr>'Forma 7'!VAS076_F_Pastataiirstat66KitosReguliuojamosios</vt:lpstr>
      <vt:lpstr>VAS076_F_Pastataiirstat66KitosReguliuojamosios</vt:lpstr>
      <vt:lpstr>'Forma 7'!VAS076_F_Pastataiirstat67KitosVeiklos</vt:lpstr>
      <vt:lpstr>VAS076_F_Pastataiirstat67KitosVeiklos</vt:lpstr>
      <vt:lpstr>'Forma 7'!VAS076_F_Pastataiirstat6Apskaitosveikla1</vt:lpstr>
      <vt:lpstr>VAS076_F_Pastataiirstat6Apskaitosveikla1</vt:lpstr>
      <vt:lpstr>'Forma 7'!VAS076_F_Pastataiirstat6Kitareguliuoja1</vt:lpstr>
      <vt:lpstr>VAS076_F_Pastataiirstat6Kitareguliuoja1</vt:lpstr>
      <vt:lpstr>'Forma 7'!VAS076_F_Pastataiirstat71IS</vt:lpstr>
      <vt:lpstr>VAS076_F_Pastataiirstat71IS</vt:lpstr>
      <vt:lpstr>'Forma 7'!VAS076_F_Pastataiirstat731GeriamojoVandens</vt:lpstr>
      <vt:lpstr>VAS076_F_Pastataiirstat731GeriamojoVandens</vt:lpstr>
      <vt:lpstr>'Forma 7'!VAS076_F_Pastataiirstat732GeriamojoVandens</vt:lpstr>
      <vt:lpstr>VAS076_F_Pastataiirstat732GeriamojoVandens</vt:lpstr>
      <vt:lpstr>'Forma 7'!VAS076_F_Pastataiirstat733GeriamojoVandens</vt:lpstr>
      <vt:lpstr>VAS076_F_Pastataiirstat733GeriamojoVandens</vt:lpstr>
      <vt:lpstr>'Forma 7'!VAS076_F_Pastataiirstat73IsViso</vt:lpstr>
      <vt:lpstr>VAS076_F_Pastataiirstat73IsViso</vt:lpstr>
      <vt:lpstr>'Forma 7'!VAS076_F_Pastataiirstat741NuotekuSurinkimas</vt:lpstr>
      <vt:lpstr>VAS076_F_Pastataiirstat741NuotekuSurinkimas</vt:lpstr>
      <vt:lpstr>'Forma 7'!VAS076_F_Pastataiirstat742NuotekuValymas</vt:lpstr>
      <vt:lpstr>VAS076_F_Pastataiirstat742NuotekuValymas</vt:lpstr>
      <vt:lpstr>'Forma 7'!VAS076_F_Pastataiirstat743NuotekuDumblo</vt:lpstr>
      <vt:lpstr>VAS076_F_Pastataiirstat743NuotekuDumblo</vt:lpstr>
      <vt:lpstr>'Forma 7'!VAS076_F_Pastataiirstat74IsViso</vt:lpstr>
      <vt:lpstr>VAS076_F_Pastataiirstat74IsViso</vt:lpstr>
      <vt:lpstr>'Forma 7'!VAS076_F_Pastataiirstat75PavirsiniuNuoteku</vt:lpstr>
      <vt:lpstr>VAS076_F_Pastataiirstat75PavirsiniuNuoteku</vt:lpstr>
      <vt:lpstr>'Forma 7'!VAS076_F_Pastataiirstat76KitosReguliuojamosios</vt:lpstr>
      <vt:lpstr>VAS076_F_Pastataiirstat76KitosReguliuojamosios</vt:lpstr>
      <vt:lpstr>'Forma 7'!VAS076_F_Pastataiirstat77KitosVeiklos</vt:lpstr>
      <vt:lpstr>VAS076_F_Pastataiirstat77KitosVeiklos</vt:lpstr>
      <vt:lpstr>'Forma 7'!VAS076_F_Pastataiirstat7Apskaitosveikla1</vt:lpstr>
      <vt:lpstr>VAS076_F_Pastataiirstat7Apskaitosveikla1</vt:lpstr>
      <vt:lpstr>'Forma 7'!VAS076_F_Pastataiirstat7Kitareguliuoja1</vt:lpstr>
      <vt:lpstr>VAS076_F_Pastataiirstat7Kitareguliuoja1</vt:lpstr>
      <vt:lpstr>'Forma 7'!VAS076_F_Pastataiirstat81IS</vt:lpstr>
      <vt:lpstr>VAS076_F_Pastataiirstat81IS</vt:lpstr>
      <vt:lpstr>'Forma 7'!VAS076_F_Pastataiirstat831GeriamojoVandens</vt:lpstr>
      <vt:lpstr>VAS076_F_Pastataiirstat831GeriamojoVandens</vt:lpstr>
      <vt:lpstr>'Forma 7'!VAS076_F_Pastataiirstat832GeriamojoVandens</vt:lpstr>
      <vt:lpstr>VAS076_F_Pastataiirstat832GeriamojoVandens</vt:lpstr>
      <vt:lpstr>'Forma 7'!VAS076_F_Pastataiirstat833GeriamojoVandens</vt:lpstr>
      <vt:lpstr>VAS076_F_Pastataiirstat833GeriamojoVandens</vt:lpstr>
      <vt:lpstr>'Forma 7'!VAS076_F_Pastataiirstat83IsViso</vt:lpstr>
      <vt:lpstr>VAS076_F_Pastataiirstat83IsViso</vt:lpstr>
      <vt:lpstr>'Forma 7'!VAS076_F_Pastataiirstat841NuotekuSurinkimas</vt:lpstr>
      <vt:lpstr>VAS076_F_Pastataiirstat841NuotekuSurinkimas</vt:lpstr>
      <vt:lpstr>'Forma 7'!VAS076_F_Pastataiirstat842NuotekuValymas</vt:lpstr>
      <vt:lpstr>VAS076_F_Pastataiirstat842NuotekuValymas</vt:lpstr>
      <vt:lpstr>'Forma 7'!VAS076_F_Pastataiirstat843NuotekuDumblo</vt:lpstr>
      <vt:lpstr>VAS076_F_Pastataiirstat843NuotekuDumblo</vt:lpstr>
      <vt:lpstr>'Forma 7'!VAS076_F_Pastataiirstat84IsViso</vt:lpstr>
      <vt:lpstr>VAS076_F_Pastataiirstat84IsViso</vt:lpstr>
      <vt:lpstr>'Forma 7'!VAS076_F_Pastataiirstat85PavirsiniuNuoteku</vt:lpstr>
      <vt:lpstr>VAS076_F_Pastataiirstat85PavirsiniuNuoteku</vt:lpstr>
      <vt:lpstr>'Forma 7'!VAS076_F_Pastataiirstat86KitosReguliuojamosios</vt:lpstr>
      <vt:lpstr>VAS076_F_Pastataiirstat86KitosReguliuojamosios</vt:lpstr>
      <vt:lpstr>'Forma 7'!VAS076_F_Pastataiirstat87KitosVeiklos</vt:lpstr>
      <vt:lpstr>VAS076_F_Pastataiirstat87KitosVeiklos</vt:lpstr>
      <vt:lpstr>'Forma 7'!VAS076_F_Pastataiirstat8Apskaitosveikla1</vt:lpstr>
      <vt:lpstr>VAS076_F_Pastataiirstat8Apskaitosveikla1</vt:lpstr>
      <vt:lpstr>'Forma 7'!VAS076_F_Pastataiirstat8Kitareguliuoja1</vt:lpstr>
      <vt:lpstr>VAS076_F_Pastataiirstat8Kitareguliuoja1</vt:lpstr>
      <vt:lpstr>'Forma 7'!VAS076_F_Pastataiirstat91IS</vt:lpstr>
      <vt:lpstr>VAS076_F_Pastataiirstat91IS</vt:lpstr>
      <vt:lpstr>'Forma 7'!VAS076_F_Pastataiirstat931GeriamojoVandens</vt:lpstr>
      <vt:lpstr>VAS076_F_Pastataiirstat931GeriamojoVandens</vt:lpstr>
      <vt:lpstr>'Forma 7'!VAS076_F_Pastataiirstat932GeriamojoVandens</vt:lpstr>
      <vt:lpstr>VAS076_F_Pastataiirstat932GeriamojoVandens</vt:lpstr>
      <vt:lpstr>'Forma 7'!VAS076_F_Pastataiirstat933GeriamojoVandens</vt:lpstr>
      <vt:lpstr>VAS076_F_Pastataiirstat933GeriamojoVandens</vt:lpstr>
      <vt:lpstr>'Forma 7'!VAS076_F_Pastataiirstat93IsViso</vt:lpstr>
      <vt:lpstr>VAS076_F_Pastataiirstat93IsViso</vt:lpstr>
      <vt:lpstr>'Forma 7'!VAS076_F_Pastataiirstat941NuotekuSurinkimas</vt:lpstr>
      <vt:lpstr>VAS076_F_Pastataiirstat941NuotekuSurinkimas</vt:lpstr>
      <vt:lpstr>'Forma 7'!VAS076_F_Pastataiirstat942NuotekuValymas</vt:lpstr>
      <vt:lpstr>VAS076_F_Pastataiirstat942NuotekuValymas</vt:lpstr>
      <vt:lpstr>'Forma 7'!VAS076_F_Pastataiirstat943NuotekuDumblo</vt:lpstr>
      <vt:lpstr>VAS076_F_Pastataiirstat943NuotekuDumblo</vt:lpstr>
      <vt:lpstr>'Forma 7'!VAS076_F_Pastataiirstat94IsViso</vt:lpstr>
      <vt:lpstr>VAS076_F_Pastataiirstat94IsViso</vt:lpstr>
      <vt:lpstr>'Forma 7'!VAS076_F_Pastataiirstat95PavirsiniuNuoteku</vt:lpstr>
      <vt:lpstr>VAS076_F_Pastataiirstat95PavirsiniuNuoteku</vt:lpstr>
      <vt:lpstr>'Forma 7'!VAS076_F_Pastataiirstat96KitosReguliuojamosios</vt:lpstr>
      <vt:lpstr>VAS076_F_Pastataiirstat96KitosReguliuojamosios</vt:lpstr>
      <vt:lpstr>'Forma 7'!VAS076_F_Pastataiirstat97KitosVeiklos</vt:lpstr>
      <vt:lpstr>VAS076_F_Pastataiirstat97KitosVeiklos</vt:lpstr>
      <vt:lpstr>'Forma 7'!VAS076_F_Pastataiirstat9Apskaitosveikla1</vt:lpstr>
      <vt:lpstr>VAS076_F_Pastataiirstat9Apskaitosveikla1</vt:lpstr>
      <vt:lpstr>'Forma 7'!VAS076_F_Pastataiirstat9Kitareguliuoja1</vt:lpstr>
      <vt:lpstr>VAS076_F_Pastataiirstat9Kitareguliuoja1</vt:lpstr>
      <vt:lpstr>'Forma 7'!VAS076_F_Saulessviesose11IS</vt:lpstr>
      <vt:lpstr>VAS076_F_Saulessviesose11IS</vt:lpstr>
      <vt:lpstr>'Forma 7'!VAS076_F_Saulessviesose131GeriamojoVandens</vt:lpstr>
      <vt:lpstr>VAS076_F_Saulessviesose131GeriamojoVandens</vt:lpstr>
      <vt:lpstr>'Forma 7'!VAS076_F_Saulessviesose132GeriamojoVandens</vt:lpstr>
      <vt:lpstr>VAS076_F_Saulessviesose132GeriamojoVandens</vt:lpstr>
      <vt:lpstr>'Forma 7'!VAS076_F_Saulessviesose133GeriamojoVandens</vt:lpstr>
      <vt:lpstr>VAS076_F_Saulessviesose133GeriamojoVandens</vt:lpstr>
      <vt:lpstr>'Forma 7'!VAS076_F_Saulessviesose13IsViso</vt:lpstr>
      <vt:lpstr>VAS076_F_Saulessviesose13IsViso</vt:lpstr>
      <vt:lpstr>'Forma 7'!VAS076_F_Saulessviesose141NuotekuSurinkimas</vt:lpstr>
      <vt:lpstr>VAS076_F_Saulessviesose141NuotekuSurinkimas</vt:lpstr>
      <vt:lpstr>'Forma 7'!VAS076_F_Saulessviesose142NuotekuValymas</vt:lpstr>
      <vt:lpstr>VAS076_F_Saulessviesose142NuotekuValymas</vt:lpstr>
      <vt:lpstr>'Forma 7'!VAS076_F_Saulessviesose143NuotekuDumblo</vt:lpstr>
      <vt:lpstr>VAS076_F_Saulessviesose143NuotekuDumblo</vt:lpstr>
      <vt:lpstr>'Forma 7'!VAS076_F_Saulessviesose14IsViso</vt:lpstr>
      <vt:lpstr>VAS076_F_Saulessviesose14IsViso</vt:lpstr>
      <vt:lpstr>'Forma 7'!VAS076_F_Saulessviesose15PavirsiniuNuoteku</vt:lpstr>
      <vt:lpstr>VAS076_F_Saulessviesose15PavirsiniuNuoteku</vt:lpstr>
      <vt:lpstr>'Forma 7'!VAS076_F_Saulessviesose16KitosReguliuojamosios</vt:lpstr>
      <vt:lpstr>VAS076_F_Saulessviesose16KitosReguliuojamosios</vt:lpstr>
      <vt:lpstr>'Forma 7'!VAS076_F_Saulessviesose17KitosVeiklos</vt:lpstr>
      <vt:lpstr>VAS076_F_Saulessviesose17KitosVeiklos</vt:lpstr>
      <vt:lpstr>'Forma 7'!VAS076_F_Saulessviesose1Apskaitosveikla1</vt:lpstr>
      <vt:lpstr>VAS076_F_Saulessviesose1Apskaitosveikla1</vt:lpstr>
      <vt:lpstr>'Forma 7'!VAS076_F_Saulessviesose1Kitareguliuoja1</vt:lpstr>
      <vt:lpstr>VAS076_F_Saulessviesose1Kitareguliuoja1</vt:lpstr>
      <vt:lpstr>'Forma 7'!VAS076_F_Saulessviesose21IS</vt:lpstr>
      <vt:lpstr>VAS076_F_Saulessviesose21IS</vt:lpstr>
      <vt:lpstr>'Forma 7'!VAS076_F_Saulessviesose231GeriamojoVandens</vt:lpstr>
      <vt:lpstr>VAS076_F_Saulessviesose231GeriamojoVandens</vt:lpstr>
      <vt:lpstr>'Forma 7'!VAS076_F_Saulessviesose232GeriamojoVandens</vt:lpstr>
      <vt:lpstr>VAS076_F_Saulessviesose232GeriamojoVandens</vt:lpstr>
      <vt:lpstr>'Forma 7'!VAS076_F_Saulessviesose233GeriamojoVandens</vt:lpstr>
      <vt:lpstr>VAS076_F_Saulessviesose233GeriamojoVandens</vt:lpstr>
      <vt:lpstr>'Forma 7'!VAS076_F_Saulessviesose23IsViso</vt:lpstr>
      <vt:lpstr>VAS076_F_Saulessviesose23IsViso</vt:lpstr>
      <vt:lpstr>'Forma 7'!VAS076_F_Saulessviesose241NuotekuSurinkimas</vt:lpstr>
      <vt:lpstr>VAS076_F_Saulessviesose241NuotekuSurinkimas</vt:lpstr>
      <vt:lpstr>'Forma 7'!VAS076_F_Saulessviesose242NuotekuValymas</vt:lpstr>
      <vt:lpstr>VAS076_F_Saulessviesose242NuotekuValymas</vt:lpstr>
      <vt:lpstr>'Forma 7'!VAS076_F_Saulessviesose243NuotekuDumblo</vt:lpstr>
      <vt:lpstr>VAS076_F_Saulessviesose243NuotekuDumblo</vt:lpstr>
      <vt:lpstr>'Forma 7'!VAS076_F_Saulessviesose24IsViso</vt:lpstr>
      <vt:lpstr>VAS076_F_Saulessviesose24IsViso</vt:lpstr>
      <vt:lpstr>'Forma 7'!VAS076_F_Saulessviesose25PavirsiniuNuoteku</vt:lpstr>
      <vt:lpstr>VAS076_F_Saulessviesose25PavirsiniuNuoteku</vt:lpstr>
      <vt:lpstr>'Forma 7'!VAS076_F_Saulessviesose26KitosReguliuojamosios</vt:lpstr>
      <vt:lpstr>VAS076_F_Saulessviesose26KitosReguliuojamosios</vt:lpstr>
      <vt:lpstr>'Forma 7'!VAS076_F_Saulessviesose27KitosVeiklos</vt:lpstr>
      <vt:lpstr>VAS076_F_Saulessviesose27KitosVeiklos</vt:lpstr>
      <vt:lpstr>'Forma 7'!VAS076_F_Saulessviesose2Apskaitosveikla1</vt:lpstr>
      <vt:lpstr>VAS076_F_Saulessviesose2Apskaitosveikla1</vt:lpstr>
      <vt:lpstr>'Forma 7'!VAS076_F_Saulessviesose2Kitareguliuoja1</vt:lpstr>
      <vt:lpstr>VAS076_F_Saulessviesose2Kitareguliuoja1</vt:lpstr>
      <vt:lpstr>'Forma 7'!VAS076_F_Saulessviesose31IS</vt:lpstr>
      <vt:lpstr>VAS076_F_Saulessviesose31IS</vt:lpstr>
      <vt:lpstr>'Forma 7'!VAS076_F_Saulessviesose331GeriamojoVandens</vt:lpstr>
      <vt:lpstr>VAS076_F_Saulessviesose331GeriamojoVandens</vt:lpstr>
      <vt:lpstr>'Forma 7'!VAS076_F_Saulessviesose332GeriamojoVandens</vt:lpstr>
      <vt:lpstr>VAS076_F_Saulessviesose332GeriamojoVandens</vt:lpstr>
      <vt:lpstr>'Forma 7'!VAS076_F_Saulessviesose333GeriamojoVandens</vt:lpstr>
      <vt:lpstr>VAS076_F_Saulessviesose333GeriamojoVandens</vt:lpstr>
      <vt:lpstr>'Forma 7'!VAS076_F_Saulessviesose33IsViso</vt:lpstr>
      <vt:lpstr>VAS076_F_Saulessviesose33IsViso</vt:lpstr>
      <vt:lpstr>'Forma 7'!VAS076_F_Saulessviesose341NuotekuSurinkimas</vt:lpstr>
      <vt:lpstr>VAS076_F_Saulessviesose341NuotekuSurinkimas</vt:lpstr>
      <vt:lpstr>'Forma 7'!VAS076_F_Saulessviesose342NuotekuValymas</vt:lpstr>
      <vt:lpstr>VAS076_F_Saulessviesose342NuotekuValymas</vt:lpstr>
      <vt:lpstr>'Forma 7'!VAS076_F_Saulessviesose343NuotekuDumblo</vt:lpstr>
      <vt:lpstr>VAS076_F_Saulessviesose343NuotekuDumblo</vt:lpstr>
      <vt:lpstr>'Forma 7'!VAS076_F_Saulessviesose34IsViso</vt:lpstr>
      <vt:lpstr>VAS076_F_Saulessviesose34IsViso</vt:lpstr>
      <vt:lpstr>'Forma 7'!VAS076_F_Saulessviesose35PavirsiniuNuoteku</vt:lpstr>
      <vt:lpstr>VAS076_F_Saulessviesose35PavirsiniuNuoteku</vt:lpstr>
      <vt:lpstr>'Forma 7'!VAS076_F_Saulessviesose36KitosReguliuojamosios</vt:lpstr>
      <vt:lpstr>VAS076_F_Saulessviesose36KitosReguliuojamosios</vt:lpstr>
      <vt:lpstr>'Forma 7'!VAS076_F_Saulessviesose37KitosVeiklos</vt:lpstr>
      <vt:lpstr>VAS076_F_Saulessviesose37KitosVeiklos</vt:lpstr>
      <vt:lpstr>'Forma 7'!VAS076_F_Saulessviesose3Apskaitosveikla1</vt:lpstr>
      <vt:lpstr>VAS076_F_Saulessviesose3Apskaitosveikla1</vt:lpstr>
      <vt:lpstr>'Forma 7'!VAS076_F_Saulessviesose3Kitareguliuoja1</vt:lpstr>
      <vt:lpstr>VAS076_F_Saulessviesose3Kitareguliuoja1</vt:lpstr>
      <vt:lpstr>'Forma 7'!VAS076_F_Saulessviesose41IS</vt:lpstr>
      <vt:lpstr>VAS076_F_Saulessviesose41IS</vt:lpstr>
      <vt:lpstr>'Forma 7'!VAS076_F_Saulessviesose431GeriamojoVandens</vt:lpstr>
      <vt:lpstr>VAS076_F_Saulessviesose431GeriamojoVandens</vt:lpstr>
      <vt:lpstr>'Forma 7'!VAS076_F_Saulessviesose432GeriamojoVandens</vt:lpstr>
      <vt:lpstr>VAS076_F_Saulessviesose432GeriamojoVandens</vt:lpstr>
      <vt:lpstr>'Forma 7'!VAS076_F_Saulessviesose433GeriamojoVandens</vt:lpstr>
      <vt:lpstr>VAS076_F_Saulessviesose433GeriamojoVandens</vt:lpstr>
      <vt:lpstr>'Forma 7'!VAS076_F_Saulessviesose43IsViso</vt:lpstr>
      <vt:lpstr>VAS076_F_Saulessviesose43IsViso</vt:lpstr>
      <vt:lpstr>'Forma 7'!VAS076_F_Saulessviesose441NuotekuSurinkimas</vt:lpstr>
      <vt:lpstr>VAS076_F_Saulessviesose441NuotekuSurinkimas</vt:lpstr>
      <vt:lpstr>'Forma 7'!VAS076_F_Saulessviesose442NuotekuValymas</vt:lpstr>
      <vt:lpstr>VAS076_F_Saulessviesose442NuotekuValymas</vt:lpstr>
      <vt:lpstr>'Forma 7'!VAS076_F_Saulessviesose443NuotekuDumblo</vt:lpstr>
      <vt:lpstr>VAS076_F_Saulessviesose443NuotekuDumblo</vt:lpstr>
      <vt:lpstr>'Forma 7'!VAS076_F_Saulessviesose44IsViso</vt:lpstr>
      <vt:lpstr>VAS076_F_Saulessviesose44IsViso</vt:lpstr>
      <vt:lpstr>'Forma 7'!VAS076_F_Saulessviesose45PavirsiniuNuoteku</vt:lpstr>
      <vt:lpstr>VAS076_F_Saulessviesose45PavirsiniuNuoteku</vt:lpstr>
      <vt:lpstr>'Forma 7'!VAS076_F_Saulessviesose46KitosReguliuojamosios</vt:lpstr>
      <vt:lpstr>VAS076_F_Saulessviesose46KitosReguliuojamosios</vt:lpstr>
      <vt:lpstr>'Forma 7'!VAS076_F_Saulessviesose47KitosVeiklos</vt:lpstr>
      <vt:lpstr>VAS076_F_Saulessviesose47KitosVeiklos</vt:lpstr>
      <vt:lpstr>'Forma 7'!VAS076_F_Saulessviesose4Apskaitosveikla1</vt:lpstr>
      <vt:lpstr>VAS076_F_Saulessviesose4Apskaitosveikla1</vt:lpstr>
      <vt:lpstr>'Forma 7'!VAS076_F_Saulessviesose4Kitareguliuoja1</vt:lpstr>
      <vt:lpstr>VAS076_F_Saulessviesose4Kitareguliuoja1</vt:lpstr>
      <vt:lpstr>'Forma 7'!VAS076_F_Silumosatsiska11IS</vt:lpstr>
      <vt:lpstr>VAS076_F_Silumosatsiska11IS</vt:lpstr>
      <vt:lpstr>'Forma 7'!VAS076_F_Silumosatsiska131GeriamojoVandens</vt:lpstr>
      <vt:lpstr>VAS076_F_Silumosatsiska131GeriamojoVandens</vt:lpstr>
      <vt:lpstr>'Forma 7'!VAS076_F_Silumosatsiska132GeriamojoVandens</vt:lpstr>
      <vt:lpstr>VAS076_F_Silumosatsiska132GeriamojoVandens</vt:lpstr>
      <vt:lpstr>'Forma 7'!VAS076_F_Silumosatsiska133GeriamojoVandens</vt:lpstr>
      <vt:lpstr>VAS076_F_Silumosatsiska133GeriamojoVandens</vt:lpstr>
      <vt:lpstr>'Forma 7'!VAS076_F_Silumosatsiska13IsViso</vt:lpstr>
      <vt:lpstr>VAS076_F_Silumosatsiska13IsViso</vt:lpstr>
      <vt:lpstr>'Forma 7'!VAS076_F_Silumosatsiska141NuotekuSurinkimas</vt:lpstr>
      <vt:lpstr>VAS076_F_Silumosatsiska141NuotekuSurinkimas</vt:lpstr>
      <vt:lpstr>'Forma 7'!VAS076_F_Silumosatsiska142NuotekuValymas</vt:lpstr>
      <vt:lpstr>VAS076_F_Silumosatsiska142NuotekuValymas</vt:lpstr>
      <vt:lpstr>'Forma 7'!VAS076_F_Silumosatsiska143NuotekuDumblo</vt:lpstr>
      <vt:lpstr>VAS076_F_Silumosatsiska143NuotekuDumblo</vt:lpstr>
      <vt:lpstr>'Forma 7'!VAS076_F_Silumosatsiska14IsViso</vt:lpstr>
      <vt:lpstr>VAS076_F_Silumosatsiska14IsViso</vt:lpstr>
      <vt:lpstr>'Forma 7'!VAS076_F_Silumosatsiska15PavirsiniuNuoteku</vt:lpstr>
      <vt:lpstr>VAS076_F_Silumosatsiska15PavirsiniuNuoteku</vt:lpstr>
      <vt:lpstr>'Forma 7'!VAS076_F_Silumosatsiska16KitosReguliuojamosios</vt:lpstr>
      <vt:lpstr>VAS076_F_Silumosatsiska16KitosReguliuojamosios</vt:lpstr>
      <vt:lpstr>'Forma 7'!VAS076_F_Silumosatsiska17KitosVeiklos</vt:lpstr>
      <vt:lpstr>VAS076_F_Silumosatsiska17KitosVeiklos</vt:lpstr>
      <vt:lpstr>'Forma 7'!VAS076_F_Silumosatsiska1Apskaitosveikla1</vt:lpstr>
      <vt:lpstr>VAS076_F_Silumosatsiska1Apskaitosveikla1</vt:lpstr>
      <vt:lpstr>'Forma 7'!VAS076_F_Silumosatsiska1Kitareguliuoja1</vt:lpstr>
      <vt:lpstr>VAS076_F_Silumosatsiska1Kitareguliuoja1</vt:lpstr>
      <vt:lpstr>'Forma 7'!VAS076_F_Silumosatsiska21IS</vt:lpstr>
      <vt:lpstr>VAS076_F_Silumosatsiska21IS</vt:lpstr>
      <vt:lpstr>'Forma 7'!VAS076_F_Silumosatsiska231GeriamojoVandens</vt:lpstr>
      <vt:lpstr>VAS076_F_Silumosatsiska231GeriamojoVandens</vt:lpstr>
      <vt:lpstr>'Forma 7'!VAS076_F_Silumosatsiska232GeriamojoVandens</vt:lpstr>
      <vt:lpstr>VAS076_F_Silumosatsiska232GeriamojoVandens</vt:lpstr>
      <vt:lpstr>'Forma 7'!VAS076_F_Silumosatsiska233GeriamojoVandens</vt:lpstr>
      <vt:lpstr>VAS076_F_Silumosatsiska233GeriamojoVandens</vt:lpstr>
      <vt:lpstr>'Forma 7'!VAS076_F_Silumosatsiska23IsViso</vt:lpstr>
      <vt:lpstr>VAS076_F_Silumosatsiska23IsViso</vt:lpstr>
      <vt:lpstr>'Forma 7'!VAS076_F_Silumosatsiska241NuotekuSurinkimas</vt:lpstr>
      <vt:lpstr>VAS076_F_Silumosatsiska241NuotekuSurinkimas</vt:lpstr>
      <vt:lpstr>'Forma 7'!VAS076_F_Silumosatsiska242NuotekuValymas</vt:lpstr>
      <vt:lpstr>VAS076_F_Silumosatsiska242NuotekuValymas</vt:lpstr>
      <vt:lpstr>'Forma 7'!VAS076_F_Silumosatsiska243NuotekuDumblo</vt:lpstr>
      <vt:lpstr>VAS076_F_Silumosatsiska243NuotekuDumblo</vt:lpstr>
      <vt:lpstr>'Forma 7'!VAS076_F_Silumosatsiska24IsViso</vt:lpstr>
      <vt:lpstr>VAS076_F_Silumosatsiska24IsViso</vt:lpstr>
      <vt:lpstr>'Forma 7'!VAS076_F_Silumosatsiska25PavirsiniuNuoteku</vt:lpstr>
      <vt:lpstr>VAS076_F_Silumosatsiska25PavirsiniuNuoteku</vt:lpstr>
      <vt:lpstr>'Forma 7'!VAS076_F_Silumosatsiska26KitosReguliuojamosios</vt:lpstr>
      <vt:lpstr>VAS076_F_Silumosatsiska26KitosReguliuojamosios</vt:lpstr>
      <vt:lpstr>'Forma 7'!VAS076_F_Silumosatsiska27KitosVeiklos</vt:lpstr>
      <vt:lpstr>VAS076_F_Silumosatsiska27KitosVeiklos</vt:lpstr>
      <vt:lpstr>'Forma 7'!VAS076_F_Silumosatsiska2Apskaitosveikla1</vt:lpstr>
      <vt:lpstr>VAS076_F_Silumosatsiska2Apskaitosveikla1</vt:lpstr>
      <vt:lpstr>'Forma 7'!VAS076_F_Silumosatsiska2Kitareguliuoja1</vt:lpstr>
      <vt:lpstr>VAS076_F_Silumosatsiska2Kitareguliuoja1</vt:lpstr>
      <vt:lpstr>'Forma 7'!VAS076_F_Silumosatsiska31IS</vt:lpstr>
      <vt:lpstr>VAS076_F_Silumosatsiska31IS</vt:lpstr>
      <vt:lpstr>'Forma 7'!VAS076_F_Silumosatsiska331GeriamojoVandens</vt:lpstr>
      <vt:lpstr>VAS076_F_Silumosatsiska331GeriamojoVandens</vt:lpstr>
      <vt:lpstr>'Forma 7'!VAS076_F_Silumosatsiska332GeriamojoVandens</vt:lpstr>
      <vt:lpstr>VAS076_F_Silumosatsiska332GeriamojoVandens</vt:lpstr>
      <vt:lpstr>'Forma 7'!VAS076_F_Silumosatsiska333GeriamojoVandens</vt:lpstr>
      <vt:lpstr>VAS076_F_Silumosatsiska333GeriamojoVandens</vt:lpstr>
      <vt:lpstr>'Forma 7'!VAS076_F_Silumosatsiska33IsViso</vt:lpstr>
      <vt:lpstr>VAS076_F_Silumosatsiska33IsViso</vt:lpstr>
      <vt:lpstr>'Forma 7'!VAS076_F_Silumosatsiska341NuotekuSurinkimas</vt:lpstr>
      <vt:lpstr>VAS076_F_Silumosatsiska341NuotekuSurinkimas</vt:lpstr>
      <vt:lpstr>'Forma 7'!VAS076_F_Silumosatsiska342NuotekuValymas</vt:lpstr>
      <vt:lpstr>VAS076_F_Silumosatsiska342NuotekuValymas</vt:lpstr>
      <vt:lpstr>'Forma 7'!VAS076_F_Silumosatsiska343NuotekuDumblo</vt:lpstr>
      <vt:lpstr>VAS076_F_Silumosatsiska343NuotekuDumblo</vt:lpstr>
      <vt:lpstr>'Forma 7'!VAS076_F_Silumosatsiska34IsViso</vt:lpstr>
      <vt:lpstr>VAS076_F_Silumosatsiska34IsViso</vt:lpstr>
      <vt:lpstr>'Forma 7'!VAS076_F_Silumosatsiska35PavirsiniuNuoteku</vt:lpstr>
      <vt:lpstr>VAS076_F_Silumosatsiska35PavirsiniuNuoteku</vt:lpstr>
      <vt:lpstr>'Forma 7'!VAS076_F_Silumosatsiska36KitosReguliuojamosios</vt:lpstr>
      <vt:lpstr>VAS076_F_Silumosatsiska36KitosReguliuojamosios</vt:lpstr>
      <vt:lpstr>'Forma 7'!VAS076_F_Silumosatsiska37KitosVeiklos</vt:lpstr>
      <vt:lpstr>VAS076_F_Silumosatsiska37KitosVeiklos</vt:lpstr>
      <vt:lpstr>'Forma 7'!VAS076_F_Silumosatsiska3Apskaitosveikla1</vt:lpstr>
      <vt:lpstr>VAS076_F_Silumosatsiska3Apskaitosveikla1</vt:lpstr>
      <vt:lpstr>'Forma 7'!VAS076_F_Silumosatsiska3Kitareguliuoja1</vt:lpstr>
      <vt:lpstr>VAS076_F_Silumosatsiska3Kitareguliuoja1</vt:lpstr>
      <vt:lpstr>'Forma 7'!VAS076_F_Silumosatsiska41IS</vt:lpstr>
      <vt:lpstr>VAS076_F_Silumosatsiska41IS</vt:lpstr>
      <vt:lpstr>'Forma 7'!VAS076_F_Silumosatsiska431GeriamojoVandens</vt:lpstr>
      <vt:lpstr>VAS076_F_Silumosatsiska431GeriamojoVandens</vt:lpstr>
      <vt:lpstr>'Forma 7'!VAS076_F_Silumosatsiska432GeriamojoVandens</vt:lpstr>
      <vt:lpstr>VAS076_F_Silumosatsiska432GeriamojoVandens</vt:lpstr>
      <vt:lpstr>'Forma 7'!VAS076_F_Silumosatsiska433GeriamojoVandens</vt:lpstr>
      <vt:lpstr>VAS076_F_Silumosatsiska433GeriamojoVandens</vt:lpstr>
      <vt:lpstr>'Forma 7'!VAS076_F_Silumosatsiska43IsViso</vt:lpstr>
      <vt:lpstr>VAS076_F_Silumosatsiska43IsViso</vt:lpstr>
      <vt:lpstr>'Forma 7'!VAS076_F_Silumosatsiska441NuotekuSurinkimas</vt:lpstr>
      <vt:lpstr>VAS076_F_Silumosatsiska441NuotekuSurinkimas</vt:lpstr>
      <vt:lpstr>'Forma 7'!VAS076_F_Silumosatsiska442NuotekuValymas</vt:lpstr>
      <vt:lpstr>VAS076_F_Silumosatsiska442NuotekuValymas</vt:lpstr>
      <vt:lpstr>'Forma 7'!VAS076_F_Silumosatsiska443NuotekuDumblo</vt:lpstr>
      <vt:lpstr>VAS076_F_Silumosatsiska443NuotekuDumblo</vt:lpstr>
      <vt:lpstr>'Forma 7'!VAS076_F_Silumosatsiska44IsViso</vt:lpstr>
      <vt:lpstr>VAS076_F_Silumosatsiska44IsViso</vt:lpstr>
      <vt:lpstr>'Forma 7'!VAS076_F_Silumosatsiska45PavirsiniuNuoteku</vt:lpstr>
      <vt:lpstr>VAS076_F_Silumosatsiska45PavirsiniuNuoteku</vt:lpstr>
      <vt:lpstr>'Forma 7'!VAS076_F_Silumosatsiska46KitosReguliuojamosios</vt:lpstr>
      <vt:lpstr>VAS076_F_Silumosatsiska46KitosReguliuojamosios</vt:lpstr>
      <vt:lpstr>'Forma 7'!VAS076_F_Silumosatsiska47KitosVeiklos</vt:lpstr>
      <vt:lpstr>VAS076_F_Silumosatsiska47KitosVeiklos</vt:lpstr>
      <vt:lpstr>'Forma 7'!VAS076_F_Silumosatsiska4Apskaitosveikla1</vt:lpstr>
      <vt:lpstr>VAS076_F_Silumosatsiska4Apskaitosveikla1</vt:lpstr>
      <vt:lpstr>'Forma 7'!VAS076_F_Silumosatsiska4Kitareguliuoja1</vt:lpstr>
      <vt:lpstr>VAS076_F_Silumosatsiska4Kitareguliuoja1</vt:lpstr>
      <vt:lpstr>'Forma 7'!VAS076_F_Silumosirkarst11IS</vt:lpstr>
      <vt:lpstr>VAS076_F_Silumosirkarst11IS</vt:lpstr>
      <vt:lpstr>'Forma 7'!VAS076_F_Silumosirkarst131GeriamojoVandens</vt:lpstr>
      <vt:lpstr>VAS076_F_Silumosirkarst131GeriamojoVandens</vt:lpstr>
      <vt:lpstr>'Forma 7'!VAS076_F_Silumosirkarst132GeriamojoVandens</vt:lpstr>
      <vt:lpstr>VAS076_F_Silumosirkarst132GeriamojoVandens</vt:lpstr>
      <vt:lpstr>'Forma 7'!VAS076_F_Silumosirkarst133GeriamojoVandens</vt:lpstr>
      <vt:lpstr>VAS076_F_Silumosirkarst133GeriamojoVandens</vt:lpstr>
      <vt:lpstr>'Forma 7'!VAS076_F_Silumosirkarst13IsViso</vt:lpstr>
      <vt:lpstr>VAS076_F_Silumosirkarst13IsViso</vt:lpstr>
      <vt:lpstr>'Forma 7'!VAS076_F_Silumosirkarst141NuotekuSurinkimas</vt:lpstr>
      <vt:lpstr>VAS076_F_Silumosirkarst141NuotekuSurinkimas</vt:lpstr>
      <vt:lpstr>'Forma 7'!VAS076_F_Silumosirkarst142NuotekuValymas</vt:lpstr>
      <vt:lpstr>VAS076_F_Silumosirkarst142NuotekuValymas</vt:lpstr>
      <vt:lpstr>'Forma 7'!VAS076_F_Silumosirkarst143NuotekuDumblo</vt:lpstr>
      <vt:lpstr>VAS076_F_Silumosirkarst143NuotekuDumblo</vt:lpstr>
      <vt:lpstr>'Forma 7'!VAS076_F_Silumosirkarst14IsViso</vt:lpstr>
      <vt:lpstr>VAS076_F_Silumosirkarst14IsViso</vt:lpstr>
      <vt:lpstr>'Forma 7'!VAS076_F_Silumosirkarst15PavirsiniuNuoteku</vt:lpstr>
      <vt:lpstr>VAS076_F_Silumosirkarst15PavirsiniuNuoteku</vt:lpstr>
      <vt:lpstr>'Forma 7'!VAS076_F_Silumosirkarst16KitosReguliuojamosios</vt:lpstr>
      <vt:lpstr>VAS076_F_Silumosirkarst16KitosReguliuojamosios</vt:lpstr>
      <vt:lpstr>'Forma 7'!VAS076_F_Silumosirkarst17KitosVeiklos</vt:lpstr>
      <vt:lpstr>VAS076_F_Silumosirkarst17KitosVeiklos</vt:lpstr>
      <vt:lpstr>'Forma 7'!VAS076_F_Silumosirkarst1Apskaitosveikla1</vt:lpstr>
      <vt:lpstr>VAS076_F_Silumosirkarst1Apskaitosveikla1</vt:lpstr>
      <vt:lpstr>'Forma 7'!VAS076_F_Silumosirkarst1Kitareguliuoja1</vt:lpstr>
      <vt:lpstr>VAS076_F_Silumosirkarst1Kitareguliuoja1</vt:lpstr>
      <vt:lpstr>'Forma 7'!VAS076_F_Silumosirkarst21IS</vt:lpstr>
      <vt:lpstr>VAS076_F_Silumosirkarst21IS</vt:lpstr>
      <vt:lpstr>'Forma 7'!VAS076_F_Silumosirkarst231GeriamojoVandens</vt:lpstr>
      <vt:lpstr>VAS076_F_Silumosirkarst231GeriamojoVandens</vt:lpstr>
      <vt:lpstr>'Forma 7'!VAS076_F_Silumosirkarst232GeriamojoVandens</vt:lpstr>
      <vt:lpstr>VAS076_F_Silumosirkarst232GeriamojoVandens</vt:lpstr>
      <vt:lpstr>'Forma 7'!VAS076_F_Silumosirkarst233GeriamojoVandens</vt:lpstr>
      <vt:lpstr>VAS076_F_Silumosirkarst233GeriamojoVandens</vt:lpstr>
      <vt:lpstr>'Forma 7'!VAS076_F_Silumosirkarst23IsViso</vt:lpstr>
      <vt:lpstr>VAS076_F_Silumosirkarst23IsViso</vt:lpstr>
      <vt:lpstr>'Forma 7'!VAS076_F_Silumosirkarst241NuotekuSurinkimas</vt:lpstr>
      <vt:lpstr>VAS076_F_Silumosirkarst241NuotekuSurinkimas</vt:lpstr>
      <vt:lpstr>'Forma 7'!VAS076_F_Silumosirkarst242NuotekuValymas</vt:lpstr>
      <vt:lpstr>VAS076_F_Silumosirkarst242NuotekuValymas</vt:lpstr>
      <vt:lpstr>'Forma 7'!VAS076_F_Silumosirkarst243NuotekuDumblo</vt:lpstr>
      <vt:lpstr>VAS076_F_Silumosirkarst243NuotekuDumblo</vt:lpstr>
      <vt:lpstr>'Forma 7'!VAS076_F_Silumosirkarst24IsViso</vt:lpstr>
      <vt:lpstr>VAS076_F_Silumosirkarst24IsViso</vt:lpstr>
      <vt:lpstr>'Forma 7'!VAS076_F_Silumosirkarst25PavirsiniuNuoteku</vt:lpstr>
      <vt:lpstr>VAS076_F_Silumosirkarst25PavirsiniuNuoteku</vt:lpstr>
      <vt:lpstr>'Forma 7'!VAS076_F_Silumosirkarst26KitosReguliuojamosios</vt:lpstr>
      <vt:lpstr>VAS076_F_Silumosirkarst26KitosReguliuojamosios</vt:lpstr>
      <vt:lpstr>'Forma 7'!VAS076_F_Silumosirkarst27KitosVeiklos</vt:lpstr>
      <vt:lpstr>VAS076_F_Silumosirkarst27KitosVeiklos</vt:lpstr>
      <vt:lpstr>'Forma 7'!VAS076_F_Silumosirkarst2Apskaitosveikla1</vt:lpstr>
      <vt:lpstr>VAS076_F_Silumosirkarst2Apskaitosveikla1</vt:lpstr>
      <vt:lpstr>'Forma 7'!VAS076_F_Silumosirkarst2Kitareguliuoja1</vt:lpstr>
      <vt:lpstr>VAS076_F_Silumosirkarst2Kitareguliuoja1</vt:lpstr>
      <vt:lpstr>'Forma 7'!VAS076_F_Silumosirkarst31IS</vt:lpstr>
      <vt:lpstr>VAS076_F_Silumosirkarst31IS</vt:lpstr>
      <vt:lpstr>'Forma 7'!VAS076_F_Silumosirkarst331GeriamojoVandens</vt:lpstr>
      <vt:lpstr>VAS076_F_Silumosirkarst331GeriamojoVandens</vt:lpstr>
      <vt:lpstr>'Forma 7'!VAS076_F_Silumosirkarst332GeriamojoVandens</vt:lpstr>
      <vt:lpstr>VAS076_F_Silumosirkarst332GeriamojoVandens</vt:lpstr>
      <vt:lpstr>'Forma 7'!VAS076_F_Silumosirkarst333GeriamojoVandens</vt:lpstr>
      <vt:lpstr>VAS076_F_Silumosirkarst333GeriamojoVandens</vt:lpstr>
      <vt:lpstr>'Forma 7'!VAS076_F_Silumosirkarst33IsViso</vt:lpstr>
      <vt:lpstr>VAS076_F_Silumosirkarst33IsViso</vt:lpstr>
      <vt:lpstr>'Forma 7'!VAS076_F_Silumosirkarst341NuotekuSurinkimas</vt:lpstr>
      <vt:lpstr>VAS076_F_Silumosirkarst341NuotekuSurinkimas</vt:lpstr>
      <vt:lpstr>'Forma 7'!VAS076_F_Silumosirkarst342NuotekuValymas</vt:lpstr>
      <vt:lpstr>VAS076_F_Silumosirkarst342NuotekuValymas</vt:lpstr>
      <vt:lpstr>'Forma 7'!VAS076_F_Silumosirkarst343NuotekuDumblo</vt:lpstr>
      <vt:lpstr>VAS076_F_Silumosirkarst343NuotekuDumblo</vt:lpstr>
      <vt:lpstr>'Forma 7'!VAS076_F_Silumosirkarst34IsViso</vt:lpstr>
      <vt:lpstr>VAS076_F_Silumosirkarst34IsViso</vt:lpstr>
      <vt:lpstr>'Forma 7'!VAS076_F_Silumosirkarst35PavirsiniuNuoteku</vt:lpstr>
      <vt:lpstr>VAS076_F_Silumosirkarst35PavirsiniuNuoteku</vt:lpstr>
      <vt:lpstr>'Forma 7'!VAS076_F_Silumosirkarst36KitosReguliuojamosios</vt:lpstr>
      <vt:lpstr>VAS076_F_Silumosirkarst36KitosReguliuojamosios</vt:lpstr>
      <vt:lpstr>'Forma 7'!VAS076_F_Silumosirkarst37KitosVeiklos</vt:lpstr>
      <vt:lpstr>VAS076_F_Silumosirkarst37KitosVeiklos</vt:lpstr>
      <vt:lpstr>'Forma 7'!VAS076_F_Silumosirkarst3Apskaitosveikla1</vt:lpstr>
      <vt:lpstr>VAS076_F_Silumosirkarst3Apskaitosveikla1</vt:lpstr>
      <vt:lpstr>'Forma 7'!VAS076_F_Silumosirkarst3Kitareguliuoja1</vt:lpstr>
      <vt:lpstr>VAS076_F_Silumosirkarst3Kitareguliuoja1</vt:lpstr>
      <vt:lpstr>'Forma 7'!VAS076_F_Silumosirkarst41IS</vt:lpstr>
      <vt:lpstr>VAS076_F_Silumosirkarst41IS</vt:lpstr>
      <vt:lpstr>'Forma 7'!VAS076_F_Silumosirkarst431GeriamojoVandens</vt:lpstr>
      <vt:lpstr>VAS076_F_Silumosirkarst431GeriamojoVandens</vt:lpstr>
      <vt:lpstr>'Forma 7'!VAS076_F_Silumosirkarst432GeriamojoVandens</vt:lpstr>
      <vt:lpstr>VAS076_F_Silumosirkarst432GeriamojoVandens</vt:lpstr>
      <vt:lpstr>'Forma 7'!VAS076_F_Silumosirkarst433GeriamojoVandens</vt:lpstr>
      <vt:lpstr>VAS076_F_Silumosirkarst433GeriamojoVandens</vt:lpstr>
      <vt:lpstr>'Forma 7'!VAS076_F_Silumosirkarst43IsViso</vt:lpstr>
      <vt:lpstr>VAS076_F_Silumosirkarst43IsViso</vt:lpstr>
      <vt:lpstr>'Forma 7'!VAS076_F_Silumosirkarst441NuotekuSurinkimas</vt:lpstr>
      <vt:lpstr>VAS076_F_Silumosirkarst441NuotekuSurinkimas</vt:lpstr>
      <vt:lpstr>'Forma 7'!VAS076_F_Silumosirkarst442NuotekuValymas</vt:lpstr>
      <vt:lpstr>VAS076_F_Silumosirkarst442NuotekuValymas</vt:lpstr>
      <vt:lpstr>'Forma 7'!VAS076_F_Silumosirkarst443NuotekuDumblo</vt:lpstr>
      <vt:lpstr>VAS076_F_Silumosirkarst443NuotekuDumblo</vt:lpstr>
      <vt:lpstr>'Forma 7'!VAS076_F_Silumosirkarst44IsViso</vt:lpstr>
      <vt:lpstr>VAS076_F_Silumosirkarst44IsViso</vt:lpstr>
      <vt:lpstr>'Forma 7'!VAS076_F_Silumosirkarst45PavirsiniuNuoteku</vt:lpstr>
      <vt:lpstr>VAS076_F_Silumosirkarst45PavirsiniuNuoteku</vt:lpstr>
      <vt:lpstr>'Forma 7'!VAS076_F_Silumosirkarst46KitosReguliuojamosios</vt:lpstr>
      <vt:lpstr>VAS076_F_Silumosirkarst46KitosReguliuojamosios</vt:lpstr>
      <vt:lpstr>'Forma 7'!VAS076_F_Silumosirkarst47KitosVeiklos</vt:lpstr>
      <vt:lpstr>VAS076_F_Silumosirkarst47KitosVeiklos</vt:lpstr>
      <vt:lpstr>'Forma 7'!VAS076_F_Silumosirkarst4Apskaitosveikla1</vt:lpstr>
      <vt:lpstr>VAS076_F_Silumosirkarst4Apskaitosveikla1</vt:lpstr>
      <vt:lpstr>'Forma 7'!VAS076_F_Silumosirkarst4Kitareguliuoja1</vt:lpstr>
      <vt:lpstr>VAS076_F_Silumosirkarst4Kitareguliuoja1</vt:lpstr>
      <vt:lpstr>'Forma 7'!VAS076_F_Specprogramine61IS</vt:lpstr>
      <vt:lpstr>VAS076_F_Specprogramine61IS</vt:lpstr>
      <vt:lpstr>'Forma 7'!VAS076_F_Specprogramine631GeriamojoVandens</vt:lpstr>
      <vt:lpstr>VAS076_F_Specprogramine631GeriamojoVandens</vt:lpstr>
      <vt:lpstr>'Forma 7'!VAS076_F_Specprogramine632GeriamojoVandens</vt:lpstr>
      <vt:lpstr>VAS076_F_Specprogramine632GeriamojoVandens</vt:lpstr>
      <vt:lpstr>'Forma 7'!VAS076_F_Specprogramine633GeriamojoVandens</vt:lpstr>
      <vt:lpstr>VAS076_F_Specprogramine633GeriamojoVandens</vt:lpstr>
      <vt:lpstr>'Forma 7'!VAS076_F_Specprogramine63IsViso</vt:lpstr>
      <vt:lpstr>VAS076_F_Specprogramine63IsViso</vt:lpstr>
      <vt:lpstr>'Forma 7'!VAS076_F_Specprogramine641NuotekuSurinkimas</vt:lpstr>
      <vt:lpstr>VAS076_F_Specprogramine641NuotekuSurinkimas</vt:lpstr>
      <vt:lpstr>'Forma 7'!VAS076_F_Specprogramine642NuotekuValymas</vt:lpstr>
      <vt:lpstr>VAS076_F_Specprogramine642NuotekuValymas</vt:lpstr>
      <vt:lpstr>'Forma 7'!VAS076_F_Specprogramine643NuotekuDumblo</vt:lpstr>
      <vt:lpstr>VAS076_F_Specprogramine643NuotekuDumblo</vt:lpstr>
      <vt:lpstr>'Forma 7'!VAS076_F_Specprogramine64IsViso</vt:lpstr>
      <vt:lpstr>VAS076_F_Specprogramine64IsViso</vt:lpstr>
      <vt:lpstr>'Forma 7'!VAS076_F_Specprogramine65PavirsiniuNuoteku</vt:lpstr>
      <vt:lpstr>VAS076_F_Specprogramine65PavirsiniuNuoteku</vt:lpstr>
      <vt:lpstr>'Forma 7'!VAS076_F_Specprogramine66KitosReguliuojamosios</vt:lpstr>
      <vt:lpstr>VAS076_F_Specprogramine66KitosReguliuojamosios</vt:lpstr>
      <vt:lpstr>'Forma 7'!VAS076_F_Specprogramine67KitosVeiklos</vt:lpstr>
      <vt:lpstr>VAS076_F_Specprogramine67KitosVeiklos</vt:lpstr>
      <vt:lpstr>'Forma 7'!VAS076_F_Specprogramine6Apskaitosveikla1</vt:lpstr>
      <vt:lpstr>VAS076_F_Specprogramine6Apskaitosveikla1</vt:lpstr>
      <vt:lpstr>'Forma 7'!VAS076_F_Specprogramine6Kitareguliuoja1</vt:lpstr>
      <vt:lpstr>VAS076_F_Specprogramine6Kitareguliuoja1</vt:lpstr>
      <vt:lpstr>'Forma 7'!VAS076_F_Specprogramine71IS</vt:lpstr>
      <vt:lpstr>VAS076_F_Specprogramine71IS</vt:lpstr>
      <vt:lpstr>'Forma 7'!VAS076_F_Specprogramine731GeriamojoVandens</vt:lpstr>
      <vt:lpstr>VAS076_F_Specprogramine731GeriamojoVandens</vt:lpstr>
      <vt:lpstr>'Forma 7'!VAS076_F_Specprogramine732GeriamojoVandens</vt:lpstr>
      <vt:lpstr>VAS076_F_Specprogramine732GeriamojoVandens</vt:lpstr>
      <vt:lpstr>'Forma 7'!VAS076_F_Specprogramine733GeriamojoVandens</vt:lpstr>
      <vt:lpstr>VAS076_F_Specprogramine733GeriamojoVandens</vt:lpstr>
      <vt:lpstr>'Forma 7'!VAS076_F_Specprogramine73IsViso</vt:lpstr>
      <vt:lpstr>VAS076_F_Specprogramine73IsViso</vt:lpstr>
      <vt:lpstr>'Forma 7'!VAS076_F_Specprogramine741NuotekuSurinkimas</vt:lpstr>
      <vt:lpstr>VAS076_F_Specprogramine741NuotekuSurinkimas</vt:lpstr>
      <vt:lpstr>'Forma 7'!VAS076_F_Specprogramine742NuotekuValymas</vt:lpstr>
      <vt:lpstr>VAS076_F_Specprogramine742NuotekuValymas</vt:lpstr>
      <vt:lpstr>'Forma 7'!VAS076_F_Specprogramine743NuotekuDumblo</vt:lpstr>
      <vt:lpstr>VAS076_F_Specprogramine743NuotekuDumblo</vt:lpstr>
      <vt:lpstr>'Forma 7'!VAS076_F_Specprogramine74IsViso</vt:lpstr>
      <vt:lpstr>VAS076_F_Specprogramine74IsViso</vt:lpstr>
      <vt:lpstr>'Forma 7'!VAS076_F_Specprogramine75PavirsiniuNuoteku</vt:lpstr>
      <vt:lpstr>VAS076_F_Specprogramine75PavirsiniuNuoteku</vt:lpstr>
      <vt:lpstr>'Forma 7'!VAS076_F_Specprogramine76KitosReguliuojamosios</vt:lpstr>
      <vt:lpstr>VAS076_F_Specprogramine76KitosReguliuojamosios</vt:lpstr>
      <vt:lpstr>'Forma 7'!VAS076_F_Specprogramine77KitosVeiklos</vt:lpstr>
      <vt:lpstr>VAS076_F_Specprogramine77KitosVeiklos</vt:lpstr>
      <vt:lpstr>'Forma 7'!VAS076_F_Specprogramine7Apskaitosveikla1</vt:lpstr>
      <vt:lpstr>VAS076_F_Specprogramine7Apskaitosveikla1</vt:lpstr>
      <vt:lpstr>'Forma 7'!VAS076_F_Specprogramine7Kitareguliuoja1</vt:lpstr>
      <vt:lpstr>VAS076_F_Specprogramine7Kitareguliuoja1</vt:lpstr>
      <vt:lpstr>'Forma 7'!VAS076_F_Specprogramine81IS</vt:lpstr>
      <vt:lpstr>VAS076_F_Specprogramine81IS</vt:lpstr>
      <vt:lpstr>'Forma 7'!VAS076_F_Specprogramine831GeriamojoVandens</vt:lpstr>
      <vt:lpstr>VAS076_F_Specprogramine831GeriamojoVandens</vt:lpstr>
      <vt:lpstr>'Forma 7'!VAS076_F_Specprogramine832GeriamojoVandens</vt:lpstr>
      <vt:lpstr>VAS076_F_Specprogramine832GeriamojoVandens</vt:lpstr>
      <vt:lpstr>'Forma 7'!VAS076_F_Specprogramine833GeriamojoVandens</vt:lpstr>
      <vt:lpstr>VAS076_F_Specprogramine833GeriamojoVandens</vt:lpstr>
      <vt:lpstr>'Forma 7'!VAS076_F_Specprogramine83IsViso</vt:lpstr>
      <vt:lpstr>VAS076_F_Specprogramine83IsViso</vt:lpstr>
      <vt:lpstr>'Forma 7'!VAS076_F_Specprogramine841NuotekuSurinkimas</vt:lpstr>
      <vt:lpstr>VAS076_F_Specprogramine841NuotekuSurinkimas</vt:lpstr>
      <vt:lpstr>'Forma 7'!VAS076_F_Specprogramine842NuotekuValymas</vt:lpstr>
      <vt:lpstr>VAS076_F_Specprogramine842NuotekuValymas</vt:lpstr>
      <vt:lpstr>'Forma 7'!VAS076_F_Specprogramine843NuotekuDumblo</vt:lpstr>
      <vt:lpstr>VAS076_F_Specprogramine843NuotekuDumblo</vt:lpstr>
      <vt:lpstr>'Forma 7'!VAS076_F_Specprogramine84IsViso</vt:lpstr>
      <vt:lpstr>VAS076_F_Specprogramine84IsViso</vt:lpstr>
      <vt:lpstr>'Forma 7'!VAS076_F_Specprogramine85PavirsiniuNuoteku</vt:lpstr>
      <vt:lpstr>VAS076_F_Specprogramine85PavirsiniuNuoteku</vt:lpstr>
      <vt:lpstr>'Forma 7'!VAS076_F_Specprogramine86KitosReguliuojamosios</vt:lpstr>
      <vt:lpstr>VAS076_F_Specprogramine86KitosReguliuojamosios</vt:lpstr>
      <vt:lpstr>'Forma 7'!VAS076_F_Specprogramine87KitosVeiklos</vt:lpstr>
      <vt:lpstr>VAS076_F_Specprogramine87KitosVeiklos</vt:lpstr>
      <vt:lpstr>'Forma 7'!VAS076_F_Specprogramine8Apskaitosveikla1</vt:lpstr>
      <vt:lpstr>VAS076_F_Specprogramine8Apskaitosveikla1</vt:lpstr>
      <vt:lpstr>'Forma 7'!VAS076_F_Specprogramine8Kitareguliuoja1</vt:lpstr>
      <vt:lpstr>VAS076_F_Specprogramine8Kitareguliuoja1</vt:lpstr>
      <vt:lpstr>'Forma 7'!VAS076_F_Specprogramine91IS</vt:lpstr>
      <vt:lpstr>VAS076_F_Specprogramine91IS</vt:lpstr>
      <vt:lpstr>'Forma 7'!VAS076_F_Specprogramine931GeriamojoVandens</vt:lpstr>
      <vt:lpstr>VAS076_F_Specprogramine931GeriamojoVandens</vt:lpstr>
      <vt:lpstr>'Forma 7'!VAS076_F_Specprogramine932GeriamojoVandens</vt:lpstr>
      <vt:lpstr>VAS076_F_Specprogramine932GeriamojoVandens</vt:lpstr>
      <vt:lpstr>'Forma 7'!VAS076_F_Specprogramine933GeriamojoVandens</vt:lpstr>
      <vt:lpstr>VAS076_F_Specprogramine933GeriamojoVandens</vt:lpstr>
      <vt:lpstr>'Forma 7'!VAS076_F_Specprogramine93IsViso</vt:lpstr>
      <vt:lpstr>VAS076_F_Specprogramine93IsViso</vt:lpstr>
      <vt:lpstr>'Forma 7'!VAS076_F_Specprogramine941NuotekuSurinkimas</vt:lpstr>
      <vt:lpstr>VAS076_F_Specprogramine941NuotekuSurinkimas</vt:lpstr>
      <vt:lpstr>'Forma 7'!VAS076_F_Specprogramine942NuotekuValymas</vt:lpstr>
      <vt:lpstr>VAS076_F_Specprogramine942NuotekuValymas</vt:lpstr>
      <vt:lpstr>'Forma 7'!VAS076_F_Specprogramine943NuotekuDumblo</vt:lpstr>
      <vt:lpstr>VAS076_F_Specprogramine943NuotekuDumblo</vt:lpstr>
      <vt:lpstr>'Forma 7'!VAS076_F_Specprogramine94IsViso</vt:lpstr>
      <vt:lpstr>VAS076_F_Specprogramine94IsViso</vt:lpstr>
      <vt:lpstr>'Forma 7'!VAS076_F_Specprogramine95PavirsiniuNuoteku</vt:lpstr>
      <vt:lpstr>VAS076_F_Specprogramine95PavirsiniuNuoteku</vt:lpstr>
      <vt:lpstr>'Forma 7'!VAS076_F_Specprogramine96KitosReguliuojamosios</vt:lpstr>
      <vt:lpstr>VAS076_F_Specprogramine96KitosReguliuojamosios</vt:lpstr>
      <vt:lpstr>'Forma 7'!VAS076_F_Specprogramine97KitosVeiklos</vt:lpstr>
      <vt:lpstr>VAS076_F_Specprogramine97KitosVeiklos</vt:lpstr>
      <vt:lpstr>'Forma 7'!VAS076_F_Specprogramine9Apskaitosveikla1</vt:lpstr>
      <vt:lpstr>VAS076_F_Specprogramine9Apskaitosveikla1</vt:lpstr>
      <vt:lpstr>'Forma 7'!VAS076_F_Specprogramine9Kitareguliuoja1</vt:lpstr>
      <vt:lpstr>VAS076_F_Specprogramine9Kitareguliuoja1</vt:lpstr>
      <vt:lpstr>'Forma 7'!VAS076_F_Standartinepro61IS</vt:lpstr>
      <vt:lpstr>VAS076_F_Standartinepro61IS</vt:lpstr>
      <vt:lpstr>'Forma 7'!VAS076_F_Standartinepro631GeriamojoVandens</vt:lpstr>
      <vt:lpstr>VAS076_F_Standartinepro631GeriamojoVandens</vt:lpstr>
      <vt:lpstr>'Forma 7'!VAS076_F_Standartinepro632GeriamojoVandens</vt:lpstr>
      <vt:lpstr>VAS076_F_Standartinepro632GeriamojoVandens</vt:lpstr>
      <vt:lpstr>'Forma 7'!VAS076_F_Standartinepro633GeriamojoVandens</vt:lpstr>
      <vt:lpstr>VAS076_F_Standartinepro633GeriamojoVandens</vt:lpstr>
      <vt:lpstr>'Forma 7'!VAS076_F_Standartinepro63IsViso</vt:lpstr>
      <vt:lpstr>VAS076_F_Standartinepro63IsViso</vt:lpstr>
      <vt:lpstr>'Forma 7'!VAS076_F_Standartinepro641NuotekuSurinkimas</vt:lpstr>
      <vt:lpstr>VAS076_F_Standartinepro641NuotekuSurinkimas</vt:lpstr>
      <vt:lpstr>'Forma 7'!VAS076_F_Standartinepro642NuotekuValymas</vt:lpstr>
      <vt:lpstr>VAS076_F_Standartinepro642NuotekuValymas</vt:lpstr>
      <vt:lpstr>'Forma 7'!VAS076_F_Standartinepro643NuotekuDumblo</vt:lpstr>
      <vt:lpstr>VAS076_F_Standartinepro643NuotekuDumblo</vt:lpstr>
      <vt:lpstr>'Forma 7'!VAS076_F_Standartinepro64IsViso</vt:lpstr>
      <vt:lpstr>VAS076_F_Standartinepro64IsViso</vt:lpstr>
      <vt:lpstr>'Forma 7'!VAS076_F_Standartinepro65PavirsiniuNuoteku</vt:lpstr>
      <vt:lpstr>VAS076_F_Standartinepro65PavirsiniuNuoteku</vt:lpstr>
      <vt:lpstr>'Forma 7'!VAS076_F_Standartinepro66KitosReguliuojamosios</vt:lpstr>
      <vt:lpstr>VAS076_F_Standartinepro66KitosReguliuojamosios</vt:lpstr>
      <vt:lpstr>'Forma 7'!VAS076_F_Standartinepro67KitosVeiklos</vt:lpstr>
      <vt:lpstr>VAS076_F_Standartinepro67KitosVeiklos</vt:lpstr>
      <vt:lpstr>'Forma 7'!VAS076_F_Standartinepro6Apskaitosveikla1</vt:lpstr>
      <vt:lpstr>VAS076_F_Standartinepro6Apskaitosveikla1</vt:lpstr>
      <vt:lpstr>'Forma 7'!VAS076_F_Standartinepro6Kitareguliuoja1</vt:lpstr>
      <vt:lpstr>VAS076_F_Standartinepro6Kitareguliuoja1</vt:lpstr>
      <vt:lpstr>'Forma 7'!VAS076_F_Standartinepro71IS</vt:lpstr>
      <vt:lpstr>VAS076_F_Standartinepro71IS</vt:lpstr>
      <vt:lpstr>'Forma 7'!VAS076_F_Standartinepro731GeriamojoVandens</vt:lpstr>
      <vt:lpstr>VAS076_F_Standartinepro731GeriamojoVandens</vt:lpstr>
      <vt:lpstr>'Forma 7'!VAS076_F_Standartinepro732GeriamojoVandens</vt:lpstr>
      <vt:lpstr>VAS076_F_Standartinepro732GeriamojoVandens</vt:lpstr>
      <vt:lpstr>'Forma 7'!VAS076_F_Standartinepro733GeriamojoVandens</vt:lpstr>
      <vt:lpstr>VAS076_F_Standartinepro733GeriamojoVandens</vt:lpstr>
      <vt:lpstr>'Forma 7'!VAS076_F_Standartinepro73IsViso</vt:lpstr>
      <vt:lpstr>VAS076_F_Standartinepro73IsViso</vt:lpstr>
      <vt:lpstr>'Forma 7'!VAS076_F_Standartinepro741NuotekuSurinkimas</vt:lpstr>
      <vt:lpstr>VAS076_F_Standartinepro741NuotekuSurinkimas</vt:lpstr>
      <vt:lpstr>'Forma 7'!VAS076_F_Standartinepro742NuotekuValymas</vt:lpstr>
      <vt:lpstr>VAS076_F_Standartinepro742NuotekuValymas</vt:lpstr>
      <vt:lpstr>'Forma 7'!VAS076_F_Standartinepro743NuotekuDumblo</vt:lpstr>
      <vt:lpstr>VAS076_F_Standartinepro743NuotekuDumblo</vt:lpstr>
      <vt:lpstr>'Forma 7'!VAS076_F_Standartinepro74IsViso</vt:lpstr>
      <vt:lpstr>VAS076_F_Standartinepro74IsViso</vt:lpstr>
      <vt:lpstr>'Forma 7'!VAS076_F_Standartinepro75PavirsiniuNuoteku</vt:lpstr>
      <vt:lpstr>VAS076_F_Standartinepro75PavirsiniuNuoteku</vt:lpstr>
      <vt:lpstr>'Forma 7'!VAS076_F_Standartinepro76KitosReguliuojamosios</vt:lpstr>
      <vt:lpstr>VAS076_F_Standartinepro76KitosReguliuojamosios</vt:lpstr>
      <vt:lpstr>'Forma 7'!VAS076_F_Standartinepro77KitosVeiklos</vt:lpstr>
      <vt:lpstr>VAS076_F_Standartinepro77KitosVeiklos</vt:lpstr>
      <vt:lpstr>'Forma 7'!VAS076_F_Standartinepro7Apskaitosveikla1</vt:lpstr>
      <vt:lpstr>VAS076_F_Standartinepro7Apskaitosveikla1</vt:lpstr>
      <vt:lpstr>'Forma 7'!VAS076_F_Standartinepro7Kitareguliuoja1</vt:lpstr>
      <vt:lpstr>VAS076_F_Standartinepro7Kitareguliuoja1</vt:lpstr>
      <vt:lpstr>'Forma 7'!VAS076_F_Standartinepro81IS</vt:lpstr>
      <vt:lpstr>VAS076_F_Standartinepro81IS</vt:lpstr>
      <vt:lpstr>'Forma 7'!VAS076_F_Standartinepro831GeriamojoVandens</vt:lpstr>
      <vt:lpstr>VAS076_F_Standartinepro831GeriamojoVandens</vt:lpstr>
      <vt:lpstr>'Forma 7'!VAS076_F_Standartinepro832GeriamojoVandens</vt:lpstr>
      <vt:lpstr>VAS076_F_Standartinepro832GeriamojoVandens</vt:lpstr>
      <vt:lpstr>'Forma 7'!VAS076_F_Standartinepro833GeriamojoVandens</vt:lpstr>
      <vt:lpstr>VAS076_F_Standartinepro833GeriamojoVandens</vt:lpstr>
      <vt:lpstr>'Forma 7'!VAS076_F_Standartinepro83IsViso</vt:lpstr>
      <vt:lpstr>VAS076_F_Standartinepro83IsViso</vt:lpstr>
      <vt:lpstr>'Forma 7'!VAS076_F_Standartinepro841NuotekuSurinkimas</vt:lpstr>
      <vt:lpstr>VAS076_F_Standartinepro841NuotekuSurinkimas</vt:lpstr>
      <vt:lpstr>'Forma 7'!VAS076_F_Standartinepro842NuotekuValymas</vt:lpstr>
      <vt:lpstr>VAS076_F_Standartinepro842NuotekuValymas</vt:lpstr>
      <vt:lpstr>'Forma 7'!VAS076_F_Standartinepro843NuotekuDumblo</vt:lpstr>
      <vt:lpstr>VAS076_F_Standartinepro843NuotekuDumblo</vt:lpstr>
      <vt:lpstr>'Forma 7'!VAS076_F_Standartinepro84IsViso</vt:lpstr>
      <vt:lpstr>VAS076_F_Standartinepro84IsViso</vt:lpstr>
      <vt:lpstr>'Forma 7'!VAS076_F_Standartinepro85PavirsiniuNuoteku</vt:lpstr>
      <vt:lpstr>VAS076_F_Standartinepro85PavirsiniuNuoteku</vt:lpstr>
      <vt:lpstr>'Forma 7'!VAS076_F_Standartinepro86KitosReguliuojamosios</vt:lpstr>
      <vt:lpstr>VAS076_F_Standartinepro86KitosReguliuojamosios</vt:lpstr>
      <vt:lpstr>'Forma 7'!VAS076_F_Standartinepro87KitosVeiklos</vt:lpstr>
      <vt:lpstr>VAS076_F_Standartinepro87KitosVeiklos</vt:lpstr>
      <vt:lpstr>'Forma 7'!VAS076_F_Standartinepro8Apskaitosveikla1</vt:lpstr>
      <vt:lpstr>VAS076_F_Standartinepro8Apskaitosveikla1</vt:lpstr>
      <vt:lpstr>'Forma 7'!VAS076_F_Standartinepro8Kitareguliuoja1</vt:lpstr>
      <vt:lpstr>VAS076_F_Standartinepro8Kitareguliuoja1</vt:lpstr>
      <vt:lpstr>'Forma 7'!VAS076_F_Standartinepro91IS</vt:lpstr>
      <vt:lpstr>VAS076_F_Standartinepro91IS</vt:lpstr>
      <vt:lpstr>'Forma 7'!VAS076_F_Standartinepro931GeriamojoVandens</vt:lpstr>
      <vt:lpstr>VAS076_F_Standartinepro931GeriamojoVandens</vt:lpstr>
      <vt:lpstr>'Forma 7'!VAS076_F_Standartinepro932GeriamojoVandens</vt:lpstr>
      <vt:lpstr>VAS076_F_Standartinepro932GeriamojoVandens</vt:lpstr>
      <vt:lpstr>'Forma 7'!VAS076_F_Standartinepro933GeriamojoVandens</vt:lpstr>
      <vt:lpstr>VAS076_F_Standartinepro933GeriamojoVandens</vt:lpstr>
      <vt:lpstr>'Forma 7'!VAS076_F_Standartinepro93IsViso</vt:lpstr>
      <vt:lpstr>VAS076_F_Standartinepro93IsViso</vt:lpstr>
      <vt:lpstr>'Forma 7'!VAS076_F_Standartinepro941NuotekuSurinkimas</vt:lpstr>
      <vt:lpstr>VAS076_F_Standartinepro941NuotekuSurinkimas</vt:lpstr>
      <vt:lpstr>'Forma 7'!VAS076_F_Standartinepro942NuotekuValymas</vt:lpstr>
      <vt:lpstr>VAS076_F_Standartinepro942NuotekuValymas</vt:lpstr>
      <vt:lpstr>'Forma 7'!VAS076_F_Standartinepro943NuotekuDumblo</vt:lpstr>
      <vt:lpstr>VAS076_F_Standartinepro943NuotekuDumblo</vt:lpstr>
      <vt:lpstr>'Forma 7'!VAS076_F_Standartinepro94IsViso</vt:lpstr>
      <vt:lpstr>VAS076_F_Standartinepro94IsViso</vt:lpstr>
      <vt:lpstr>'Forma 7'!VAS076_F_Standartinepro95PavirsiniuNuoteku</vt:lpstr>
      <vt:lpstr>VAS076_F_Standartinepro95PavirsiniuNuoteku</vt:lpstr>
      <vt:lpstr>'Forma 7'!VAS076_F_Standartinepro96KitosReguliuojamosios</vt:lpstr>
      <vt:lpstr>VAS076_F_Standartinepro96KitosReguliuojamosios</vt:lpstr>
      <vt:lpstr>'Forma 7'!VAS076_F_Standartinepro97KitosVeiklos</vt:lpstr>
      <vt:lpstr>VAS076_F_Standartinepro97KitosVeiklos</vt:lpstr>
      <vt:lpstr>'Forma 7'!VAS076_F_Standartinepro9Apskaitosveikla1</vt:lpstr>
      <vt:lpstr>VAS076_F_Standartinepro9Apskaitosveikla1</vt:lpstr>
      <vt:lpstr>'Forma 7'!VAS076_F_Standartinepro9Kitareguliuoja1</vt:lpstr>
      <vt:lpstr>VAS076_F_Standartinepro9Kitareguliuoja1</vt:lpstr>
      <vt:lpstr>'Forma 7'!VAS076_F_Tiesiogiaipask21IS</vt:lpstr>
      <vt:lpstr>VAS076_F_Tiesiogiaipask21IS</vt:lpstr>
      <vt:lpstr>'Forma 7'!VAS076_F_Tiesiogiaipask231GeriamojoVandens</vt:lpstr>
      <vt:lpstr>VAS076_F_Tiesiogiaipask231GeriamojoVandens</vt:lpstr>
      <vt:lpstr>'Forma 7'!VAS076_F_Tiesiogiaipask232GeriamojoVandens</vt:lpstr>
      <vt:lpstr>VAS076_F_Tiesiogiaipask232GeriamojoVandens</vt:lpstr>
      <vt:lpstr>'Forma 7'!VAS076_F_Tiesiogiaipask233GeriamojoVandens</vt:lpstr>
      <vt:lpstr>VAS076_F_Tiesiogiaipask233GeriamojoVandens</vt:lpstr>
      <vt:lpstr>'Forma 7'!VAS076_F_Tiesiogiaipask23IsViso</vt:lpstr>
      <vt:lpstr>VAS076_F_Tiesiogiaipask23IsViso</vt:lpstr>
      <vt:lpstr>'Forma 7'!VAS076_F_Tiesiogiaipask241NuotekuSurinkimas</vt:lpstr>
      <vt:lpstr>VAS076_F_Tiesiogiaipask241NuotekuSurinkimas</vt:lpstr>
      <vt:lpstr>'Forma 7'!VAS076_F_Tiesiogiaipask242NuotekuValymas</vt:lpstr>
      <vt:lpstr>VAS076_F_Tiesiogiaipask242NuotekuValymas</vt:lpstr>
      <vt:lpstr>'Forma 7'!VAS076_F_Tiesiogiaipask243NuotekuDumblo</vt:lpstr>
      <vt:lpstr>VAS076_F_Tiesiogiaipask243NuotekuDumblo</vt:lpstr>
      <vt:lpstr>'Forma 7'!VAS076_F_Tiesiogiaipask24IsViso</vt:lpstr>
      <vt:lpstr>VAS076_F_Tiesiogiaipask24IsViso</vt:lpstr>
      <vt:lpstr>'Forma 7'!VAS076_F_Tiesiogiaipask25PavirsiniuNuoteku</vt:lpstr>
      <vt:lpstr>VAS076_F_Tiesiogiaipask25PavirsiniuNuoteku</vt:lpstr>
      <vt:lpstr>'Forma 7'!VAS076_F_Tiesiogiaipask26KitosReguliuojamosios</vt:lpstr>
      <vt:lpstr>VAS076_F_Tiesiogiaipask26KitosReguliuojamosios</vt:lpstr>
      <vt:lpstr>'Forma 7'!VAS076_F_Tiesiogiaipask27KitosVeiklos</vt:lpstr>
      <vt:lpstr>VAS076_F_Tiesiogiaipask27KitosVeiklos</vt:lpstr>
      <vt:lpstr>'Forma 7'!VAS076_F_Tiesiogiaipask2Apskaitosveikla1</vt:lpstr>
      <vt:lpstr>VAS076_F_Tiesiogiaipask2Apskaitosveikla1</vt:lpstr>
      <vt:lpstr>'Forma 7'!VAS076_F_Tiesiogiaipask2Kitareguliuoja1</vt:lpstr>
      <vt:lpstr>VAS076_F_Tiesiogiaipask2Kitareguliuoja1</vt:lpstr>
      <vt:lpstr>'Forma 7'!VAS076_F_Transportoprie61IS</vt:lpstr>
      <vt:lpstr>VAS076_F_Transportoprie61IS</vt:lpstr>
      <vt:lpstr>'Forma 7'!VAS076_F_Transportoprie631GeriamojoVandens</vt:lpstr>
      <vt:lpstr>VAS076_F_Transportoprie631GeriamojoVandens</vt:lpstr>
      <vt:lpstr>'Forma 7'!VAS076_F_Transportoprie632GeriamojoVandens</vt:lpstr>
      <vt:lpstr>VAS076_F_Transportoprie632GeriamojoVandens</vt:lpstr>
      <vt:lpstr>'Forma 7'!VAS076_F_Transportoprie633GeriamojoVandens</vt:lpstr>
      <vt:lpstr>VAS076_F_Transportoprie633GeriamojoVandens</vt:lpstr>
      <vt:lpstr>'Forma 7'!VAS076_F_Transportoprie63IsViso</vt:lpstr>
      <vt:lpstr>VAS076_F_Transportoprie63IsViso</vt:lpstr>
      <vt:lpstr>'Forma 7'!VAS076_F_Transportoprie641NuotekuSurinkimas</vt:lpstr>
      <vt:lpstr>VAS076_F_Transportoprie641NuotekuSurinkimas</vt:lpstr>
      <vt:lpstr>'Forma 7'!VAS076_F_Transportoprie642NuotekuValymas</vt:lpstr>
      <vt:lpstr>VAS076_F_Transportoprie642NuotekuValymas</vt:lpstr>
      <vt:lpstr>'Forma 7'!VAS076_F_Transportoprie643NuotekuDumblo</vt:lpstr>
      <vt:lpstr>VAS076_F_Transportoprie643NuotekuDumblo</vt:lpstr>
      <vt:lpstr>'Forma 7'!VAS076_F_Transportoprie64IsViso</vt:lpstr>
      <vt:lpstr>VAS076_F_Transportoprie64IsViso</vt:lpstr>
      <vt:lpstr>'Forma 7'!VAS076_F_Transportoprie65PavirsiniuNuoteku</vt:lpstr>
      <vt:lpstr>VAS076_F_Transportoprie65PavirsiniuNuoteku</vt:lpstr>
      <vt:lpstr>'Forma 7'!VAS076_F_Transportoprie66KitosReguliuojamosios</vt:lpstr>
      <vt:lpstr>VAS076_F_Transportoprie66KitosReguliuojamosios</vt:lpstr>
      <vt:lpstr>'Forma 7'!VAS076_F_Transportoprie67KitosVeiklos</vt:lpstr>
      <vt:lpstr>VAS076_F_Transportoprie67KitosVeiklos</vt:lpstr>
      <vt:lpstr>'Forma 7'!VAS076_F_Transportoprie6Apskaitosveikla1</vt:lpstr>
      <vt:lpstr>VAS076_F_Transportoprie6Apskaitosveikla1</vt:lpstr>
      <vt:lpstr>'Forma 7'!VAS076_F_Transportoprie6Kitareguliuoja1</vt:lpstr>
      <vt:lpstr>VAS076_F_Transportoprie6Kitareguliuoja1</vt:lpstr>
      <vt:lpstr>'Forma 7'!VAS076_F_Transportoprie71IS</vt:lpstr>
      <vt:lpstr>VAS076_F_Transportoprie71IS</vt:lpstr>
      <vt:lpstr>'Forma 7'!VAS076_F_Transportoprie731GeriamojoVandens</vt:lpstr>
      <vt:lpstr>VAS076_F_Transportoprie731GeriamojoVandens</vt:lpstr>
      <vt:lpstr>'Forma 7'!VAS076_F_Transportoprie732GeriamojoVandens</vt:lpstr>
      <vt:lpstr>VAS076_F_Transportoprie732GeriamojoVandens</vt:lpstr>
      <vt:lpstr>'Forma 7'!VAS076_F_Transportoprie733GeriamojoVandens</vt:lpstr>
      <vt:lpstr>VAS076_F_Transportoprie733GeriamojoVandens</vt:lpstr>
      <vt:lpstr>'Forma 7'!VAS076_F_Transportoprie73IsViso</vt:lpstr>
      <vt:lpstr>VAS076_F_Transportoprie73IsViso</vt:lpstr>
      <vt:lpstr>'Forma 7'!VAS076_F_Transportoprie741NuotekuSurinkimas</vt:lpstr>
      <vt:lpstr>VAS076_F_Transportoprie741NuotekuSurinkimas</vt:lpstr>
      <vt:lpstr>'Forma 7'!VAS076_F_Transportoprie742NuotekuValymas</vt:lpstr>
      <vt:lpstr>VAS076_F_Transportoprie742NuotekuValymas</vt:lpstr>
      <vt:lpstr>'Forma 7'!VAS076_F_Transportoprie743NuotekuDumblo</vt:lpstr>
      <vt:lpstr>VAS076_F_Transportoprie743NuotekuDumblo</vt:lpstr>
      <vt:lpstr>'Forma 7'!VAS076_F_Transportoprie74IsViso</vt:lpstr>
      <vt:lpstr>VAS076_F_Transportoprie74IsViso</vt:lpstr>
      <vt:lpstr>'Forma 7'!VAS076_F_Transportoprie75PavirsiniuNuoteku</vt:lpstr>
      <vt:lpstr>VAS076_F_Transportoprie75PavirsiniuNuoteku</vt:lpstr>
      <vt:lpstr>'Forma 7'!VAS076_F_Transportoprie76KitosReguliuojamosios</vt:lpstr>
      <vt:lpstr>VAS076_F_Transportoprie76KitosReguliuojamosios</vt:lpstr>
      <vt:lpstr>'Forma 7'!VAS076_F_Transportoprie77KitosVeiklos</vt:lpstr>
      <vt:lpstr>VAS076_F_Transportoprie77KitosVeiklos</vt:lpstr>
      <vt:lpstr>'Forma 7'!VAS076_F_Transportoprie7Apskaitosveikla1</vt:lpstr>
      <vt:lpstr>VAS076_F_Transportoprie7Apskaitosveikla1</vt:lpstr>
      <vt:lpstr>'Forma 7'!VAS076_F_Transportoprie7Kitareguliuoja1</vt:lpstr>
      <vt:lpstr>VAS076_F_Transportoprie7Kitareguliuoja1</vt:lpstr>
      <vt:lpstr>'Forma 7'!VAS076_F_Transportoprie81IS</vt:lpstr>
      <vt:lpstr>VAS076_F_Transportoprie81IS</vt:lpstr>
      <vt:lpstr>'Forma 7'!VAS076_F_Transportoprie831GeriamojoVandens</vt:lpstr>
      <vt:lpstr>VAS076_F_Transportoprie831GeriamojoVandens</vt:lpstr>
      <vt:lpstr>'Forma 7'!VAS076_F_Transportoprie832GeriamojoVandens</vt:lpstr>
      <vt:lpstr>VAS076_F_Transportoprie832GeriamojoVandens</vt:lpstr>
      <vt:lpstr>'Forma 7'!VAS076_F_Transportoprie833GeriamojoVandens</vt:lpstr>
      <vt:lpstr>VAS076_F_Transportoprie833GeriamojoVandens</vt:lpstr>
      <vt:lpstr>'Forma 7'!VAS076_F_Transportoprie83IsViso</vt:lpstr>
      <vt:lpstr>VAS076_F_Transportoprie83IsViso</vt:lpstr>
      <vt:lpstr>'Forma 7'!VAS076_F_Transportoprie841NuotekuSurinkimas</vt:lpstr>
      <vt:lpstr>VAS076_F_Transportoprie841NuotekuSurinkimas</vt:lpstr>
      <vt:lpstr>'Forma 7'!VAS076_F_Transportoprie842NuotekuValymas</vt:lpstr>
      <vt:lpstr>VAS076_F_Transportoprie842NuotekuValymas</vt:lpstr>
      <vt:lpstr>'Forma 7'!VAS076_F_Transportoprie843NuotekuDumblo</vt:lpstr>
      <vt:lpstr>VAS076_F_Transportoprie843NuotekuDumblo</vt:lpstr>
      <vt:lpstr>'Forma 7'!VAS076_F_Transportoprie84IsViso</vt:lpstr>
      <vt:lpstr>VAS076_F_Transportoprie84IsViso</vt:lpstr>
      <vt:lpstr>'Forma 7'!VAS076_F_Transportoprie85PavirsiniuNuoteku</vt:lpstr>
      <vt:lpstr>VAS076_F_Transportoprie85PavirsiniuNuoteku</vt:lpstr>
      <vt:lpstr>'Forma 7'!VAS076_F_Transportoprie86KitosReguliuojamosios</vt:lpstr>
      <vt:lpstr>VAS076_F_Transportoprie86KitosReguliuojamosios</vt:lpstr>
      <vt:lpstr>'Forma 7'!VAS076_F_Transportoprie87KitosVeiklos</vt:lpstr>
      <vt:lpstr>VAS076_F_Transportoprie87KitosVeiklos</vt:lpstr>
      <vt:lpstr>'Forma 7'!VAS076_F_Transportoprie8Apskaitosveikla1</vt:lpstr>
      <vt:lpstr>VAS076_F_Transportoprie8Apskaitosveikla1</vt:lpstr>
      <vt:lpstr>'Forma 7'!VAS076_F_Transportoprie8Kitareguliuoja1</vt:lpstr>
      <vt:lpstr>VAS076_F_Transportoprie8Kitareguliuoja1</vt:lpstr>
      <vt:lpstr>'Forma 7'!VAS076_F_Transportoprie91IS</vt:lpstr>
      <vt:lpstr>VAS076_F_Transportoprie91IS</vt:lpstr>
      <vt:lpstr>'Forma 7'!VAS076_F_Transportoprie931GeriamojoVandens</vt:lpstr>
      <vt:lpstr>VAS076_F_Transportoprie931GeriamojoVandens</vt:lpstr>
      <vt:lpstr>'Forma 7'!VAS076_F_Transportoprie932GeriamojoVandens</vt:lpstr>
      <vt:lpstr>VAS076_F_Transportoprie932GeriamojoVandens</vt:lpstr>
      <vt:lpstr>'Forma 7'!VAS076_F_Transportoprie933GeriamojoVandens</vt:lpstr>
      <vt:lpstr>VAS076_F_Transportoprie933GeriamojoVandens</vt:lpstr>
      <vt:lpstr>'Forma 7'!VAS076_F_Transportoprie93IsViso</vt:lpstr>
      <vt:lpstr>VAS076_F_Transportoprie93IsViso</vt:lpstr>
      <vt:lpstr>'Forma 7'!VAS076_F_Transportoprie941NuotekuSurinkimas</vt:lpstr>
      <vt:lpstr>VAS076_F_Transportoprie941NuotekuSurinkimas</vt:lpstr>
      <vt:lpstr>'Forma 7'!VAS076_F_Transportoprie942NuotekuValymas</vt:lpstr>
      <vt:lpstr>VAS076_F_Transportoprie942NuotekuValymas</vt:lpstr>
      <vt:lpstr>'Forma 7'!VAS076_F_Transportoprie943NuotekuDumblo</vt:lpstr>
      <vt:lpstr>VAS076_F_Transportoprie943NuotekuDumblo</vt:lpstr>
      <vt:lpstr>'Forma 7'!VAS076_F_Transportoprie94IsViso</vt:lpstr>
      <vt:lpstr>VAS076_F_Transportoprie94IsViso</vt:lpstr>
      <vt:lpstr>'Forma 7'!VAS076_F_Transportoprie95PavirsiniuNuoteku</vt:lpstr>
      <vt:lpstr>VAS076_F_Transportoprie95PavirsiniuNuoteku</vt:lpstr>
      <vt:lpstr>'Forma 7'!VAS076_F_Transportoprie96KitosReguliuojamosios</vt:lpstr>
      <vt:lpstr>VAS076_F_Transportoprie96KitosReguliuojamosios</vt:lpstr>
      <vt:lpstr>'Forma 7'!VAS076_F_Transportoprie97KitosVeiklos</vt:lpstr>
      <vt:lpstr>VAS076_F_Transportoprie97KitosVeiklos</vt:lpstr>
      <vt:lpstr>'Forma 7'!VAS076_F_Transportoprie9Apskaitosveikla1</vt:lpstr>
      <vt:lpstr>VAS076_F_Transportoprie9Apskaitosveikla1</vt:lpstr>
      <vt:lpstr>'Forma 7'!VAS076_F_Transportoprie9Kitareguliuoja1</vt:lpstr>
      <vt:lpstr>VAS076_F_Transportoprie9Kitareguliuoja1</vt:lpstr>
      <vt:lpstr>'Forma 7'!VAS076_F_Vamzdynai61IS</vt:lpstr>
      <vt:lpstr>VAS076_F_Vamzdynai61IS</vt:lpstr>
      <vt:lpstr>'Forma 7'!VAS076_F_Vamzdynai631GeriamojoVandens</vt:lpstr>
      <vt:lpstr>VAS076_F_Vamzdynai631GeriamojoVandens</vt:lpstr>
      <vt:lpstr>'Forma 7'!VAS076_F_Vamzdynai632GeriamojoVandens</vt:lpstr>
      <vt:lpstr>VAS076_F_Vamzdynai632GeriamojoVandens</vt:lpstr>
      <vt:lpstr>'Forma 7'!VAS076_F_Vamzdynai633GeriamojoVandens</vt:lpstr>
      <vt:lpstr>VAS076_F_Vamzdynai633GeriamojoVandens</vt:lpstr>
      <vt:lpstr>'Forma 7'!VAS076_F_Vamzdynai63IsViso</vt:lpstr>
      <vt:lpstr>VAS076_F_Vamzdynai63IsViso</vt:lpstr>
      <vt:lpstr>'Forma 7'!VAS076_F_Vamzdynai641NuotekuSurinkimas</vt:lpstr>
      <vt:lpstr>VAS076_F_Vamzdynai641NuotekuSurinkimas</vt:lpstr>
      <vt:lpstr>'Forma 7'!VAS076_F_Vamzdynai642NuotekuValymas</vt:lpstr>
      <vt:lpstr>VAS076_F_Vamzdynai642NuotekuValymas</vt:lpstr>
      <vt:lpstr>'Forma 7'!VAS076_F_Vamzdynai643NuotekuDumblo</vt:lpstr>
      <vt:lpstr>VAS076_F_Vamzdynai643NuotekuDumblo</vt:lpstr>
      <vt:lpstr>'Forma 7'!VAS076_F_Vamzdynai64IsViso</vt:lpstr>
      <vt:lpstr>VAS076_F_Vamzdynai64IsViso</vt:lpstr>
      <vt:lpstr>'Forma 7'!VAS076_F_Vamzdynai65PavirsiniuNuoteku</vt:lpstr>
      <vt:lpstr>VAS076_F_Vamzdynai65PavirsiniuNuoteku</vt:lpstr>
      <vt:lpstr>'Forma 7'!VAS076_F_Vamzdynai66KitosReguliuojamosios</vt:lpstr>
      <vt:lpstr>VAS076_F_Vamzdynai66KitosReguliuojamosios</vt:lpstr>
      <vt:lpstr>'Forma 7'!VAS076_F_Vamzdynai67KitosVeiklos</vt:lpstr>
      <vt:lpstr>VAS076_F_Vamzdynai67KitosVeiklos</vt:lpstr>
      <vt:lpstr>'Forma 7'!VAS076_F_Vamzdynai6Apskaitosveikla1</vt:lpstr>
      <vt:lpstr>VAS076_F_Vamzdynai6Apskaitosveikla1</vt:lpstr>
      <vt:lpstr>'Forma 7'!VAS076_F_Vamzdynai6Kitareguliuoja1</vt:lpstr>
      <vt:lpstr>VAS076_F_Vamzdynai6Kitareguliuoja1</vt:lpstr>
      <vt:lpstr>'Forma 7'!VAS076_F_Vamzdynai71IS</vt:lpstr>
      <vt:lpstr>VAS076_F_Vamzdynai71IS</vt:lpstr>
      <vt:lpstr>'Forma 7'!VAS076_F_Vamzdynai731GeriamojoVandens</vt:lpstr>
      <vt:lpstr>VAS076_F_Vamzdynai731GeriamojoVandens</vt:lpstr>
      <vt:lpstr>'Forma 7'!VAS076_F_Vamzdynai732GeriamojoVandens</vt:lpstr>
      <vt:lpstr>VAS076_F_Vamzdynai732GeriamojoVandens</vt:lpstr>
      <vt:lpstr>'Forma 7'!VAS076_F_Vamzdynai733GeriamojoVandens</vt:lpstr>
      <vt:lpstr>VAS076_F_Vamzdynai733GeriamojoVandens</vt:lpstr>
      <vt:lpstr>'Forma 7'!VAS076_F_Vamzdynai73IsViso</vt:lpstr>
      <vt:lpstr>VAS076_F_Vamzdynai73IsViso</vt:lpstr>
      <vt:lpstr>'Forma 7'!VAS076_F_Vamzdynai741NuotekuSurinkimas</vt:lpstr>
      <vt:lpstr>VAS076_F_Vamzdynai741NuotekuSurinkimas</vt:lpstr>
      <vt:lpstr>'Forma 7'!VAS076_F_Vamzdynai742NuotekuValymas</vt:lpstr>
      <vt:lpstr>VAS076_F_Vamzdynai742NuotekuValymas</vt:lpstr>
      <vt:lpstr>'Forma 7'!VAS076_F_Vamzdynai743NuotekuDumblo</vt:lpstr>
      <vt:lpstr>VAS076_F_Vamzdynai743NuotekuDumblo</vt:lpstr>
      <vt:lpstr>'Forma 7'!VAS076_F_Vamzdynai74IsViso</vt:lpstr>
      <vt:lpstr>VAS076_F_Vamzdynai74IsViso</vt:lpstr>
      <vt:lpstr>'Forma 7'!VAS076_F_Vamzdynai75PavirsiniuNuoteku</vt:lpstr>
      <vt:lpstr>VAS076_F_Vamzdynai75PavirsiniuNuoteku</vt:lpstr>
      <vt:lpstr>'Forma 7'!VAS076_F_Vamzdynai76KitosReguliuojamosios</vt:lpstr>
      <vt:lpstr>VAS076_F_Vamzdynai76KitosReguliuojamosios</vt:lpstr>
      <vt:lpstr>'Forma 7'!VAS076_F_Vamzdynai77KitosVeiklos</vt:lpstr>
      <vt:lpstr>VAS076_F_Vamzdynai77KitosVeiklos</vt:lpstr>
      <vt:lpstr>'Forma 7'!VAS076_F_Vamzdynai7Apskaitosveikla1</vt:lpstr>
      <vt:lpstr>VAS076_F_Vamzdynai7Apskaitosveikla1</vt:lpstr>
      <vt:lpstr>'Forma 7'!VAS076_F_Vamzdynai7Kitareguliuoja1</vt:lpstr>
      <vt:lpstr>VAS076_F_Vamzdynai7Kitareguliuoja1</vt:lpstr>
      <vt:lpstr>'Forma 7'!VAS076_F_Vamzdynai81IS</vt:lpstr>
      <vt:lpstr>VAS076_F_Vamzdynai81IS</vt:lpstr>
      <vt:lpstr>'Forma 7'!VAS076_F_Vamzdynai831GeriamojoVandens</vt:lpstr>
      <vt:lpstr>VAS076_F_Vamzdynai831GeriamojoVandens</vt:lpstr>
      <vt:lpstr>'Forma 7'!VAS076_F_Vamzdynai832GeriamojoVandens</vt:lpstr>
      <vt:lpstr>VAS076_F_Vamzdynai832GeriamojoVandens</vt:lpstr>
      <vt:lpstr>'Forma 7'!VAS076_F_Vamzdynai833GeriamojoVandens</vt:lpstr>
      <vt:lpstr>VAS076_F_Vamzdynai833GeriamojoVandens</vt:lpstr>
      <vt:lpstr>'Forma 7'!VAS076_F_Vamzdynai83IsViso</vt:lpstr>
      <vt:lpstr>VAS076_F_Vamzdynai83IsViso</vt:lpstr>
      <vt:lpstr>'Forma 7'!VAS076_F_Vamzdynai841NuotekuSurinkimas</vt:lpstr>
      <vt:lpstr>VAS076_F_Vamzdynai841NuotekuSurinkimas</vt:lpstr>
      <vt:lpstr>'Forma 7'!VAS076_F_Vamzdynai842NuotekuValymas</vt:lpstr>
      <vt:lpstr>VAS076_F_Vamzdynai842NuotekuValymas</vt:lpstr>
      <vt:lpstr>'Forma 7'!VAS076_F_Vamzdynai843NuotekuDumblo</vt:lpstr>
      <vt:lpstr>VAS076_F_Vamzdynai843NuotekuDumblo</vt:lpstr>
      <vt:lpstr>'Forma 7'!VAS076_F_Vamzdynai84IsViso</vt:lpstr>
      <vt:lpstr>VAS076_F_Vamzdynai84IsViso</vt:lpstr>
      <vt:lpstr>'Forma 7'!VAS076_F_Vamzdynai85PavirsiniuNuoteku</vt:lpstr>
      <vt:lpstr>VAS076_F_Vamzdynai85PavirsiniuNuoteku</vt:lpstr>
      <vt:lpstr>'Forma 7'!VAS076_F_Vamzdynai86KitosReguliuojamosios</vt:lpstr>
      <vt:lpstr>VAS076_F_Vamzdynai86KitosReguliuojamosios</vt:lpstr>
      <vt:lpstr>'Forma 7'!VAS076_F_Vamzdynai87KitosVeiklos</vt:lpstr>
      <vt:lpstr>VAS076_F_Vamzdynai87KitosVeiklos</vt:lpstr>
      <vt:lpstr>'Forma 7'!VAS076_F_Vamzdynai8Apskaitosveikla1</vt:lpstr>
      <vt:lpstr>VAS076_F_Vamzdynai8Apskaitosveikla1</vt:lpstr>
      <vt:lpstr>'Forma 7'!VAS076_F_Vamzdynai8Kitareguliuoja1</vt:lpstr>
      <vt:lpstr>VAS076_F_Vamzdynai8Kitareguliuoja1</vt:lpstr>
      <vt:lpstr>'Forma 7'!VAS076_F_Vamzdynai91IS</vt:lpstr>
      <vt:lpstr>VAS076_F_Vamzdynai91IS</vt:lpstr>
      <vt:lpstr>'Forma 7'!VAS076_F_Vamzdynai931GeriamojoVandens</vt:lpstr>
      <vt:lpstr>VAS076_F_Vamzdynai931GeriamojoVandens</vt:lpstr>
      <vt:lpstr>'Forma 7'!VAS076_F_Vamzdynai932GeriamojoVandens</vt:lpstr>
      <vt:lpstr>VAS076_F_Vamzdynai932GeriamojoVandens</vt:lpstr>
      <vt:lpstr>'Forma 7'!VAS076_F_Vamzdynai933GeriamojoVandens</vt:lpstr>
      <vt:lpstr>VAS076_F_Vamzdynai933GeriamojoVandens</vt:lpstr>
      <vt:lpstr>'Forma 7'!VAS076_F_Vamzdynai93IsViso</vt:lpstr>
      <vt:lpstr>VAS076_F_Vamzdynai93IsViso</vt:lpstr>
      <vt:lpstr>'Forma 7'!VAS076_F_Vamzdynai941NuotekuSurinkimas</vt:lpstr>
      <vt:lpstr>VAS076_F_Vamzdynai941NuotekuSurinkimas</vt:lpstr>
      <vt:lpstr>'Forma 7'!VAS076_F_Vamzdynai942NuotekuValymas</vt:lpstr>
      <vt:lpstr>VAS076_F_Vamzdynai942NuotekuValymas</vt:lpstr>
      <vt:lpstr>'Forma 7'!VAS076_F_Vamzdynai943NuotekuDumblo</vt:lpstr>
      <vt:lpstr>VAS076_F_Vamzdynai943NuotekuDumblo</vt:lpstr>
      <vt:lpstr>'Forma 7'!VAS076_F_Vamzdynai94IsViso</vt:lpstr>
      <vt:lpstr>VAS076_F_Vamzdynai94IsViso</vt:lpstr>
      <vt:lpstr>'Forma 7'!VAS076_F_Vamzdynai95PavirsiniuNuoteku</vt:lpstr>
      <vt:lpstr>VAS076_F_Vamzdynai95PavirsiniuNuoteku</vt:lpstr>
      <vt:lpstr>'Forma 7'!VAS076_F_Vamzdynai96KitosReguliuojamosios</vt:lpstr>
      <vt:lpstr>VAS076_F_Vamzdynai96KitosReguliuojamosios</vt:lpstr>
      <vt:lpstr>'Forma 7'!VAS076_F_Vamzdynai97KitosVeiklos</vt:lpstr>
      <vt:lpstr>VAS076_F_Vamzdynai97KitosVeiklos</vt:lpstr>
      <vt:lpstr>'Forma 7'!VAS076_F_Vamzdynai9Apskaitosveikla1</vt:lpstr>
      <vt:lpstr>VAS076_F_Vamzdynai9Apskaitosveikla1</vt:lpstr>
      <vt:lpstr>'Forma 7'!VAS076_F_Vamzdynai9Kitareguliuoja1</vt:lpstr>
      <vt:lpstr>VAS076_F_Vamzdynai9Kitareguliuoja1</vt:lpstr>
      <vt:lpstr>'Forma 7'!VAS076_F_Vandenssiurbli51IS</vt:lpstr>
      <vt:lpstr>VAS076_F_Vandenssiurbli51IS</vt:lpstr>
      <vt:lpstr>'Forma 7'!VAS076_F_Vandenssiurbli531GeriamojoVandens</vt:lpstr>
      <vt:lpstr>VAS076_F_Vandenssiurbli531GeriamojoVandens</vt:lpstr>
      <vt:lpstr>'Forma 7'!VAS076_F_Vandenssiurbli532GeriamojoVandens</vt:lpstr>
      <vt:lpstr>VAS076_F_Vandenssiurbli532GeriamojoVandens</vt:lpstr>
      <vt:lpstr>'Forma 7'!VAS076_F_Vandenssiurbli533GeriamojoVandens</vt:lpstr>
      <vt:lpstr>VAS076_F_Vandenssiurbli533GeriamojoVandens</vt:lpstr>
      <vt:lpstr>'Forma 7'!VAS076_F_Vandenssiurbli53IsViso</vt:lpstr>
      <vt:lpstr>VAS076_F_Vandenssiurbli53IsViso</vt:lpstr>
      <vt:lpstr>'Forma 7'!VAS076_F_Vandenssiurbli541NuotekuSurinkimas</vt:lpstr>
      <vt:lpstr>VAS076_F_Vandenssiurbli541NuotekuSurinkimas</vt:lpstr>
      <vt:lpstr>'Forma 7'!VAS076_F_Vandenssiurbli542NuotekuValymas</vt:lpstr>
      <vt:lpstr>VAS076_F_Vandenssiurbli542NuotekuValymas</vt:lpstr>
      <vt:lpstr>'Forma 7'!VAS076_F_Vandenssiurbli543NuotekuDumblo</vt:lpstr>
      <vt:lpstr>VAS076_F_Vandenssiurbli543NuotekuDumblo</vt:lpstr>
      <vt:lpstr>'Forma 7'!VAS076_F_Vandenssiurbli54IsViso</vt:lpstr>
      <vt:lpstr>VAS076_F_Vandenssiurbli54IsViso</vt:lpstr>
      <vt:lpstr>'Forma 7'!VAS076_F_Vandenssiurbli55PavirsiniuNuoteku</vt:lpstr>
      <vt:lpstr>VAS076_F_Vandenssiurbli55PavirsiniuNuoteku</vt:lpstr>
      <vt:lpstr>'Forma 7'!VAS076_F_Vandenssiurbli56KitosReguliuojamosios</vt:lpstr>
      <vt:lpstr>VAS076_F_Vandenssiurbli56KitosReguliuojamosios</vt:lpstr>
      <vt:lpstr>'Forma 7'!VAS076_F_Vandenssiurbli57KitosVeiklos</vt:lpstr>
      <vt:lpstr>VAS076_F_Vandenssiurbli57KitosVeiklos</vt:lpstr>
      <vt:lpstr>'Forma 7'!VAS076_F_Vandenssiurbli5Apskaitosveikla1</vt:lpstr>
      <vt:lpstr>VAS076_F_Vandenssiurbli5Apskaitosveikla1</vt:lpstr>
      <vt:lpstr>'Forma 7'!VAS076_F_Vandenssiurbli5Kitareguliuoja1</vt:lpstr>
      <vt:lpstr>VAS076_F_Vandenssiurbli5Kitareguliuoja1</vt:lpstr>
      <vt:lpstr>'Forma 7'!VAS076_F_Vandenssiurbli61IS</vt:lpstr>
      <vt:lpstr>VAS076_F_Vandenssiurbli61IS</vt:lpstr>
      <vt:lpstr>'Forma 7'!VAS076_F_Vandenssiurbli631GeriamojoVandens</vt:lpstr>
      <vt:lpstr>VAS076_F_Vandenssiurbli631GeriamojoVandens</vt:lpstr>
      <vt:lpstr>'Forma 7'!VAS076_F_Vandenssiurbli632GeriamojoVandens</vt:lpstr>
      <vt:lpstr>VAS076_F_Vandenssiurbli632GeriamojoVandens</vt:lpstr>
      <vt:lpstr>'Forma 7'!VAS076_F_Vandenssiurbli633GeriamojoVandens</vt:lpstr>
      <vt:lpstr>VAS076_F_Vandenssiurbli633GeriamojoVandens</vt:lpstr>
      <vt:lpstr>'Forma 7'!VAS076_F_Vandenssiurbli63IsViso</vt:lpstr>
      <vt:lpstr>VAS076_F_Vandenssiurbli63IsViso</vt:lpstr>
      <vt:lpstr>'Forma 7'!VAS076_F_Vandenssiurbli641NuotekuSurinkimas</vt:lpstr>
      <vt:lpstr>VAS076_F_Vandenssiurbli641NuotekuSurinkimas</vt:lpstr>
      <vt:lpstr>'Forma 7'!VAS076_F_Vandenssiurbli642NuotekuValymas</vt:lpstr>
      <vt:lpstr>VAS076_F_Vandenssiurbli642NuotekuValymas</vt:lpstr>
      <vt:lpstr>'Forma 7'!VAS076_F_Vandenssiurbli643NuotekuDumblo</vt:lpstr>
      <vt:lpstr>VAS076_F_Vandenssiurbli643NuotekuDumblo</vt:lpstr>
      <vt:lpstr>'Forma 7'!VAS076_F_Vandenssiurbli64IsViso</vt:lpstr>
      <vt:lpstr>VAS076_F_Vandenssiurbli64IsViso</vt:lpstr>
      <vt:lpstr>'Forma 7'!VAS076_F_Vandenssiurbli65PavirsiniuNuoteku</vt:lpstr>
      <vt:lpstr>VAS076_F_Vandenssiurbli65PavirsiniuNuoteku</vt:lpstr>
      <vt:lpstr>'Forma 7'!VAS076_F_Vandenssiurbli66KitosReguliuojamosios</vt:lpstr>
      <vt:lpstr>VAS076_F_Vandenssiurbli66KitosReguliuojamosios</vt:lpstr>
      <vt:lpstr>'Forma 7'!VAS076_F_Vandenssiurbli67KitosVeiklos</vt:lpstr>
      <vt:lpstr>VAS076_F_Vandenssiurbli67KitosVeiklos</vt:lpstr>
      <vt:lpstr>'Forma 7'!VAS076_F_Vandenssiurbli6Apskaitosveikla1</vt:lpstr>
      <vt:lpstr>VAS076_F_Vandenssiurbli6Apskaitosveikla1</vt:lpstr>
      <vt:lpstr>'Forma 7'!VAS076_F_Vandenssiurbli6Kitareguliuoja1</vt:lpstr>
      <vt:lpstr>VAS076_F_Vandenssiurbli6Kitareguliuoja1</vt:lpstr>
      <vt:lpstr>'Forma 7'!VAS076_F_Vandenssiurbli71IS</vt:lpstr>
      <vt:lpstr>VAS076_F_Vandenssiurbli71IS</vt:lpstr>
      <vt:lpstr>'Forma 7'!VAS076_F_Vandenssiurbli731GeriamojoVandens</vt:lpstr>
      <vt:lpstr>VAS076_F_Vandenssiurbli731GeriamojoVandens</vt:lpstr>
      <vt:lpstr>'Forma 7'!VAS076_F_Vandenssiurbli732GeriamojoVandens</vt:lpstr>
      <vt:lpstr>VAS076_F_Vandenssiurbli732GeriamojoVandens</vt:lpstr>
      <vt:lpstr>'Forma 7'!VAS076_F_Vandenssiurbli733GeriamojoVandens</vt:lpstr>
      <vt:lpstr>VAS076_F_Vandenssiurbli733GeriamojoVandens</vt:lpstr>
      <vt:lpstr>'Forma 7'!VAS076_F_Vandenssiurbli73IsViso</vt:lpstr>
      <vt:lpstr>VAS076_F_Vandenssiurbli73IsViso</vt:lpstr>
      <vt:lpstr>'Forma 7'!VAS076_F_Vandenssiurbli741NuotekuSurinkimas</vt:lpstr>
      <vt:lpstr>VAS076_F_Vandenssiurbli741NuotekuSurinkimas</vt:lpstr>
      <vt:lpstr>'Forma 7'!VAS076_F_Vandenssiurbli742NuotekuValymas</vt:lpstr>
      <vt:lpstr>VAS076_F_Vandenssiurbli742NuotekuValymas</vt:lpstr>
      <vt:lpstr>'Forma 7'!VAS076_F_Vandenssiurbli743NuotekuDumblo</vt:lpstr>
      <vt:lpstr>VAS076_F_Vandenssiurbli743NuotekuDumblo</vt:lpstr>
      <vt:lpstr>'Forma 7'!VAS076_F_Vandenssiurbli74IsViso</vt:lpstr>
      <vt:lpstr>VAS076_F_Vandenssiurbli74IsViso</vt:lpstr>
      <vt:lpstr>'Forma 7'!VAS076_F_Vandenssiurbli75PavirsiniuNuoteku</vt:lpstr>
      <vt:lpstr>VAS076_F_Vandenssiurbli75PavirsiniuNuoteku</vt:lpstr>
      <vt:lpstr>'Forma 7'!VAS076_F_Vandenssiurbli76KitosReguliuojamosios</vt:lpstr>
      <vt:lpstr>VAS076_F_Vandenssiurbli76KitosReguliuojamosios</vt:lpstr>
      <vt:lpstr>'Forma 7'!VAS076_F_Vandenssiurbli77KitosVeiklos</vt:lpstr>
      <vt:lpstr>VAS076_F_Vandenssiurbli77KitosVeiklos</vt:lpstr>
      <vt:lpstr>'Forma 7'!VAS076_F_Vandenssiurbli7Apskaitosveikla1</vt:lpstr>
      <vt:lpstr>VAS076_F_Vandenssiurbli7Apskaitosveikla1</vt:lpstr>
      <vt:lpstr>'Forma 7'!VAS076_F_Vandenssiurbli7Kitareguliuoja1</vt:lpstr>
      <vt:lpstr>VAS076_F_Vandenssiurbli7Kitareguliuoja1</vt:lpstr>
      <vt:lpstr>'Forma 7'!VAS076_F_Verslovienetui31IS</vt:lpstr>
      <vt:lpstr>VAS076_F_Verslovienetui31IS</vt:lpstr>
      <vt:lpstr>'Forma 7'!VAS076_F_Verslovienetui331GeriamojoVandens</vt:lpstr>
      <vt:lpstr>VAS076_F_Verslovienetui331GeriamojoVandens</vt:lpstr>
      <vt:lpstr>'Forma 7'!VAS076_F_Verslovienetui332GeriamojoVandens</vt:lpstr>
      <vt:lpstr>VAS076_F_Verslovienetui332GeriamojoVandens</vt:lpstr>
      <vt:lpstr>'Forma 7'!VAS076_F_Verslovienetui333GeriamojoVandens</vt:lpstr>
      <vt:lpstr>VAS076_F_Verslovienetui333GeriamojoVandens</vt:lpstr>
      <vt:lpstr>'Forma 7'!VAS076_F_Verslovienetui33IsViso</vt:lpstr>
      <vt:lpstr>VAS076_F_Verslovienetui33IsViso</vt:lpstr>
      <vt:lpstr>'Forma 7'!VAS076_F_Verslovienetui341NuotekuSurinkimas</vt:lpstr>
      <vt:lpstr>VAS076_F_Verslovienetui341NuotekuSurinkimas</vt:lpstr>
      <vt:lpstr>'Forma 7'!VAS076_F_Verslovienetui342NuotekuValymas</vt:lpstr>
      <vt:lpstr>VAS076_F_Verslovienetui342NuotekuValymas</vt:lpstr>
      <vt:lpstr>'Forma 7'!VAS076_F_Verslovienetui343NuotekuDumblo</vt:lpstr>
      <vt:lpstr>VAS076_F_Verslovienetui343NuotekuDumblo</vt:lpstr>
      <vt:lpstr>'Forma 7'!VAS076_F_Verslovienetui34IsViso</vt:lpstr>
      <vt:lpstr>VAS076_F_Verslovienetui34IsViso</vt:lpstr>
      <vt:lpstr>'Forma 7'!VAS076_F_Verslovienetui35PavirsiniuNuoteku</vt:lpstr>
      <vt:lpstr>VAS076_F_Verslovienetui35PavirsiniuNuoteku</vt:lpstr>
      <vt:lpstr>'Forma 7'!VAS076_F_Verslovienetui36KitosReguliuojamosios</vt:lpstr>
      <vt:lpstr>VAS076_F_Verslovienetui36KitosReguliuojamosios</vt:lpstr>
      <vt:lpstr>'Forma 7'!VAS076_F_Verslovienetui37KitosVeiklos</vt:lpstr>
      <vt:lpstr>VAS076_F_Verslovienetui37KitosVeiklos</vt:lpstr>
      <vt:lpstr>'Forma 7'!VAS076_F_Verslovienetui3Apskaitosveikla1</vt:lpstr>
      <vt:lpstr>VAS076_F_Verslovienetui3Apskaitosveikla1</vt:lpstr>
      <vt:lpstr>'Forma 7'!VAS076_F_Verslovienetui3Kitareguliuoja1</vt:lpstr>
      <vt:lpstr>VAS076_F_Verslovienetui3Kitareguliuoja1</vt:lpstr>
      <vt:lpstr>'Forma 8'!VAS077_D_Abonentaiirvar1</vt:lpstr>
      <vt:lpstr>VAS077_D_Abonentaiirvar1</vt:lpstr>
      <vt:lpstr>'Forma 8'!VAS077_D_Abonentaiirvar2</vt:lpstr>
      <vt:lpstr>VAS077_D_Abonentaiirvar2</vt:lpstr>
      <vt:lpstr>'Forma 8'!VAS077_D_Abonentaiirvar3</vt:lpstr>
      <vt:lpstr>VAS077_D_Abonentaiirvar3</vt:lpstr>
      <vt:lpstr>'Forma 8'!VAS077_D_Abonentaikurie1</vt:lpstr>
      <vt:lpstr>VAS077_D_Abonentaikurie1</vt:lpstr>
      <vt:lpstr>'Forma 8'!VAS077_D_Abonentaikurie2</vt:lpstr>
      <vt:lpstr>VAS077_D_Abonentaikurie2</vt:lpstr>
      <vt:lpstr>'Forma 8'!VAS077_D_Abonentaikurie3</vt:lpstr>
      <vt:lpstr>VAS077_D_Abonentaikurie3</vt:lpstr>
      <vt:lpstr>'Forma 8'!VAS077_D_Abonentams1</vt:lpstr>
      <vt:lpstr>VAS077_D_Abonentams1</vt:lpstr>
      <vt:lpstr>'Forma 8'!VAS077_D_Abonentamsuznu1</vt:lpstr>
      <vt:lpstr>VAS077_D_Abonentamsuznu1</vt:lpstr>
      <vt:lpstr>'Forma 8'!VAS077_D_Abonentamsuzsu1</vt:lpstr>
      <vt:lpstr>VAS077_D_Abonentamsuzsu1</vt:lpstr>
      <vt:lpstr>'Forma 8'!VAS077_D_Abonentamsuzva1</vt:lpstr>
      <vt:lpstr>VAS077_D_Abonentamsuzva1</vt:lpstr>
      <vt:lpstr>'Forma 8'!VAS077_D_Aptarnaujamuuk1</vt:lpstr>
      <vt:lpstr>VAS077_D_Aptarnaujamuuk1</vt:lpstr>
      <vt:lpstr>'Forma 8'!VAS077_D_Aptarnaujamuuk2</vt:lpstr>
      <vt:lpstr>VAS077_D_Aptarnaujamuuk2</vt:lpstr>
      <vt:lpstr>'Forma 8'!VAS077_D_Aptarnaujamuuk3</vt:lpstr>
      <vt:lpstr>VAS077_D_Aptarnaujamuuk3</vt:lpstr>
      <vt:lpstr>'Forma 8'!VAS077_D_AtaskaitinisLaikotarpis</vt:lpstr>
      <vt:lpstr>VAS077_D_AtaskaitinisLaikotarpis</vt:lpstr>
      <vt:lpstr>'Forma 8'!VAS077_D_Daugiabuciunam1</vt:lpstr>
      <vt:lpstr>VAS077_D_Daugiabuciunam1</vt:lpstr>
      <vt:lpstr>'Forma 8'!VAS077_D_Daugiabuciunam2</vt:lpstr>
      <vt:lpstr>VAS077_D_Daugiabuciunam2</vt:lpstr>
      <vt:lpstr>'Forma 8'!VAS077_D_Daugiabuciuose1</vt:lpstr>
      <vt:lpstr>VAS077_D_Daugiabuciuose1</vt:lpstr>
      <vt:lpstr>'Forma 8'!VAS077_D_Daugiabuciuose2</vt:lpstr>
      <vt:lpstr>VAS077_D_Daugiabuciuose2</vt:lpstr>
      <vt:lpstr>'Forma 8'!VAS077_D_Geriamasisvand1</vt:lpstr>
      <vt:lpstr>VAS077_D_Geriamasisvand1</vt:lpstr>
      <vt:lpstr>'Forma 8'!VAS077_D_Geriamojovande1</vt:lpstr>
      <vt:lpstr>VAS077_D_Geriamojovande1</vt:lpstr>
      <vt:lpstr>'Forma 8'!VAS077_D_Geriamojovande2</vt:lpstr>
      <vt:lpstr>VAS077_D_Geriamojovande2</vt:lpstr>
      <vt:lpstr>'Forma 8'!VAS077_D_Gyventojuskaic1</vt:lpstr>
      <vt:lpstr>VAS077_D_Gyventojuskaic1</vt:lpstr>
      <vt:lpstr>'Forma 8'!VAS077_D_Individualiuos1</vt:lpstr>
      <vt:lpstr>VAS077_D_Individualiuos1</vt:lpstr>
      <vt:lpstr>'Forma 8'!VAS077_D_Individualiuos2</vt:lpstr>
      <vt:lpstr>VAS077_D_Individualiuos2</vt:lpstr>
      <vt:lpstr>'Forma 8'!VAS077_D_Individualiuos3</vt:lpstr>
      <vt:lpstr>VAS077_D_Individualiuos3</vt:lpstr>
      <vt:lpstr>'Forma 8'!VAS077_D_Individualiuos4</vt:lpstr>
      <vt:lpstr>VAS077_D_Individualiuos4</vt:lpstr>
      <vt:lpstr>'Forma 8'!VAS077_D_Individualiuos5</vt:lpstr>
      <vt:lpstr>VAS077_D_Individualiuos5</vt:lpstr>
      <vt:lpstr>'Forma 8'!VAS077_D_Irengtaivadine1</vt:lpstr>
      <vt:lpstr>VAS077_D_Irengtaivadine1</vt:lpstr>
      <vt:lpstr>'Forma 8'!VAS077_D_Isgautopozemin1</vt:lpstr>
      <vt:lpstr>VAS077_D_Isgautopozemin1</vt:lpstr>
      <vt:lpstr>'Forma 8'!VAS077_D_Issioskaiciaus1</vt:lpstr>
      <vt:lpstr>VAS077_D_Issioskaiciaus1</vt:lpstr>
      <vt:lpstr>'Forma 8'!VAS077_D_Issioskaiciaus10</vt:lpstr>
      <vt:lpstr>VAS077_D_Issioskaiciaus10</vt:lpstr>
      <vt:lpstr>'Forma 8'!VAS077_D_Issioskaiciaus11</vt:lpstr>
      <vt:lpstr>VAS077_D_Issioskaiciaus11</vt:lpstr>
      <vt:lpstr>'Forma 8'!VAS077_D_Issioskaiciaus12</vt:lpstr>
      <vt:lpstr>VAS077_D_Issioskaiciaus12</vt:lpstr>
      <vt:lpstr>'Forma 8'!VAS077_D_Issioskaiciaus13</vt:lpstr>
      <vt:lpstr>VAS077_D_Issioskaiciaus13</vt:lpstr>
      <vt:lpstr>'Forma 8'!VAS077_D_Issioskaiciaus14</vt:lpstr>
      <vt:lpstr>VAS077_D_Issioskaiciaus14</vt:lpstr>
      <vt:lpstr>'Forma 8'!VAS077_D_Issioskaiciaus15</vt:lpstr>
      <vt:lpstr>VAS077_D_Issioskaiciaus15</vt:lpstr>
      <vt:lpstr>'Forma 8'!VAS077_D_Issioskaiciaus16</vt:lpstr>
      <vt:lpstr>VAS077_D_Issioskaiciaus16</vt:lpstr>
      <vt:lpstr>'Forma 8'!VAS077_D_Issioskaiciaus2</vt:lpstr>
      <vt:lpstr>VAS077_D_Issioskaiciaus2</vt:lpstr>
      <vt:lpstr>'Forma 8'!VAS077_D_Issioskaiciaus3</vt:lpstr>
      <vt:lpstr>VAS077_D_Issioskaiciaus3</vt:lpstr>
      <vt:lpstr>'Forma 8'!VAS077_D_Issioskaiciaus4</vt:lpstr>
      <vt:lpstr>VAS077_D_Issioskaiciaus4</vt:lpstr>
      <vt:lpstr>'Forma 8'!VAS077_D_Issioskaiciaus5</vt:lpstr>
      <vt:lpstr>VAS077_D_Issioskaiciaus5</vt:lpstr>
      <vt:lpstr>'Forma 8'!VAS077_D_Issioskaiciaus6</vt:lpstr>
      <vt:lpstr>VAS077_D_Issioskaiciaus6</vt:lpstr>
      <vt:lpstr>'Forma 8'!VAS077_D_Issioskaiciaus7</vt:lpstr>
      <vt:lpstr>VAS077_D_Issioskaiciaus7</vt:lpstr>
      <vt:lpstr>'Forma 8'!VAS077_D_Issioskaiciaus8</vt:lpstr>
      <vt:lpstr>VAS077_D_Issioskaiciaus8</vt:lpstr>
      <vt:lpstr>'Forma 8'!VAS077_D_Issioskaiciaus9</vt:lpstr>
      <vt:lpstr>VAS077_D_Issioskaiciaus9</vt:lpstr>
      <vt:lpstr>'Forma 8'!VAS077_D_Isvalytasbuiti1</vt:lpstr>
      <vt:lpstr>VAS077_D_Isvalytasbuiti1</vt:lpstr>
      <vt:lpstr>'Forma 8'!VAS077_D_Isvalytaspavir1</vt:lpstr>
      <vt:lpstr>VAS077_D_Isvalytaspavir1</vt:lpstr>
      <vt:lpstr>'Forma 8'!VAS077_D_Ivadinesirapsk1</vt:lpstr>
      <vt:lpstr>VAS077_D_Ivadinesirapsk1</vt:lpstr>
      <vt:lpstr>'Forma 8'!VAS077_D_Ivadinesirapsk2</vt:lpstr>
      <vt:lpstr>VAS077_D_Ivadinesirapsk2</vt:lpstr>
      <vt:lpstr>'Forma 8'!VAS077_D_Kitiukiosubjek1</vt:lpstr>
      <vt:lpstr>VAS077_D_Kitiukiosubjek1</vt:lpstr>
      <vt:lpstr>'Forma 8'!VAS077_D_Namuukiuskaici1</vt:lpstr>
      <vt:lpstr>VAS077_D_Namuukiuskaici1</vt:lpstr>
      <vt:lpstr>'Forma 8'!VAS077_D_Neapmoketaspav1</vt:lpstr>
      <vt:lpstr>VAS077_D_Neapmoketaspav1</vt:lpstr>
      <vt:lpstr>'Forma 8'!VAS077_D_Neapmoketaspav2</vt:lpstr>
      <vt:lpstr>VAS077_D_Neapmoketaspav2</vt:lpstr>
      <vt:lpstr>'Forma 8'!VAS077_D_Neapskaitytasb1</vt:lpstr>
      <vt:lpstr>VAS077_D_Neapskaitytasb1</vt:lpstr>
      <vt:lpstr>'Forma 8'!VAS077_D_Neapskaitytasv1</vt:lpstr>
      <vt:lpstr>VAS077_D_Neapskaitytasv1</vt:lpstr>
      <vt:lpstr>'Forma 8'!VAS077_D_Neapskaitytasv2</vt:lpstr>
      <vt:lpstr>VAS077_D_Neapskaitytasv2</vt:lpstr>
      <vt:lpstr>'Forma 8'!VAS077_D_Neapskaitytubu1</vt:lpstr>
      <vt:lpstr>VAS077_D_Neapskaitytubu1</vt:lpstr>
      <vt:lpstr>'Forma 8'!VAS077_D_Neirengtaivadi1</vt:lpstr>
      <vt:lpstr>VAS077_D_Neirengtaivadi1</vt:lpstr>
      <vt:lpstr>'Forma 8'!VAS077_D_Netektys1</vt:lpstr>
      <vt:lpstr>VAS077_D_Netektys1</vt:lpstr>
      <vt:lpstr>'Forma 8'!VAS077_D_Nuotekos1</vt:lpstr>
      <vt:lpstr>VAS077_D_Nuotekos1</vt:lpstr>
      <vt:lpstr>'Forma 8'!VAS077_D_Paruostogeriam1</vt:lpstr>
      <vt:lpstr>VAS077_D_Paruostogeriam1</vt:lpstr>
      <vt:lpstr>'Forma 8'!VAS077_D_Patiektogeriam1</vt:lpstr>
      <vt:lpstr>VAS077_D_Patiektogeriam1</vt:lpstr>
      <vt:lpstr>'Forma 8'!VAS077_D_Pavirsinesnuot1</vt:lpstr>
      <vt:lpstr>VAS077_D_Pavirsinesnuot1</vt:lpstr>
      <vt:lpstr>'Forma 8'!VAS077_D_Perpumpuotasbu1</vt:lpstr>
      <vt:lpstr>VAS077_D_Perpumpuotasbu1</vt:lpstr>
      <vt:lpstr>'Forma 8'!VAS077_D_Perpumpuotasbu2</vt:lpstr>
      <vt:lpstr>VAS077_D_Perpumpuotasbu2</vt:lpstr>
      <vt:lpstr>'Forma 8'!VAS077_D_Realizuotasbui1</vt:lpstr>
      <vt:lpstr>VAS077_D_Realizuotasbui1</vt:lpstr>
      <vt:lpstr>'Forma 8'!VAS077_D_Realizuotasger1</vt:lpstr>
      <vt:lpstr>VAS077_D_Realizuotasger1</vt:lpstr>
      <vt:lpstr>'Forma 8'!VAS077_D_Realizuotasger2</vt:lpstr>
      <vt:lpstr>VAS077_D_Realizuotasger2</vt:lpstr>
      <vt:lpstr>'Forma 8'!VAS077_D_Realizuotasisv1</vt:lpstr>
      <vt:lpstr>VAS077_D_Realizuotasisv1</vt:lpstr>
      <vt:lpstr>'Forma 8'!VAS077_D_Realizuotaspav1</vt:lpstr>
      <vt:lpstr>VAS077_D_Realizuotaspav1</vt:lpstr>
      <vt:lpstr>'Forma 8'!VAS077_D_Sezoniniamsabo1</vt:lpstr>
      <vt:lpstr>VAS077_D_Sezoniniamsabo1</vt:lpstr>
      <vt:lpstr>'Forma 8'!VAS077_D_Sezoniniamsabo2</vt:lpstr>
      <vt:lpstr>VAS077_D_Sezoniniamsabo2</vt:lpstr>
      <vt:lpstr>'Forma 8'!VAS077_D_Skirtumasdaugi1</vt:lpstr>
      <vt:lpstr>VAS077_D_Skirtumasdaugi1</vt:lpstr>
      <vt:lpstr>'Forma 8'!VAS077_D_Skirtumasdaugi2</vt:lpstr>
      <vt:lpstr>VAS077_D_Skirtumasdaugi2</vt:lpstr>
      <vt:lpstr>'Forma 8'!VAS077_D_Skirtumasdaugi3</vt:lpstr>
      <vt:lpstr>VAS077_D_Skirtumasdaugi3</vt:lpstr>
      <vt:lpstr>'Forma 8'!VAS077_D_Surenkamuaseni1</vt:lpstr>
      <vt:lpstr>VAS077_D_Surenkamuaseni1</vt:lpstr>
      <vt:lpstr>'Forma 8'!VAS077_D_Surinktaatskir1</vt:lpstr>
      <vt:lpstr>VAS077_D_Surinktaatskir1</vt:lpstr>
      <vt:lpstr>'Forma 8'!VAS077_D_Surinktaatskir2</vt:lpstr>
      <vt:lpstr>VAS077_D_Surinktaatskir2</vt:lpstr>
      <vt:lpstr>'Forma 8'!VAS077_D_Surinktabuitin1</vt:lpstr>
      <vt:lpstr>VAS077_D_Surinktabuitin1</vt:lpstr>
      <vt:lpstr>'Forma 8'!VAS077_D_Surinktamisriu1</vt:lpstr>
      <vt:lpstr>VAS077_D_Surinktamisriu1</vt:lpstr>
      <vt:lpstr>'Forma 8'!VAS077_D_Surinktamisriu2</vt:lpstr>
      <vt:lpstr>VAS077_D_Surinktamisriu2</vt:lpstr>
      <vt:lpstr>'Forma 8'!VAS077_D_Surinktapavirs1</vt:lpstr>
      <vt:lpstr>VAS077_D_Surinktapavirs1</vt:lpstr>
      <vt:lpstr>'Forma 8'!VAS077_D_Sutvarkytasdum1</vt:lpstr>
      <vt:lpstr>VAS077_D_Sutvarkytasdum1</vt:lpstr>
      <vt:lpstr>'Forma 8'!VAS077_D_Tiekimotinkluo1</vt:lpstr>
      <vt:lpstr>VAS077_D_Tiekimotinkluo1</vt:lpstr>
      <vt:lpstr>'Forma 8'!VAS077_D_Tiekimotinkluo2</vt:lpstr>
      <vt:lpstr>VAS077_D_Tiekimotinkluo2</vt:lpstr>
      <vt:lpstr>'Forma 8'!VAS077_D_Trecioketvirto1</vt:lpstr>
      <vt:lpstr>VAS077_D_Trecioketvirto1</vt:lpstr>
      <vt:lpstr>'Forma 8'!VAS077_D_Vandenskiekiss1</vt:lpstr>
      <vt:lpstr>VAS077_D_Vandenskiekiss1</vt:lpstr>
      <vt:lpstr>'Forma 8'!VAS077_D_Vartotojai1</vt:lpstr>
      <vt:lpstr>VAS077_D_Vartotojai1</vt:lpstr>
      <vt:lpstr>'Forma 8'!VAS077_D_Vartotojaikuri1</vt:lpstr>
      <vt:lpstr>VAS077_D_Vartotojaikuri1</vt:lpstr>
      <vt:lpstr>'Forma 8'!VAS077_D_Vartotojaikuri2</vt:lpstr>
      <vt:lpstr>VAS077_D_Vartotojaikuri2</vt:lpstr>
      <vt:lpstr>'Forma 8'!VAS077_D_Vartotojaikuri3</vt:lpstr>
      <vt:lpstr>VAS077_D_Vartotojaikuri3</vt:lpstr>
      <vt:lpstr>'Forma 8'!VAS077_D_Vartotojaikuri4</vt:lpstr>
      <vt:lpstr>VAS077_D_Vartotojaikuri4</vt:lpstr>
      <vt:lpstr>'Forma 8'!VAS077_D_Vartotojams1</vt:lpstr>
      <vt:lpstr>VAS077_D_Vartotojams1</vt:lpstr>
      <vt:lpstr>'Forma 8'!VAS077_D_Vartotojamsuzs1</vt:lpstr>
      <vt:lpstr>VAS077_D_Vartotojamsuzs1</vt:lpstr>
      <vt:lpstr>'Forma 8'!VAS077_F_Abonentaiirvar1AtaskaitinisLaikotarpis</vt:lpstr>
      <vt:lpstr>VAS077_F_Abonentaiirvar1AtaskaitinisLaikotarpis</vt:lpstr>
      <vt:lpstr>'Forma 8'!VAS077_F_Abonentaiirvar2AtaskaitinisLaikotarpis</vt:lpstr>
      <vt:lpstr>VAS077_F_Abonentaiirvar2AtaskaitinisLaikotarpis</vt:lpstr>
      <vt:lpstr>'Forma 8'!VAS077_F_Abonentaiirvar3AtaskaitinisLaikotarpis</vt:lpstr>
      <vt:lpstr>VAS077_F_Abonentaiirvar3AtaskaitinisLaikotarpis</vt:lpstr>
      <vt:lpstr>'Forma 8'!VAS077_F_Abonentaikurie1AtaskaitinisLaikotarpis</vt:lpstr>
      <vt:lpstr>VAS077_F_Abonentaikurie1AtaskaitinisLaikotarpis</vt:lpstr>
      <vt:lpstr>'Forma 8'!VAS077_F_Abonentaikurie2AtaskaitinisLaikotarpis</vt:lpstr>
      <vt:lpstr>VAS077_F_Abonentaikurie2AtaskaitinisLaikotarpis</vt:lpstr>
      <vt:lpstr>'Forma 8'!VAS077_F_Abonentaikurie3AtaskaitinisLaikotarpis</vt:lpstr>
      <vt:lpstr>VAS077_F_Abonentaikurie3AtaskaitinisLaikotarpis</vt:lpstr>
      <vt:lpstr>'Forma 8'!VAS077_F_Abonentams1AtaskaitinisLaikotarpis</vt:lpstr>
      <vt:lpstr>VAS077_F_Abonentams1AtaskaitinisLaikotarpis</vt:lpstr>
      <vt:lpstr>'Forma 8'!VAS077_F_Abonentamsuznu1AtaskaitinisLaikotarpis</vt:lpstr>
      <vt:lpstr>VAS077_F_Abonentamsuznu1AtaskaitinisLaikotarpis</vt:lpstr>
      <vt:lpstr>'Forma 8'!VAS077_F_Abonentamsuzsu1AtaskaitinisLaikotarpis</vt:lpstr>
      <vt:lpstr>VAS077_F_Abonentamsuzsu1AtaskaitinisLaikotarpis</vt:lpstr>
      <vt:lpstr>'Forma 8'!VAS077_F_Abonentamsuzva1AtaskaitinisLaikotarpis</vt:lpstr>
      <vt:lpstr>VAS077_F_Abonentamsuzva1AtaskaitinisLaikotarpis</vt:lpstr>
      <vt:lpstr>'Forma 8'!VAS077_F_Aptarnaujamuuk1AtaskaitinisLaikotarpis</vt:lpstr>
      <vt:lpstr>VAS077_F_Aptarnaujamuuk1AtaskaitinisLaikotarpis</vt:lpstr>
      <vt:lpstr>'Forma 8'!VAS077_F_Aptarnaujamuuk2AtaskaitinisLaikotarpis</vt:lpstr>
      <vt:lpstr>VAS077_F_Aptarnaujamuuk2AtaskaitinisLaikotarpis</vt:lpstr>
      <vt:lpstr>'Forma 8'!VAS077_F_Aptarnaujamuuk3AtaskaitinisLaikotarpis</vt:lpstr>
      <vt:lpstr>VAS077_F_Aptarnaujamuuk3AtaskaitinisLaikotarpis</vt:lpstr>
      <vt:lpstr>'Forma 8'!VAS077_F_Daugiabuciunam1AtaskaitinisLaikotarpis</vt:lpstr>
      <vt:lpstr>VAS077_F_Daugiabuciunam1AtaskaitinisLaikotarpis</vt:lpstr>
      <vt:lpstr>'Forma 8'!VAS077_F_Daugiabuciunam2AtaskaitinisLaikotarpis</vt:lpstr>
      <vt:lpstr>VAS077_F_Daugiabuciunam2AtaskaitinisLaikotarpis</vt:lpstr>
      <vt:lpstr>'Forma 8'!VAS077_F_Daugiabuciuose1AtaskaitinisLaikotarpis</vt:lpstr>
      <vt:lpstr>VAS077_F_Daugiabuciuose1AtaskaitinisLaikotarpis</vt:lpstr>
      <vt:lpstr>'Forma 8'!VAS077_F_Daugiabuciuose2AtaskaitinisLaikotarpis</vt:lpstr>
      <vt:lpstr>VAS077_F_Daugiabuciuose2AtaskaitinisLaikotarpis</vt:lpstr>
      <vt:lpstr>'Forma 8'!VAS077_F_Geriamojovande1Irengtaivadine1</vt:lpstr>
      <vt:lpstr>VAS077_F_Geriamojovande1Irengtaivadine1</vt:lpstr>
      <vt:lpstr>'Forma 8'!VAS077_F_Geriamojovande1Neirengtaivadi1</vt:lpstr>
      <vt:lpstr>VAS077_F_Geriamojovande1Neirengtaivadi1</vt:lpstr>
      <vt:lpstr>'Forma 8'!VAS077_F_Geriamojovande2AtaskaitinisLaikotarpis</vt:lpstr>
      <vt:lpstr>VAS077_F_Geriamojovande2AtaskaitinisLaikotarpis</vt:lpstr>
      <vt:lpstr>'Forma 8'!VAS077_F_Gyventojuskaic1AtaskaitinisLaikotarpis</vt:lpstr>
      <vt:lpstr>VAS077_F_Gyventojuskaic1AtaskaitinisLaikotarpis</vt:lpstr>
      <vt:lpstr>'Forma 8'!VAS077_F_Individualiuos1AtaskaitinisLaikotarpis</vt:lpstr>
      <vt:lpstr>VAS077_F_Individualiuos1AtaskaitinisLaikotarpis</vt:lpstr>
      <vt:lpstr>'Forma 8'!VAS077_F_Individualiuos2AtaskaitinisLaikotarpis</vt:lpstr>
      <vt:lpstr>VAS077_F_Individualiuos2AtaskaitinisLaikotarpis</vt:lpstr>
      <vt:lpstr>'Forma 8'!VAS077_F_Individualiuos3AtaskaitinisLaikotarpis</vt:lpstr>
      <vt:lpstr>VAS077_F_Individualiuos3AtaskaitinisLaikotarpis</vt:lpstr>
      <vt:lpstr>'Forma 8'!VAS077_F_Individualiuos4AtaskaitinisLaikotarpis</vt:lpstr>
      <vt:lpstr>VAS077_F_Individualiuos4AtaskaitinisLaikotarpis</vt:lpstr>
      <vt:lpstr>'Forma 8'!VAS077_F_Individualiuos5AtaskaitinisLaikotarpis</vt:lpstr>
      <vt:lpstr>VAS077_F_Individualiuos5AtaskaitinisLaikotarpis</vt:lpstr>
      <vt:lpstr>'Forma 8'!VAS077_F_Isgautopozemin1AtaskaitinisLaikotarpis</vt:lpstr>
      <vt:lpstr>VAS077_F_Isgautopozemin1AtaskaitinisLaikotarpis</vt:lpstr>
      <vt:lpstr>'Forma 8'!VAS077_F_Issioskaiciaus10AtaskaitinisLaikotarpis</vt:lpstr>
      <vt:lpstr>VAS077_F_Issioskaiciaus10AtaskaitinisLaikotarpis</vt:lpstr>
      <vt:lpstr>'Forma 8'!VAS077_F_Issioskaiciaus11AtaskaitinisLaikotarpis</vt:lpstr>
      <vt:lpstr>VAS077_F_Issioskaiciaus11AtaskaitinisLaikotarpis</vt:lpstr>
      <vt:lpstr>'Forma 8'!VAS077_F_Issioskaiciaus12AtaskaitinisLaikotarpis</vt:lpstr>
      <vt:lpstr>VAS077_F_Issioskaiciaus12AtaskaitinisLaikotarpis</vt:lpstr>
      <vt:lpstr>'Forma 8'!VAS077_F_Issioskaiciaus13AtaskaitinisLaikotarpis</vt:lpstr>
      <vt:lpstr>VAS077_F_Issioskaiciaus13AtaskaitinisLaikotarpis</vt:lpstr>
      <vt:lpstr>'Forma 8'!VAS077_F_Issioskaiciaus14AtaskaitinisLaikotarpis</vt:lpstr>
      <vt:lpstr>VAS077_F_Issioskaiciaus14AtaskaitinisLaikotarpis</vt:lpstr>
      <vt:lpstr>'Forma 8'!VAS077_F_Issioskaiciaus15AtaskaitinisLaikotarpis</vt:lpstr>
      <vt:lpstr>VAS077_F_Issioskaiciaus15AtaskaitinisLaikotarpis</vt:lpstr>
      <vt:lpstr>'Forma 8'!VAS077_F_Issioskaiciaus16AtaskaitinisLaikotarpis</vt:lpstr>
      <vt:lpstr>VAS077_F_Issioskaiciaus16AtaskaitinisLaikotarpis</vt:lpstr>
      <vt:lpstr>'Forma 8'!VAS077_F_Issioskaiciaus1AtaskaitinisLaikotarpis</vt:lpstr>
      <vt:lpstr>VAS077_F_Issioskaiciaus1AtaskaitinisLaikotarpis</vt:lpstr>
      <vt:lpstr>'Forma 8'!VAS077_F_Issioskaiciaus2AtaskaitinisLaikotarpis</vt:lpstr>
      <vt:lpstr>VAS077_F_Issioskaiciaus2AtaskaitinisLaikotarpis</vt:lpstr>
      <vt:lpstr>'Forma 8'!VAS077_F_Issioskaiciaus3AtaskaitinisLaikotarpis</vt:lpstr>
      <vt:lpstr>VAS077_F_Issioskaiciaus3AtaskaitinisLaikotarpis</vt:lpstr>
      <vt:lpstr>'Forma 8'!VAS077_F_Issioskaiciaus4AtaskaitinisLaikotarpis</vt:lpstr>
      <vt:lpstr>VAS077_F_Issioskaiciaus4AtaskaitinisLaikotarpis</vt:lpstr>
      <vt:lpstr>'Forma 8'!VAS077_F_Issioskaiciaus5AtaskaitinisLaikotarpis</vt:lpstr>
      <vt:lpstr>VAS077_F_Issioskaiciaus5AtaskaitinisLaikotarpis</vt:lpstr>
      <vt:lpstr>'Forma 8'!VAS077_F_Issioskaiciaus6AtaskaitinisLaikotarpis</vt:lpstr>
      <vt:lpstr>VAS077_F_Issioskaiciaus6AtaskaitinisLaikotarpis</vt:lpstr>
      <vt:lpstr>'Forma 8'!VAS077_F_Issioskaiciaus7AtaskaitinisLaikotarpis</vt:lpstr>
      <vt:lpstr>VAS077_F_Issioskaiciaus7AtaskaitinisLaikotarpis</vt:lpstr>
      <vt:lpstr>'Forma 8'!VAS077_F_Issioskaiciaus8AtaskaitinisLaikotarpis</vt:lpstr>
      <vt:lpstr>VAS077_F_Issioskaiciaus8AtaskaitinisLaikotarpis</vt:lpstr>
      <vt:lpstr>'Forma 8'!VAS077_F_Issioskaiciaus9AtaskaitinisLaikotarpis</vt:lpstr>
      <vt:lpstr>VAS077_F_Issioskaiciaus9AtaskaitinisLaikotarpis</vt:lpstr>
      <vt:lpstr>'Forma 8'!VAS077_F_Isvalytasbuiti1AtaskaitinisLaikotarpis</vt:lpstr>
      <vt:lpstr>VAS077_F_Isvalytasbuiti1AtaskaitinisLaikotarpis</vt:lpstr>
      <vt:lpstr>'Forma 8'!VAS077_F_Isvalytaspavir1AtaskaitinisLaikotarpis</vt:lpstr>
      <vt:lpstr>VAS077_F_Isvalytaspavir1AtaskaitinisLaikotarpis</vt:lpstr>
      <vt:lpstr>'Forma 8'!VAS077_F_Ivadinesirapsk1AtaskaitinisLaikotarpis</vt:lpstr>
      <vt:lpstr>VAS077_F_Ivadinesirapsk1AtaskaitinisLaikotarpis</vt:lpstr>
      <vt:lpstr>'Forma 8'!VAS077_F_Ivadinesirapsk2AtaskaitinisLaikotarpis</vt:lpstr>
      <vt:lpstr>VAS077_F_Ivadinesirapsk2AtaskaitinisLaikotarpis</vt:lpstr>
      <vt:lpstr>'Forma 8'!VAS077_F_Kitiukiosubjek1AtaskaitinisLaikotarpis</vt:lpstr>
      <vt:lpstr>VAS077_F_Kitiukiosubjek1AtaskaitinisLaikotarpis</vt:lpstr>
      <vt:lpstr>'Forma 8'!VAS077_F_Namuukiuskaici1AtaskaitinisLaikotarpis</vt:lpstr>
      <vt:lpstr>VAS077_F_Namuukiuskaici1AtaskaitinisLaikotarpis</vt:lpstr>
      <vt:lpstr>'Forma 8'!VAS077_F_Neapmoketaspav1AtaskaitinisLaikotarpis</vt:lpstr>
      <vt:lpstr>VAS077_F_Neapmoketaspav1AtaskaitinisLaikotarpis</vt:lpstr>
      <vt:lpstr>'Forma 8'!VAS077_F_Neapmoketaspav2AtaskaitinisLaikotarpis</vt:lpstr>
      <vt:lpstr>VAS077_F_Neapmoketaspav2AtaskaitinisLaikotarpis</vt:lpstr>
      <vt:lpstr>'Forma 8'!VAS077_F_Neapskaitytasb1AtaskaitinisLaikotarpis</vt:lpstr>
      <vt:lpstr>VAS077_F_Neapskaitytasb1AtaskaitinisLaikotarpis</vt:lpstr>
      <vt:lpstr>'Forma 8'!VAS077_F_Neapskaitytasv1AtaskaitinisLaikotarpis</vt:lpstr>
      <vt:lpstr>VAS077_F_Neapskaitytasv1AtaskaitinisLaikotarpis</vt:lpstr>
      <vt:lpstr>'Forma 8'!VAS077_F_Neapskaitytasv2AtaskaitinisLaikotarpis</vt:lpstr>
      <vt:lpstr>VAS077_F_Neapskaitytasv2AtaskaitinisLaikotarpis</vt:lpstr>
      <vt:lpstr>'Forma 8'!VAS077_F_Neapskaitytubu1AtaskaitinisLaikotarpis</vt:lpstr>
      <vt:lpstr>VAS077_F_Neapskaitytubu1AtaskaitinisLaikotarpis</vt:lpstr>
      <vt:lpstr>'Forma 8'!VAS077_F_Paruostogeriam1AtaskaitinisLaikotarpis</vt:lpstr>
      <vt:lpstr>VAS077_F_Paruostogeriam1AtaskaitinisLaikotarpis</vt:lpstr>
      <vt:lpstr>'Forma 8'!VAS077_F_Patiektogeriam1AtaskaitinisLaikotarpis</vt:lpstr>
      <vt:lpstr>VAS077_F_Patiektogeriam1AtaskaitinisLaikotarpis</vt:lpstr>
      <vt:lpstr>'Forma 8'!VAS077_F_Perpumpuotasbu1AtaskaitinisLaikotarpis</vt:lpstr>
      <vt:lpstr>VAS077_F_Perpumpuotasbu1AtaskaitinisLaikotarpis</vt:lpstr>
      <vt:lpstr>'Forma 8'!VAS077_F_Perpumpuotasbu2AtaskaitinisLaikotarpis</vt:lpstr>
      <vt:lpstr>VAS077_F_Perpumpuotasbu2AtaskaitinisLaikotarpis</vt:lpstr>
      <vt:lpstr>'Forma 8'!VAS077_F_Realizuotasbui1AtaskaitinisLaikotarpis</vt:lpstr>
      <vt:lpstr>VAS077_F_Realizuotasbui1AtaskaitinisLaikotarpis</vt:lpstr>
      <vt:lpstr>'Forma 8'!VAS077_F_Realizuotasger1AtaskaitinisLaikotarpis</vt:lpstr>
      <vt:lpstr>VAS077_F_Realizuotasger1AtaskaitinisLaikotarpis</vt:lpstr>
      <vt:lpstr>'Forma 8'!VAS077_F_Realizuotasger2Irengtaivadine1</vt:lpstr>
      <vt:lpstr>VAS077_F_Realizuotasger2Irengtaivadine1</vt:lpstr>
      <vt:lpstr>'Forma 8'!VAS077_F_Realizuotasger2Neirengtaivadi1</vt:lpstr>
      <vt:lpstr>VAS077_F_Realizuotasger2Neirengtaivadi1</vt:lpstr>
      <vt:lpstr>'Forma 8'!VAS077_F_Realizuotasisv1AtaskaitinisLaikotarpis</vt:lpstr>
      <vt:lpstr>VAS077_F_Realizuotasisv1AtaskaitinisLaikotarpis</vt:lpstr>
      <vt:lpstr>'Forma 8'!VAS077_F_Realizuotaspav1AtaskaitinisLaikotarpis</vt:lpstr>
      <vt:lpstr>VAS077_F_Realizuotaspav1AtaskaitinisLaikotarpis</vt:lpstr>
      <vt:lpstr>'Forma 8'!VAS077_F_Sezoniniamsabo1AtaskaitinisLaikotarpis</vt:lpstr>
      <vt:lpstr>VAS077_F_Sezoniniamsabo1AtaskaitinisLaikotarpis</vt:lpstr>
      <vt:lpstr>'Forma 8'!VAS077_F_Sezoniniamsabo2AtaskaitinisLaikotarpis</vt:lpstr>
      <vt:lpstr>VAS077_F_Sezoniniamsabo2AtaskaitinisLaikotarpis</vt:lpstr>
      <vt:lpstr>'Forma 8'!VAS077_F_Skirtumasdaugi1AtaskaitinisLaikotarpis</vt:lpstr>
      <vt:lpstr>VAS077_F_Skirtumasdaugi1AtaskaitinisLaikotarpis</vt:lpstr>
      <vt:lpstr>'Forma 8'!VAS077_F_Skirtumasdaugi2AtaskaitinisLaikotarpis</vt:lpstr>
      <vt:lpstr>VAS077_F_Skirtumasdaugi2AtaskaitinisLaikotarpis</vt:lpstr>
      <vt:lpstr>'Forma 8'!VAS077_F_Skirtumasdaugi3Irengtaivadine1</vt:lpstr>
      <vt:lpstr>VAS077_F_Skirtumasdaugi3Irengtaivadine1</vt:lpstr>
      <vt:lpstr>'Forma 8'!VAS077_F_Skirtumasdaugi3Neirengtaivadi1</vt:lpstr>
      <vt:lpstr>VAS077_F_Skirtumasdaugi3Neirengtaivadi1</vt:lpstr>
      <vt:lpstr>'Forma 8'!VAS077_F_Surenkamuaseni1AtaskaitinisLaikotarpis</vt:lpstr>
      <vt:lpstr>VAS077_F_Surenkamuaseni1AtaskaitinisLaikotarpis</vt:lpstr>
      <vt:lpstr>'Forma 8'!VAS077_F_Surinktaatskir1AtaskaitinisLaikotarpis</vt:lpstr>
      <vt:lpstr>VAS077_F_Surinktaatskir1AtaskaitinisLaikotarpis</vt:lpstr>
      <vt:lpstr>'Forma 8'!VAS077_F_Surinktaatskir2AtaskaitinisLaikotarpis</vt:lpstr>
      <vt:lpstr>VAS077_F_Surinktaatskir2AtaskaitinisLaikotarpis</vt:lpstr>
      <vt:lpstr>'Forma 8'!VAS077_F_Surinktabuitin1AtaskaitinisLaikotarpis</vt:lpstr>
      <vt:lpstr>VAS077_F_Surinktabuitin1AtaskaitinisLaikotarpis</vt:lpstr>
      <vt:lpstr>'Forma 8'!VAS077_F_Surinktamisriu1AtaskaitinisLaikotarpis</vt:lpstr>
      <vt:lpstr>VAS077_F_Surinktamisriu1AtaskaitinisLaikotarpis</vt:lpstr>
      <vt:lpstr>'Forma 8'!VAS077_F_Surinktamisriu2AtaskaitinisLaikotarpis</vt:lpstr>
      <vt:lpstr>VAS077_F_Surinktamisriu2AtaskaitinisLaikotarpis</vt:lpstr>
      <vt:lpstr>'Forma 8'!VAS077_F_Surinktapavirs1AtaskaitinisLaikotarpis</vt:lpstr>
      <vt:lpstr>VAS077_F_Surinktapavirs1AtaskaitinisLaikotarpis</vt:lpstr>
      <vt:lpstr>'Forma 8'!VAS077_F_Sutvarkytasdum1AtaskaitinisLaikotarpis</vt:lpstr>
      <vt:lpstr>VAS077_F_Sutvarkytasdum1AtaskaitinisLaikotarpis</vt:lpstr>
      <vt:lpstr>'Forma 8'!VAS077_F_Tiekimotinkluo1AtaskaitinisLaikotarpis</vt:lpstr>
      <vt:lpstr>VAS077_F_Tiekimotinkluo1AtaskaitinisLaikotarpis</vt:lpstr>
      <vt:lpstr>'Forma 8'!VAS077_F_Tiekimotinkluo2AtaskaitinisLaikotarpis</vt:lpstr>
      <vt:lpstr>VAS077_F_Tiekimotinkluo2AtaskaitinisLaikotarpis</vt:lpstr>
      <vt:lpstr>'Forma 8'!VAS077_F_Trecioketvirto1AtaskaitinisLaikotarpis</vt:lpstr>
      <vt:lpstr>VAS077_F_Trecioketvirto1AtaskaitinisLaikotarpis</vt:lpstr>
      <vt:lpstr>'Forma 8'!VAS077_F_Vandenskiekiss1AtaskaitinisLaikotarpis</vt:lpstr>
      <vt:lpstr>VAS077_F_Vandenskiekiss1AtaskaitinisLaikotarpis</vt:lpstr>
      <vt:lpstr>'Forma 8'!VAS077_F_Vartotojaikuri1AtaskaitinisLaikotarpis</vt:lpstr>
      <vt:lpstr>VAS077_F_Vartotojaikuri1AtaskaitinisLaikotarpis</vt:lpstr>
      <vt:lpstr>'Forma 8'!VAS077_F_Vartotojaikuri2AtaskaitinisLaikotarpis</vt:lpstr>
      <vt:lpstr>VAS077_F_Vartotojaikuri2AtaskaitinisLaikotarpis</vt:lpstr>
      <vt:lpstr>'Forma 8'!VAS077_F_Vartotojaikuri3AtaskaitinisLaikotarpis</vt:lpstr>
      <vt:lpstr>VAS077_F_Vartotojaikuri3AtaskaitinisLaikotarpis</vt:lpstr>
      <vt:lpstr>'Forma 8'!VAS077_F_Vartotojaikuri4AtaskaitinisLaikotarpis</vt:lpstr>
      <vt:lpstr>VAS077_F_Vartotojaikuri4AtaskaitinisLaikotarpis</vt:lpstr>
      <vt:lpstr>'Forma 8'!VAS077_F_Vartotojams1AtaskaitinisLaikotarpis</vt:lpstr>
      <vt:lpstr>VAS077_F_Vartotojams1AtaskaitinisLaikotarpis</vt:lpstr>
      <vt:lpstr>'Forma 8'!VAS077_F_Vartotojamsuzs1AtaskaitinisLaikotarpis</vt:lpstr>
      <vt:lpstr>VAS077_F_Vartotojamsuzs1AtaskaitinisLaikotarpis</vt:lpstr>
      <vt:lpstr>'Forma 9'!VAS078_D_Abonentinestar1</vt:lpstr>
      <vt:lpstr>VAS078_D_Abonentinestar1</vt:lpstr>
      <vt:lpstr>'Forma 9'!VAS078_D_Abonentuskaici1</vt:lpstr>
      <vt:lpstr>VAS078_D_Abonentuskaici1</vt:lpstr>
      <vt:lpstr>'Forma 9'!VAS078_D_Abonentuskaiti1</vt:lpstr>
      <vt:lpstr>VAS078_D_Abonentuskaiti1</vt:lpstr>
      <vt:lpstr>'Forma 9'!VAS078_D_Administracijo1</vt:lpstr>
      <vt:lpstr>VAS078_D_Administracijo1</vt:lpstr>
      <vt:lpstr>'Forma 9'!VAS078_D_Anaerobiniuiap1</vt:lpstr>
      <vt:lpstr>VAS078_D_Anaerobiniuiap1</vt:lpstr>
      <vt:lpstr>'Forma 9'!VAS078_D_Anaerobiskaiap1</vt:lpstr>
      <vt:lpstr>VAS078_D_Anaerobiskaiap1</vt:lpstr>
      <vt:lpstr>'Forma 9'!VAS078_D_Anaerobiskaiap2</vt:lpstr>
      <vt:lpstr>VAS078_D_Anaerobiskaiap2</vt:lpstr>
      <vt:lpstr>'Forma 9'!VAS078_D_Asenizacinesma1</vt:lpstr>
      <vt:lpstr>VAS078_D_Asenizacinesma1</vt:lpstr>
      <vt:lpstr>'Forma 9'!VAS078_D_AtaskaitinisLaikotarpis</vt:lpstr>
      <vt:lpstr>VAS078_D_AtaskaitinisLaikotarpis</vt:lpstr>
      <vt:lpstr>'Forma 9'!VAS078_D_Atitekanciunuo1</vt:lpstr>
      <vt:lpstr>VAS078_D_Atitekanciunuo1</vt:lpstr>
      <vt:lpstr>'Forma 9'!VAS078_D_Atitekanciupav1</vt:lpstr>
      <vt:lpstr>VAS078_D_Atitekanciupav1</vt:lpstr>
      <vt:lpstr>'Forma 9'!VAS078_D_Aukioprojektin1</vt:lpstr>
      <vt:lpstr>VAS078_D_Aukioprojektin1</vt:lpstr>
      <vt:lpstr>'Forma 9'!VAS078_D_Azotasn1</vt:lpstr>
      <vt:lpstr>VAS078_D_Azotasn1</vt:lpstr>
      <vt:lpstr>'Forma 9'!VAS078_D_Azotasn2</vt:lpstr>
      <vt:lpstr>VAS078_D_Azotasn2</vt:lpstr>
      <vt:lpstr>'Forma 9'!VAS078_D_Beslegeseirkit1</vt:lpstr>
      <vt:lpstr>VAS078_D_Beslegeseirkit1</vt:lpstr>
      <vt:lpstr>'Forma 9'!VAS078_D_Bgeriamojovand1</vt:lpstr>
      <vt:lpstr>VAS078_D_Bgeriamojovand1</vt:lpstr>
      <vt:lpstr>'Forma 9'!VAS078_D_Biologiniosume1</vt:lpstr>
      <vt:lpstr>VAS078_D_Biologiniosume1</vt:lpstr>
      <vt:lpstr>'Forma 9'!VAS078_D_Bokstuskaicius1</vt:lpstr>
      <vt:lpstr>VAS078_D_Bokstuskaicius1</vt:lpstr>
      <vt:lpstr>'Forma 9'!VAS078_D_Cgeriamojovand1</vt:lpstr>
      <vt:lpstr>VAS078_D_Cgeriamojovand1</vt:lpstr>
      <vt:lpstr>'Forma 9'!VAS078_D_Chloru1</vt:lpstr>
      <vt:lpstr>VAS078_D_Chloru1</vt:lpstr>
      <vt:lpstr>'Forma 9'!VAS078_D_Darbomasinuiri1</vt:lpstr>
      <vt:lpstr>VAS078_D_Darbomasinuiri1</vt:lpstr>
      <vt:lpstr>'Forma 9'!VAS078_D_Daugiabuciunam2</vt:lpstr>
      <vt:lpstr>VAS078_D_Daugiabuciunam2</vt:lpstr>
      <vt:lpstr>'Forma 9'!VAS078_D_Daugiabuciuose3</vt:lpstr>
      <vt:lpstr>VAS078_D_Daugiabuciuose3</vt:lpstr>
      <vt:lpstr>'Forma 9'!VAS078_D_Denitrifikacij1</vt:lpstr>
      <vt:lpstr>VAS078_D_Denitrifikacij1</vt:lpstr>
      <vt:lpstr>'Forma 9'!VAS078_D_Dezinfekavimoi1</vt:lpstr>
      <vt:lpstr>VAS078_D_Dezinfekavimoi1</vt:lpstr>
      <vt:lpstr>'Forma 9'!VAS078_D_Dezinfekuotoch1</vt:lpstr>
      <vt:lpstr>VAS078_D_Dezinfekuotoch1</vt:lpstr>
      <vt:lpstr>'Forma 9'!VAS078_D_Dezinfekuotona1</vt:lpstr>
      <vt:lpstr>VAS078_D_Dezinfekuotona1</vt:lpstr>
      <vt:lpstr>'Forma 9'!VAS078_D_Dezinfekuotova1</vt:lpstr>
      <vt:lpstr>VAS078_D_Dezinfekuotova1</vt:lpstr>
      <vt:lpstr>'Forma 9'!VAS078_D_Dgeriamojovand1</vt:lpstr>
      <vt:lpstr>VAS078_D_Dgeriamojovand1</vt:lpstr>
      <vt:lpstr>'Forma 9'!VAS078_D_Dumblokiekisde1</vt:lpstr>
      <vt:lpstr>VAS078_D_Dumblokiekisde1</vt:lpstr>
      <vt:lpstr>'Forma 9'!VAS078_D_Dumblokiekisde2</vt:lpstr>
      <vt:lpstr>VAS078_D_Dumblokiekisde2</vt:lpstr>
      <vt:lpstr>'Forma 9'!VAS078_D_Dumblokiekisde3</vt:lpstr>
      <vt:lpstr>VAS078_D_Dumblokiekisde3</vt:lpstr>
      <vt:lpstr>'Forma 9'!VAS078_D_Dumblokiekisde4</vt:lpstr>
      <vt:lpstr>VAS078_D_Dumblokiekisde4</vt:lpstr>
      <vt:lpstr>'Forma 9'!VAS078_D_Enuotekusurink1</vt:lpstr>
      <vt:lpstr>VAS078_D_Enuotekusurink1</vt:lpstr>
      <vt:lpstr>'Forma 9'!VAS078_D_Filtracijoslau1</vt:lpstr>
      <vt:lpstr>VAS078_D_Filtracijoslau1</vt:lpstr>
      <vt:lpstr>'Forma 9'!VAS078_D_Filtracijoslau2</vt:lpstr>
      <vt:lpstr>VAS078_D_Filtracijoslau2</vt:lpstr>
      <vt:lpstr>'Forma 9'!VAS078_D_Fosforasp1</vt:lpstr>
      <vt:lpstr>VAS078_D_Fosforasp1</vt:lpstr>
      <vt:lpstr>'Forma 9'!VAS078_D_Fosforasp2</vt:lpstr>
      <vt:lpstr>VAS078_D_Fosforasp2</vt:lpstr>
      <vt:lpstr>'Forma 9'!VAS078_D_Fpavirsiniunuo1</vt:lpstr>
      <vt:lpstr>VAS078_D_Fpavirsiniunuo1</vt:lpstr>
      <vt:lpstr>'Forma 9'!VAS078_D_Gbuitiniuirgam1</vt:lpstr>
      <vt:lpstr>VAS078_D_Gbuitiniuirgam1</vt:lpstr>
      <vt:lpstr>'Forma 9'!VAS078_D_Greziniuoseins1</vt:lpstr>
      <vt:lpstr>VAS078_D_Greziniuoseins1</vt:lpstr>
      <vt:lpstr>'Forma 9'!VAS078_D_Hidrantuskaici1</vt:lpstr>
      <vt:lpstr>VAS078_D_Hidrantuskaici1</vt:lpstr>
      <vt:lpstr>'Forma 9'!VAS078_D_Hpavirsiniunuo1</vt:lpstr>
      <vt:lpstr>VAS078_D_Hpavirsiniunuo1</vt:lpstr>
      <vt:lpstr>'Forma 9'!VAS078_D_Individualiuna1</vt:lpstr>
      <vt:lpstr>VAS078_D_Individualiuna1</vt:lpstr>
      <vt:lpstr>'Forma 9'!VAS078_D_Instaliuotusiu1</vt:lpstr>
      <vt:lpstr>VAS078_D_Instaliuotusiu1</vt:lpstr>
      <vt:lpstr>'Forma 9'!VAS078_D_Inuotekudumblo1</vt:lpstr>
      <vt:lpstr>VAS078_D_Inuotekudumblo1</vt:lpstr>
      <vt:lpstr>'Forma 9'!VAS078_D_Isjutransporto1</vt:lpstr>
      <vt:lpstr>VAS078_D_Isjutransporto1</vt:lpstr>
      <vt:lpstr>'Forma 9'!VAS078_D_Isleidziamunuo1</vt:lpstr>
      <vt:lpstr>VAS078_D_Isleidziamunuo1</vt:lpstr>
      <vt:lpstr>'Forma 9'!VAS078_D_Isleidziamupav1</vt:lpstr>
      <vt:lpstr>VAS078_D_Isleidziamupav1</vt:lpstr>
      <vt:lpstr>'Forma 9'!VAS078_D_Issioskaiciaus13</vt:lpstr>
      <vt:lpstr>VAS078_D_Issioskaiciaus13</vt:lpstr>
      <vt:lpstr>'Forma 9'!VAS078_D_Issioskaiciaus14</vt:lpstr>
      <vt:lpstr>VAS078_D_Issioskaiciaus14</vt:lpstr>
      <vt:lpstr>'Forma 9'!VAS078_D_Issioskaiciaus15</vt:lpstr>
      <vt:lpstr>VAS078_D_Issioskaiciaus15</vt:lpstr>
      <vt:lpstr>'Forma 9'!VAS078_D_Issioskaiciaus16</vt:lpstr>
      <vt:lpstr>VAS078_D_Issioskaiciaus16</vt:lpstr>
      <vt:lpstr>'Forma 9'!VAS078_D_Issioskaiciaus17</vt:lpstr>
      <vt:lpstr>VAS078_D_Issioskaiciaus17</vt:lpstr>
      <vt:lpstr>'Forma 9'!VAS078_D_Istoskaiciausn1</vt:lpstr>
      <vt:lpstr>VAS078_D_Istoskaiciausn1</vt:lpstr>
      <vt:lpstr>'Forma 9'!VAS078_D_Istoskaiciausu1</vt:lpstr>
      <vt:lpstr>VAS078_D_Istoskaiciausu1</vt:lpstr>
      <vt:lpstr>'Forma 9'!VAS078_D_Istoskaiciausv1</vt:lpstr>
      <vt:lpstr>VAS078_D_Istoskaiciausv1</vt:lpstr>
      <vt:lpstr>'Forma 9'!VAS078_D_Isvalytunuotek1</vt:lpstr>
      <vt:lpstr>VAS078_D_Isvalytunuotek1</vt:lpstr>
      <vt:lpstr>'Forma 9'!VAS078_D_Isvalytupavirs1</vt:lpstr>
      <vt:lpstr>VAS078_D_Isvalytupavirs1</vt:lpstr>
      <vt:lpstr>'Forma 9'!VAS078_D_Ivadiniukartus1</vt:lpstr>
      <vt:lpstr>VAS078_D_Ivadiniukartus1</vt:lpstr>
      <vt:lpstr>'Forma 9'!VAS078_D_Jtransportoukis1</vt:lpstr>
      <vt:lpstr>VAS078_D_Jtransportoukis1</vt:lpstr>
      <vt:lpstr>'Forma 9'!VAS078_D_Kanalizacijoje1</vt:lpstr>
      <vt:lpstr>VAS078_D_Kanalizacijoje1</vt:lpstr>
      <vt:lpstr>'Forma 9'!VAS078_D_Kanalizacijosi1</vt:lpstr>
      <vt:lpstr>VAS078_D_Kanalizacijosi1</vt:lpstr>
      <vt:lpstr>'Forma 9'!VAS078_D_Kanalizacijoss1</vt:lpstr>
      <vt:lpstr>VAS078_D_Kanalizacijoss1</vt:lpstr>
      <vt:lpstr>'Forma 9'!VAS078_D_Kanalizavimopa1</vt:lpstr>
      <vt:lpstr>VAS078_D_Kanalizavimopa1</vt:lpstr>
      <vt:lpstr>'Forma 9'!VAS078_D_Kitaisbudaispa1</vt:lpstr>
      <vt:lpstr>VAS078_D_Kitaisbudaispa1</vt:lpstr>
      <vt:lpstr>'Forma 9'!VAS078_D_Kitosspecialio1</vt:lpstr>
      <vt:lpstr>VAS078_D_Kitosspecialio1</vt:lpstr>
      <vt:lpstr>'Forma 9'!VAS078_D_Kitudarbomasin1</vt:lpstr>
      <vt:lpstr>VAS078_D_Kitudarbomasin1</vt:lpstr>
      <vt:lpstr>'Forma 9'!VAS078_D_Kitupadaliniup1</vt:lpstr>
      <vt:lpstr>VAS078_D_Kitupadaliniup1</vt:lpstr>
      <vt:lpstr>'Forma 9'!VAS078_D_Kituvandentiek1</vt:lpstr>
      <vt:lpstr>VAS078_D_Kituvandentiek1</vt:lpstr>
      <vt:lpstr>'Forma 9'!VAS078_D_Kompostodregnu1</vt:lpstr>
      <vt:lpstr>VAS078_D_Kompostodregnu1</vt:lpstr>
      <vt:lpstr>'Forma 9'!VAS078_D_Kompostokiekis1</vt:lpstr>
      <vt:lpstr>VAS078_D_Kompostokiekis1</vt:lpstr>
      <vt:lpstr>'Forma 9'!VAS078_D_Magistraliniuv1</vt:lpstr>
      <vt:lpstr>VAS078_D_Magistraliniuv1</vt:lpstr>
      <vt:lpstr>'Forma 9'!VAS078_D_Mechaniniovaly1</vt:lpstr>
      <vt:lpstr>VAS078_D_Mechaniniovaly1</vt:lpstr>
      <vt:lpstr>'Forma 9'!VAS078_D_Membraniniaios1</vt:lpstr>
      <vt:lpstr>VAS078_D_Membraniniaios1</vt:lpstr>
      <vt:lpstr>'Forma 9'!VAS078_D_Membraniniaiul1</vt:lpstr>
      <vt:lpstr>VAS078_D_Membraniniaiul1</vt:lpstr>
      <vt:lpstr>'Forma 9'!VAS078_D_Metinisbiologi1</vt:lpstr>
      <vt:lpstr>VAS078_D_Metinisbiologi1</vt:lpstr>
      <vt:lpstr>'Forma 9'!VAS078_D_Metinisdenitri1</vt:lpstr>
      <vt:lpstr>VAS078_D_Metinisdenitri1</vt:lpstr>
      <vt:lpstr>'Forma 9'!VAS078_D_Metinisfiltrav1</vt:lpstr>
      <vt:lpstr>VAS078_D_Metinisfiltrav1</vt:lpstr>
      <vt:lpstr>'Forma 9'!VAS078_D_Metinismechani1</vt:lpstr>
      <vt:lpstr>VAS078_D_Metinismechani1</vt:lpstr>
      <vt:lpstr>'Forma 9'!VAS078_D_Metinisnuoteku1</vt:lpstr>
      <vt:lpstr>VAS078_D_Metinisnuoteku1</vt:lpstr>
      <vt:lpstr>'Forma 9'!VAS078_D_Metinisnuoteku2</vt:lpstr>
      <vt:lpstr>VAS078_D_Metinisnuoteku2</vt:lpstr>
      <vt:lpstr>'Forma 9'!VAS078_D_Metinisparuost1</vt:lpstr>
      <vt:lpstr>VAS078_D_Metinisparuost1</vt:lpstr>
      <vt:lpstr>'Forma 9'!VAS078_D_Naftosprodukta1</vt:lpstr>
      <vt:lpstr>VAS078_D_Naftosprodukta1</vt:lpstr>
      <vt:lpstr>'Forma 9'!VAS078_D_Naftosprodukta2</vt:lpstr>
      <vt:lpstr>VAS078_D_Naftosprodukta2</vt:lpstr>
      <vt:lpstr>'Forma 9'!VAS078_D_Nuotekudumblas1</vt:lpstr>
      <vt:lpstr>VAS078_D_Nuotekudumblas1</vt:lpstr>
      <vt:lpstr>'Forma 9'!VAS078_D_Nuotekudumbloa1</vt:lpstr>
      <vt:lpstr>VAS078_D_Nuotekudumbloa1</vt:lpstr>
      <vt:lpstr>'Forma 9'!VAS078_D_Nuotekudumbloa2</vt:lpstr>
      <vt:lpstr>VAS078_D_Nuotekudumbloa2</vt:lpstr>
      <vt:lpstr>'Forma 9'!VAS078_D_Nuotekudumblod1</vt:lpstr>
      <vt:lpstr>VAS078_D_Nuotekudumblod1</vt:lpstr>
      <vt:lpstr>'Forma 9'!VAS078_D_Nuotekudumblod2</vt:lpstr>
      <vt:lpstr>VAS078_D_Nuotekudumblod2</vt:lpstr>
      <vt:lpstr>'Forma 9'!VAS078_D_Nuotekudumblod3</vt:lpstr>
      <vt:lpstr>VAS078_D_Nuotekudumblod3</vt:lpstr>
      <vt:lpstr>'Forma 9'!VAS078_D_Nuotekudumblok1</vt:lpstr>
      <vt:lpstr>VAS078_D_Nuotekudumblok1</vt:lpstr>
      <vt:lpstr>'Forma 9'!VAS078_D_Nuotekudumblok2</vt:lpstr>
      <vt:lpstr>VAS078_D_Nuotekudumblok2</vt:lpstr>
      <vt:lpstr>'Forma 9'!VAS078_D_Nuotekudumblok3</vt:lpstr>
      <vt:lpstr>VAS078_D_Nuotekudumblok3</vt:lpstr>
      <vt:lpstr>'Forma 9'!VAS078_D_Nuotekudumblok4</vt:lpstr>
      <vt:lpstr>VAS078_D_Nuotekudumblok4</vt:lpstr>
      <vt:lpstr>'Forma 9'!VAS078_D_Nuotekudumblok5</vt:lpstr>
      <vt:lpstr>VAS078_D_Nuotekudumblok5</vt:lpstr>
      <vt:lpstr>'Forma 9'!VAS078_D_Nuotekudumblok6</vt:lpstr>
      <vt:lpstr>VAS078_D_Nuotekudumblok6</vt:lpstr>
      <vt:lpstr>'Forma 9'!VAS078_D_Nuotekudumblok7</vt:lpstr>
      <vt:lpstr>VAS078_D_Nuotekudumblok7</vt:lpstr>
      <vt:lpstr>'Forma 9'!VAS078_D_Nuotekudumblok8</vt:lpstr>
      <vt:lpstr>VAS078_D_Nuotekudumblok8</vt:lpstr>
      <vt:lpstr>'Forma 9'!VAS078_D_Nuotekudumblop1</vt:lpstr>
      <vt:lpstr>VAS078_D_Nuotekudumblop1</vt:lpstr>
      <vt:lpstr>'Forma 9'!VAS078_D_Nuotekudumblop2</vt:lpstr>
      <vt:lpstr>VAS078_D_Nuotekudumblop2</vt:lpstr>
      <vt:lpstr>'Forma 9'!VAS078_D_Nuotekudumblos1</vt:lpstr>
      <vt:lpstr>VAS078_D_Nuotekudumblos1</vt:lpstr>
      <vt:lpstr>'Forma 9'!VAS078_D_Nuotekudumblos2</vt:lpstr>
      <vt:lpstr>VAS078_D_Nuotekudumblos2</vt:lpstr>
      <vt:lpstr>'Forma 9'!VAS078_D_Nuotekudumblot10</vt:lpstr>
      <vt:lpstr>VAS078_D_Nuotekudumblot10</vt:lpstr>
      <vt:lpstr>'Forma 9'!VAS078_D_Nuotekudumblot11</vt:lpstr>
      <vt:lpstr>VAS078_D_Nuotekudumblot11</vt:lpstr>
      <vt:lpstr>'Forma 9'!VAS078_D_Nuotekudumblot12</vt:lpstr>
      <vt:lpstr>VAS078_D_Nuotekudumblot12</vt:lpstr>
      <vt:lpstr>'Forma 9'!VAS078_D_Nuotekudumblot7</vt:lpstr>
      <vt:lpstr>VAS078_D_Nuotekudumblot7</vt:lpstr>
      <vt:lpstr>'Forma 9'!VAS078_D_Nuotekudumblot8</vt:lpstr>
      <vt:lpstr>VAS078_D_Nuotekudumblot8</vt:lpstr>
      <vt:lpstr>'Forma 9'!VAS078_D_Nuotekudumblot9</vt:lpstr>
      <vt:lpstr>VAS078_D_Nuotekudumblot9</vt:lpstr>
      <vt:lpstr>'Forma 9'!VAS078_D_Nuotekudumblov1</vt:lpstr>
      <vt:lpstr>VAS078_D_Nuotekudumblov1</vt:lpstr>
      <vt:lpstr>'Forma 9'!VAS078_D_Nuotekudumblov2</vt:lpstr>
      <vt:lpstr>VAS078_D_Nuotekudumblov2</vt:lpstr>
      <vt:lpstr>'Forma 9'!VAS078_D_Nuotekulaborat1</vt:lpstr>
      <vt:lpstr>VAS078_D_Nuotekulaborat1</vt:lpstr>
      <vt:lpstr>'Forma 9'!VAS078_D_Nuotekuperpump1</vt:lpstr>
      <vt:lpstr>VAS078_D_Nuotekuperpump1</vt:lpstr>
      <vt:lpstr>'Forma 9'!VAS078_D_Nuotekusiurbli1</vt:lpstr>
      <vt:lpstr>VAS078_D_Nuotekusiurbli1</vt:lpstr>
      <vt:lpstr>'Forma 9'!VAS078_D_Nuotekutinklui1</vt:lpstr>
      <vt:lpstr>VAS078_D_Nuotekutinklui1</vt:lpstr>
      <vt:lpstr>'Forma 9'!VAS078_D_Nuotekuvalyklo1</vt:lpstr>
      <vt:lpstr>VAS078_D_Nuotekuvalyklo1</vt:lpstr>
      <vt:lpstr>'Forma 9'!VAS078_D_Nuotekuvalyklo2</vt:lpstr>
      <vt:lpstr>VAS078_D_Nuotekuvalyklo2</vt:lpstr>
      <vt:lpstr>'Forma 9'!VAS078_D_Nuotekuvalyklu1</vt:lpstr>
      <vt:lpstr>VAS078_D_Nuotekuvalyklu1</vt:lpstr>
      <vt:lpstr>'Forma 9'!VAS078_D_Padidejusiosta1</vt:lpstr>
      <vt:lpstr>VAS078_D_Padidejusiosta1</vt:lpstr>
      <vt:lpstr>'Forma 9'!VAS078_D_Pagalbiochemin1</vt:lpstr>
      <vt:lpstr>VAS078_D_Pagalbiochemin1</vt:lpstr>
      <vt:lpstr>'Forma 9'!VAS078_D_Pagalbiochemin2</vt:lpstr>
      <vt:lpstr>VAS078_D_Pagalbiochemin2</vt:lpstr>
      <vt:lpstr>'Forma 9'!VAS078_D_Pagalbiochemin3</vt:lpstr>
      <vt:lpstr>VAS078_D_Pagalbiochemin3</vt:lpstr>
      <vt:lpstr>'Forma 9'!VAS078_D_Pagalbiochemin4</vt:lpstr>
      <vt:lpstr>VAS078_D_Pagalbiochemin4</vt:lpstr>
      <vt:lpstr>'Forma 9'!VAS078_D_Pagalbiochemin5</vt:lpstr>
      <vt:lpstr>VAS078_D_Pagalbiochemin5</vt:lpstr>
      <vt:lpstr>'Forma 9'!VAS078_D_Pagalbiochemin6</vt:lpstr>
      <vt:lpstr>VAS078_D_Pagalbiochemin6</vt:lpstr>
      <vt:lpstr>'Forma 9'!VAS078_D_Pagamintubrike1</vt:lpstr>
      <vt:lpstr>VAS078_D_Pagamintubrike1</vt:lpstr>
      <vt:lpstr>'Forma 9'!VAS078_D_Pagamintugranu1</vt:lpstr>
      <vt:lpstr>VAS078_D_Pagamintugranu1</vt:lpstr>
      <vt:lpstr>'Forma 9'!VAS078_D_Paruostonuotek1</vt:lpstr>
      <vt:lpstr>VAS078_D_Paruostonuotek1</vt:lpstr>
      <vt:lpstr>'Forma 9'!VAS078_D_Paruostonuotek2</vt:lpstr>
      <vt:lpstr>VAS078_D_Paruostonuotek2</vt:lpstr>
      <vt:lpstr>'Forma 9'!VAS078_D_Pasalintatersa1</vt:lpstr>
      <vt:lpstr>VAS078_D_Pasalintatersa1</vt:lpstr>
      <vt:lpstr>'Forma 9'!VAS078_D_Pasalintatersa2</vt:lpstr>
      <vt:lpstr>VAS078_D_Pasalintatersa2</vt:lpstr>
      <vt:lpstr>'Forma 9'!VAS078_D_Patiektasvande1</vt:lpstr>
      <vt:lpstr>VAS078_D_Patiektasvande1</vt:lpstr>
      <vt:lpstr>'Forma 9'!VAS078_D_Pavirsiniunuot10</vt:lpstr>
      <vt:lpstr>VAS078_D_Pavirsiniunuot10</vt:lpstr>
      <vt:lpstr>'Forma 9'!VAS078_D_Pavirsiniunuot11</vt:lpstr>
      <vt:lpstr>VAS078_D_Pavirsiniunuot11</vt:lpstr>
      <vt:lpstr>'Forma 9'!VAS078_D_Pavirsiniunuot12</vt:lpstr>
      <vt:lpstr>VAS078_D_Pavirsiniunuot12</vt:lpstr>
      <vt:lpstr>'Forma 9'!VAS078_D_Pavirsiniunuot13</vt:lpstr>
      <vt:lpstr>VAS078_D_Pavirsiniunuot13</vt:lpstr>
      <vt:lpstr>'Forma 9'!VAS078_D_Pavirsiniunuot14</vt:lpstr>
      <vt:lpstr>VAS078_D_Pavirsiniunuot14</vt:lpstr>
      <vt:lpstr>'Forma 9'!VAS078_D_Pavirsiniunuot15</vt:lpstr>
      <vt:lpstr>VAS078_D_Pavirsiniunuot15</vt:lpstr>
      <vt:lpstr>'Forma 9'!VAS078_D_Pavirsiniunuot16</vt:lpstr>
      <vt:lpstr>VAS078_D_Pavirsiniunuot16</vt:lpstr>
      <vt:lpstr>'Forma 9'!VAS078_D_Pavirsiniunuot7</vt:lpstr>
      <vt:lpstr>VAS078_D_Pavirsiniunuot7</vt:lpstr>
      <vt:lpstr>'Forma 9'!VAS078_D_Pavirsiniunuot8</vt:lpstr>
      <vt:lpstr>VAS078_D_Pavirsiniunuot8</vt:lpstr>
      <vt:lpstr>'Forma 9'!VAS078_D_Pavirsiniunuot9</vt:lpstr>
      <vt:lpstr>VAS078_D_Pavirsiniunuot9</vt:lpstr>
      <vt:lpstr>'Forma 9'!VAS078_D_Perpumpavimost1</vt:lpstr>
      <vt:lpstr>VAS078_D_Perpumpavimost1</vt:lpstr>
      <vt:lpstr>'Forma 9'!VAS078_D_Pozeminiovande1</vt:lpstr>
      <vt:lpstr>VAS078_D_Pozeminiovande1</vt:lpstr>
      <vt:lpstr>'Forma 9'!VAS078_D_Rezervuaruskai1</vt:lpstr>
      <vt:lpstr>VAS078_D_Rezervuaruskai1</vt:lpstr>
      <vt:lpstr>'Forma 9'!VAS078_D_Riebalair1</vt:lpstr>
      <vt:lpstr>VAS078_D_Riebalair1</vt:lpstr>
      <vt:lpstr>'Forma 9'!VAS078_D_Riebalair2</vt:lpstr>
      <vt:lpstr>VAS078_D_Riebalair2</vt:lpstr>
      <vt:lpstr>'Forma 9'!VAS078_D_Sausumedziaguk1</vt:lpstr>
      <vt:lpstr>VAS078_D_Sausumedziaguk1</vt:lpstr>
      <vt:lpstr>'Forma 9'!VAS078_D_Sausumedziaguk2</vt:lpstr>
      <vt:lpstr>VAS078_D_Sausumedziaguk2</vt:lpstr>
      <vt:lpstr>'Forma 9'!VAS078_D_Skaitikliubutu1</vt:lpstr>
      <vt:lpstr>VAS078_D_Skaitikliubutu1</vt:lpstr>
      <vt:lpstr>'Forma 9'!VAS078_D_Suspenduotosme1</vt:lpstr>
      <vt:lpstr>VAS078_D_Suspenduotosme1</vt:lpstr>
      <vt:lpstr>'Forma 9'!VAS078_D_Suspenduotosme2</vt:lpstr>
      <vt:lpstr>VAS078_D_Suspenduotosme2</vt:lpstr>
      <vt:lpstr>'Forma 9'!VAS078_D_Suspenduotosme3</vt:lpstr>
      <vt:lpstr>VAS078_D_Suspenduotosme3</vt:lpstr>
      <vt:lpstr>'Forma 9'!VAS078_D_Suspenduotosme4</vt:lpstr>
      <vt:lpstr>VAS078_D_Suspenduotosme4</vt:lpstr>
      <vt:lpstr>'Forma 9'!VAS078_D_Transportoprie10</vt:lpstr>
      <vt:lpstr>VAS078_D_Transportoprie10</vt:lpstr>
      <vt:lpstr>'Forma 9'!VAS078_D_Transportoprie11</vt:lpstr>
      <vt:lpstr>VAS078_D_Transportoprie11</vt:lpstr>
      <vt:lpstr>'Forma 9'!VAS078_D_Transportoprie12</vt:lpstr>
      <vt:lpstr>VAS078_D_Transportoprie12</vt:lpstr>
      <vt:lpstr>'Forma 9'!VAS078_D_Uzdaroseslegin1</vt:lpstr>
      <vt:lpstr>VAS078_D_Uzdaroseslegin1</vt:lpstr>
      <vt:lpstr>'Forma 9'!VAS078_D_Valyklosesusid1</vt:lpstr>
      <vt:lpstr>VAS078_D_Valyklosesusid1</vt:lpstr>
      <vt:lpstr>'Forma 9'!VAS078_D_Valyklosesusid2</vt:lpstr>
      <vt:lpstr>VAS078_D_Valyklosesusid2</vt:lpstr>
      <vt:lpstr>'Forma 9'!VAS078_D_Valyklosesusid3</vt:lpstr>
      <vt:lpstr>VAS078_D_Valyklosesusid3</vt:lpstr>
      <vt:lpstr>'Forma 9'!VAS078_D_Vandensaeravim1</vt:lpstr>
      <vt:lpstr>VAS078_D_Vandensaeravim1</vt:lpstr>
      <vt:lpstr>'Forma 9'!VAS078_D_Vandensemimoko1</vt:lpstr>
      <vt:lpstr>VAS078_D_Vandensemimoko1</vt:lpstr>
      <vt:lpstr>'Forma 9'!VAS078_D_Vandensisgavimo1</vt:lpstr>
      <vt:lpstr>VAS078_D_Vandensisgavimo1</vt:lpstr>
      <vt:lpstr>'Forma 9'!VAS078_D_Vandenspakelim1</vt:lpstr>
      <vt:lpstr>VAS078_D_Vandenspakelim1</vt:lpstr>
      <vt:lpstr>'Forma 9'!VAS078_D_Vandenspakelim2</vt:lpstr>
      <vt:lpstr>VAS078_D_Vandenspakelim2</vt:lpstr>
      <vt:lpstr>'Forma 9'!VAS078_D_Vandenspakelim3</vt:lpstr>
      <vt:lpstr>VAS078_D_Vandenspakelim3</vt:lpstr>
      <vt:lpstr>'Forma 9'!VAS078_D_Vandensruosime1</vt:lpstr>
      <vt:lpstr>VAS078_D_Vandensruosime1</vt:lpstr>
      <vt:lpstr>'Forma 9'!VAS078_D_Vandensruosimo1</vt:lpstr>
      <vt:lpstr>VAS078_D_Vandensruosimo1</vt:lpstr>
      <vt:lpstr>'Forma 9'!VAS078_D_Vandentiekyjel1</vt:lpstr>
      <vt:lpstr>VAS078_D_Vandentiekyjel1</vt:lpstr>
      <vt:lpstr>'Forma 9'!VAS078_D_Vandentiekiopr1</vt:lpstr>
      <vt:lpstr>VAS078_D_Vandentiekiopr1</vt:lpstr>
      <vt:lpstr>'Forma 9'!VAS078_D_Vandentiekiusk1</vt:lpstr>
      <vt:lpstr>VAS078_D_Vandentiekiusk1</vt:lpstr>
      <vt:lpstr>'Forma 9'!VAS078_D_Vandenvieciusk1</vt:lpstr>
      <vt:lpstr>VAS078_D_Vandenvieciusk1</vt:lpstr>
      <vt:lpstr>'Forma 9'!VAS078_D_Vidutinisnuote1</vt:lpstr>
      <vt:lpstr>VAS078_D_Vidutinisnuote1</vt:lpstr>
      <vt:lpstr>'Forma 9'!VAS078_D_Vidutinisnuote2</vt:lpstr>
      <vt:lpstr>VAS078_D_Vidutinisnuote2</vt:lpstr>
      <vt:lpstr>'Forma 9'!VAS078_D_Vidutinispajeg1</vt:lpstr>
      <vt:lpstr>VAS078_D_Vidutinispajeg1</vt:lpstr>
      <vt:lpstr>'Forma 9'!VAS078_D_Vidutinispajeg2</vt:lpstr>
      <vt:lpstr>VAS078_D_Vidutinispajeg2</vt:lpstr>
      <vt:lpstr>'Forma 9'!VAS078_D_Vidutinispajeg3</vt:lpstr>
      <vt:lpstr>VAS078_D_Vidutinispajeg3</vt:lpstr>
      <vt:lpstr>'Forma 9'!VAS078_D_Vidutinispajeg4</vt:lpstr>
      <vt:lpstr>VAS078_D_Vidutinispajeg4</vt:lpstr>
      <vt:lpstr>'Forma 9'!VAS078_D_Vidutinispajeg5</vt:lpstr>
      <vt:lpstr>VAS078_D_Vidutinispajeg5</vt:lpstr>
      <vt:lpstr>'Forma 9'!VAS078_D_Vidutinispajeg6</vt:lpstr>
      <vt:lpstr>VAS078_D_Vidutinispajeg6</vt:lpstr>
      <vt:lpstr>'Forma 9'!VAS078_D_Vidutinispajeg7</vt:lpstr>
      <vt:lpstr>VAS078_D_Vidutinispajeg7</vt:lpstr>
      <vt:lpstr>'Forma 9'!VAS078_D_Vidutinissvert1</vt:lpstr>
      <vt:lpstr>VAS078_D_Vidutinissvert1</vt:lpstr>
      <vt:lpstr>'Forma 9'!VAS078_D_Vidutinissvert2</vt:lpstr>
      <vt:lpstr>VAS078_D_Vidutinissvert2</vt:lpstr>
      <vt:lpstr>'Forma 9'!VAS078_D_Vidutinissvert3</vt:lpstr>
      <vt:lpstr>VAS078_D_Vidutinissvert3</vt:lpstr>
      <vt:lpstr>'Forma 9'!VAS078_D_Vidutinissvert4</vt:lpstr>
      <vt:lpstr>VAS078_D_Vidutinissvert4</vt:lpstr>
      <vt:lpstr>'Forma 9'!VAS078_D_Vidutinissvert5</vt:lpstr>
      <vt:lpstr>VAS078_D_Vidutinissvert5</vt:lpstr>
      <vt:lpstr>'Forma 9'!VAS078_F_Abonentinestar1AtaskaitinisLaikotarpis</vt:lpstr>
      <vt:lpstr>VAS078_F_Abonentinestar1AtaskaitinisLaikotarpis</vt:lpstr>
      <vt:lpstr>'Forma 9'!VAS078_F_Abonentuskaici1AtaskaitinisLaikotarpis</vt:lpstr>
      <vt:lpstr>VAS078_F_Abonentuskaici1AtaskaitinisLaikotarpis</vt:lpstr>
      <vt:lpstr>'Forma 9'!VAS078_F_Abonentuskaiti1AtaskaitinisLaikotarpis</vt:lpstr>
      <vt:lpstr>VAS078_F_Abonentuskaiti1AtaskaitinisLaikotarpis</vt:lpstr>
      <vt:lpstr>'Forma 9'!VAS078_F_Administracijo1AtaskaitinisLaikotarpis</vt:lpstr>
      <vt:lpstr>VAS078_F_Administracijo1AtaskaitinisLaikotarpis</vt:lpstr>
      <vt:lpstr>'Forma 9'!VAS078_F_Anaerobiniuiap1AtaskaitinisLaikotarpis</vt:lpstr>
      <vt:lpstr>VAS078_F_Anaerobiniuiap1AtaskaitinisLaikotarpis</vt:lpstr>
      <vt:lpstr>'Forma 9'!VAS078_F_Anaerobiskaiap2AtaskaitinisLaikotarpis</vt:lpstr>
      <vt:lpstr>VAS078_F_Anaerobiskaiap2AtaskaitinisLaikotarpis</vt:lpstr>
      <vt:lpstr>'Forma 9'!VAS078_F_Asenizacinesma1AtaskaitinisLaikotarpis</vt:lpstr>
      <vt:lpstr>VAS078_F_Asenizacinesma1AtaskaitinisLaikotarpis</vt:lpstr>
      <vt:lpstr>'Forma 9'!VAS078_F_Azotasn1AtaskaitinisLaikotarpis</vt:lpstr>
      <vt:lpstr>VAS078_F_Azotasn1AtaskaitinisLaikotarpis</vt:lpstr>
      <vt:lpstr>'Forma 9'!VAS078_F_Azotasn2AtaskaitinisLaikotarpis</vt:lpstr>
      <vt:lpstr>VAS078_F_Azotasn2AtaskaitinisLaikotarpis</vt:lpstr>
      <vt:lpstr>'Forma 9'!VAS078_F_Beslegeseirkit1AtaskaitinisLaikotarpis</vt:lpstr>
      <vt:lpstr>VAS078_F_Beslegeseirkit1AtaskaitinisLaikotarpis</vt:lpstr>
      <vt:lpstr>'Forma 9'!VAS078_F_Biologiniosume1AtaskaitinisLaikotarpis</vt:lpstr>
      <vt:lpstr>VAS078_F_Biologiniosume1AtaskaitinisLaikotarpis</vt:lpstr>
      <vt:lpstr>'Forma 9'!VAS078_F_Bokstuskaicius1AtaskaitinisLaikotarpis</vt:lpstr>
      <vt:lpstr>VAS078_F_Bokstuskaicius1AtaskaitinisLaikotarpis</vt:lpstr>
      <vt:lpstr>'Forma 9'!VAS078_F_Chloru1AtaskaitinisLaikotarpis</vt:lpstr>
      <vt:lpstr>VAS078_F_Chloru1AtaskaitinisLaikotarpis</vt:lpstr>
      <vt:lpstr>'Forma 9'!VAS078_F_Darbomasinuiri1AtaskaitinisLaikotarpis</vt:lpstr>
      <vt:lpstr>VAS078_F_Darbomasinuiri1AtaskaitinisLaikotarpis</vt:lpstr>
      <vt:lpstr>'Forma 9'!VAS078_F_Daugiabuciunam2AtaskaitinisLaikotarpis</vt:lpstr>
      <vt:lpstr>VAS078_F_Daugiabuciunam2AtaskaitinisLaikotarpis</vt:lpstr>
      <vt:lpstr>'Forma 9'!VAS078_F_Daugiabuciuose3AtaskaitinisLaikotarpis</vt:lpstr>
      <vt:lpstr>VAS078_F_Daugiabuciuose3AtaskaitinisLaikotarpis</vt:lpstr>
      <vt:lpstr>'Forma 9'!VAS078_F_Denitrifikacij1AtaskaitinisLaikotarpis</vt:lpstr>
      <vt:lpstr>VAS078_F_Denitrifikacij1AtaskaitinisLaikotarpis</vt:lpstr>
      <vt:lpstr>'Forma 9'!VAS078_F_Dezinfekavimoi1AtaskaitinisLaikotarpis</vt:lpstr>
      <vt:lpstr>VAS078_F_Dezinfekavimoi1AtaskaitinisLaikotarpis</vt:lpstr>
      <vt:lpstr>'Forma 9'!VAS078_F_Dezinfekuotoch1AtaskaitinisLaikotarpis</vt:lpstr>
      <vt:lpstr>VAS078_F_Dezinfekuotoch1AtaskaitinisLaikotarpis</vt:lpstr>
      <vt:lpstr>'Forma 9'!VAS078_F_Dezinfekuotona1AtaskaitinisLaikotarpis</vt:lpstr>
      <vt:lpstr>VAS078_F_Dezinfekuotona1AtaskaitinisLaikotarpis</vt:lpstr>
      <vt:lpstr>'Forma 9'!VAS078_F_Dezinfekuotova1AtaskaitinisLaikotarpis</vt:lpstr>
      <vt:lpstr>VAS078_F_Dezinfekuotova1AtaskaitinisLaikotarpis</vt:lpstr>
      <vt:lpstr>'Forma 9'!VAS078_F_Dumblokiekisde1AtaskaitinisLaikotarpis</vt:lpstr>
      <vt:lpstr>VAS078_F_Dumblokiekisde1AtaskaitinisLaikotarpis</vt:lpstr>
      <vt:lpstr>'Forma 9'!VAS078_F_Dumblokiekisde2AtaskaitinisLaikotarpis</vt:lpstr>
      <vt:lpstr>VAS078_F_Dumblokiekisde2AtaskaitinisLaikotarpis</vt:lpstr>
      <vt:lpstr>'Forma 9'!VAS078_F_Dumblokiekisde3AtaskaitinisLaikotarpis</vt:lpstr>
      <vt:lpstr>VAS078_F_Dumblokiekisde3AtaskaitinisLaikotarpis</vt:lpstr>
      <vt:lpstr>'Forma 9'!VAS078_F_Dumblokiekisde4AtaskaitinisLaikotarpis</vt:lpstr>
      <vt:lpstr>VAS078_F_Dumblokiekisde4AtaskaitinisLaikotarpis</vt:lpstr>
      <vt:lpstr>'Forma 9'!VAS078_F_Filtracijoslau1AtaskaitinisLaikotarpis</vt:lpstr>
      <vt:lpstr>VAS078_F_Filtracijoslau1AtaskaitinisLaikotarpis</vt:lpstr>
      <vt:lpstr>'Forma 9'!VAS078_F_Filtracijoslau2AtaskaitinisLaikotarpis</vt:lpstr>
      <vt:lpstr>VAS078_F_Filtracijoslau2AtaskaitinisLaikotarpis</vt:lpstr>
      <vt:lpstr>'Forma 9'!VAS078_F_Fosforasp1AtaskaitinisLaikotarpis</vt:lpstr>
      <vt:lpstr>VAS078_F_Fosforasp1AtaskaitinisLaikotarpis</vt:lpstr>
      <vt:lpstr>'Forma 9'!VAS078_F_Fosforasp2AtaskaitinisLaikotarpis</vt:lpstr>
      <vt:lpstr>VAS078_F_Fosforasp2AtaskaitinisLaikotarpis</vt:lpstr>
      <vt:lpstr>'Forma 9'!VAS078_F_Greziniuoseins1AtaskaitinisLaikotarpis</vt:lpstr>
      <vt:lpstr>VAS078_F_Greziniuoseins1AtaskaitinisLaikotarpis</vt:lpstr>
      <vt:lpstr>'Forma 9'!VAS078_F_Hidrantuskaici1AtaskaitinisLaikotarpis</vt:lpstr>
      <vt:lpstr>VAS078_F_Hidrantuskaici1AtaskaitinisLaikotarpis</vt:lpstr>
      <vt:lpstr>'Forma 9'!VAS078_F_Individualiuna1AtaskaitinisLaikotarpis</vt:lpstr>
      <vt:lpstr>VAS078_F_Individualiuna1AtaskaitinisLaikotarpis</vt:lpstr>
      <vt:lpstr>'Forma 9'!VAS078_F_Instaliuotusiu1AtaskaitinisLaikotarpis</vt:lpstr>
      <vt:lpstr>VAS078_F_Instaliuotusiu1AtaskaitinisLaikotarpis</vt:lpstr>
      <vt:lpstr>'Forma 9'!VAS078_F_Isjutransporto1AtaskaitinisLaikotarpis</vt:lpstr>
      <vt:lpstr>VAS078_F_Isjutransporto1AtaskaitinisLaikotarpis</vt:lpstr>
      <vt:lpstr>'Forma 9'!VAS078_F_Issioskaiciaus13AtaskaitinisLaikotarpis</vt:lpstr>
      <vt:lpstr>VAS078_F_Issioskaiciaus13AtaskaitinisLaikotarpis</vt:lpstr>
      <vt:lpstr>'Forma 9'!VAS078_F_Issioskaiciaus14AtaskaitinisLaikotarpis</vt:lpstr>
      <vt:lpstr>VAS078_F_Issioskaiciaus14AtaskaitinisLaikotarpis</vt:lpstr>
      <vt:lpstr>'Forma 9'!VAS078_F_Issioskaiciaus15AtaskaitinisLaikotarpis</vt:lpstr>
      <vt:lpstr>VAS078_F_Issioskaiciaus15AtaskaitinisLaikotarpis</vt:lpstr>
      <vt:lpstr>'Forma 9'!VAS078_F_Issioskaiciaus16AtaskaitinisLaikotarpis</vt:lpstr>
      <vt:lpstr>VAS078_F_Issioskaiciaus16AtaskaitinisLaikotarpis</vt:lpstr>
      <vt:lpstr>'Forma 9'!VAS078_F_Issioskaiciaus17AtaskaitinisLaikotarpis</vt:lpstr>
      <vt:lpstr>VAS078_F_Issioskaiciaus17AtaskaitinisLaikotarpis</vt:lpstr>
      <vt:lpstr>'Forma 9'!VAS078_F_Istoskaiciausn1AtaskaitinisLaikotarpis</vt:lpstr>
      <vt:lpstr>VAS078_F_Istoskaiciausn1AtaskaitinisLaikotarpis</vt:lpstr>
      <vt:lpstr>'Forma 9'!VAS078_F_Istoskaiciausu1AtaskaitinisLaikotarpis</vt:lpstr>
      <vt:lpstr>VAS078_F_Istoskaiciausu1AtaskaitinisLaikotarpis</vt:lpstr>
      <vt:lpstr>'Forma 9'!VAS078_F_Istoskaiciausv1AtaskaitinisLaikotarpis</vt:lpstr>
      <vt:lpstr>VAS078_F_Istoskaiciausv1AtaskaitinisLaikotarpis</vt:lpstr>
      <vt:lpstr>'Forma 9'!VAS078_F_Isvalytunuotek1AtaskaitinisLaikotarpis</vt:lpstr>
      <vt:lpstr>VAS078_F_Isvalytunuotek1AtaskaitinisLaikotarpis</vt:lpstr>
      <vt:lpstr>'Forma 9'!VAS078_F_Isvalytupavirs1AtaskaitinisLaikotarpis</vt:lpstr>
      <vt:lpstr>VAS078_F_Isvalytupavirs1AtaskaitinisLaikotarpis</vt:lpstr>
      <vt:lpstr>'Forma 9'!VAS078_F_Ivadiniukartus1AtaskaitinisLaikotarpis</vt:lpstr>
      <vt:lpstr>VAS078_F_Ivadiniukartus1AtaskaitinisLaikotarpis</vt:lpstr>
      <vt:lpstr>'Forma 9'!VAS078_F_Kanalizacijoje1AtaskaitinisLaikotarpis</vt:lpstr>
      <vt:lpstr>VAS078_F_Kanalizacijoje1AtaskaitinisLaikotarpis</vt:lpstr>
      <vt:lpstr>'Forma 9'!VAS078_F_Kanalizacijosi1AtaskaitinisLaikotarpis</vt:lpstr>
      <vt:lpstr>VAS078_F_Kanalizacijosi1AtaskaitinisLaikotarpis</vt:lpstr>
      <vt:lpstr>'Forma 9'!VAS078_F_Kanalizacijoss1AtaskaitinisLaikotarpis</vt:lpstr>
      <vt:lpstr>VAS078_F_Kanalizacijoss1AtaskaitinisLaikotarpis</vt:lpstr>
      <vt:lpstr>'Forma 9'!VAS078_F_Kanalizavimopa1AtaskaitinisLaikotarpis</vt:lpstr>
      <vt:lpstr>VAS078_F_Kanalizavimopa1AtaskaitinisLaikotarpis</vt:lpstr>
      <vt:lpstr>'Forma 9'!VAS078_F_Kitaisbudaispa1AtaskaitinisLaikotarpis</vt:lpstr>
      <vt:lpstr>VAS078_F_Kitaisbudaispa1AtaskaitinisLaikotarpis</vt:lpstr>
      <vt:lpstr>'Forma 9'!VAS078_F_Kitosspecialio1AtaskaitinisLaikotarpis</vt:lpstr>
      <vt:lpstr>VAS078_F_Kitosspecialio1AtaskaitinisLaikotarpis</vt:lpstr>
      <vt:lpstr>'Forma 9'!VAS078_F_Kitudarbomasin1AtaskaitinisLaikotarpis</vt:lpstr>
      <vt:lpstr>VAS078_F_Kitudarbomasin1AtaskaitinisLaikotarpis</vt:lpstr>
      <vt:lpstr>'Forma 9'!VAS078_F_Kitupadaliniup1AtaskaitinisLaikotarpis</vt:lpstr>
      <vt:lpstr>VAS078_F_Kitupadaliniup1AtaskaitinisLaikotarpis</vt:lpstr>
      <vt:lpstr>'Forma 9'!VAS078_F_Kituvandentiek1AtaskaitinisLaikotarpis</vt:lpstr>
      <vt:lpstr>VAS078_F_Kituvandentiek1AtaskaitinisLaikotarpis</vt:lpstr>
      <vt:lpstr>'Forma 9'!VAS078_F_Kompostodregnu1AtaskaitinisLaikotarpis</vt:lpstr>
      <vt:lpstr>VAS078_F_Kompostodregnu1AtaskaitinisLaikotarpis</vt:lpstr>
      <vt:lpstr>'Forma 9'!VAS078_F_Kompostokiekis1AtaskaitinisLaikotarpis</vt:lpstr>
      <vt:lpstr>VAS078_F_Kompostokiekis1AtaskaitinisLaikotarpis</vt:lpstr>
      <vt:lpstr>'Forma 9'!VAS078_F_Magistraliniuv1AtaskaitinisLaikotarpis</vt:lpstr>
      <vt:lpstr>VAS078_F_Magistraliniuv1AtaskaitinisLaikotarpis</vt:lpstr>
      <vt:lpstr>'Forma 9'!VAS078_F_Mechaniniovaly1AtaskaitinisLaikotarpis</vt:lpstr>
      <vt:lpstr>VAS078_F_Mechaniniovaly1AtaskaitinisLaikotarpis</vt:lpstr>
      <vt:lpstr>'Forma 9'!VAS078_F_Membraniniaios1AtaskaitinisLaikotarpis</vt:lpstr>
      <vt:lpstr>VAS078_F_Membraniniaios1AtaskaitinisLaikotarpis</vt:lpstr>
      <vt:lpstr>'Forma 9'!VAS078_F_Membraniniaiul1AtaskaitinisLaikotarpis</vt:lpstr>
      <vt:lpstr>VAS078_F_Membraniniaiul1AtaskaitinisLaikotarpis</vt:lpstr>
      <vt:lpstr>'Forma 9'!VAS078_F_Metinisbiologi1AtaskaitinisLaikotarpis</vt:lpstr>
      <vt:lpstr>VAS078_F_Metinisbiologi1AtaskaitinisLaikotarpis</vt:lpstr>
      <vt:lpstr>'Forma 9'!VAS078_F_Metinisdenitri1AtaskaitinisLaikotarpis</vt:lpstr>
      <vt:lpstr>VAS078_F_Metinisdenitri1AtaskaitinisLaikotarpis</vt:lpstr>
      <vt:lpstr>'Forma 9'!VAS078_F_Metinisfiltrav1AtaskaitinisLaikotarpis</vt:lpstr>
      <vt:lpstr>VAS078_F_Metinisfiltrav1AtaskaitinisLaikotarpis</vt:lpstr>
      <vt:lpstr>'Forma 9'!VAS078_F_Metinismechani1AtaskaitinisLaikotarpis</vt:lpstr>
      <vt:lpstr>VAS078_F_Metinismechani1AtaskaitinisLaikotarpis</vt:lpstr>
      <vt:lpstr>'Forma 9'!VAS078_F_Metinisnuoteku1AtaskaitinisLaikotarpis</vt:lpstr>
      <vt:lpstr>VAS078_F_Metinisnuoteku1AtaskaitinisLaikotarpis</vt:lpstr>
      <vt:lpstr>'Forma 9'!VAS078_F_Metinisnuoteku2AtaskaitinisLaikotarpis</vt:lpstr>
      <vt:lpstr>VAS078_F_Metinisnuoteku2AtaskaitinisLaikotarpis</vt:lpstr>
      <vt:lpstr>'Forma 9'!VAS078_F_Metinisparuost1AtaskaitinisLaikotarpis</vt:lpstr>
      <vt:lpstr>VAS078_F_Metinisparuost1AtaskaitinisLaikotarpis</vt:lpstr>
      <vt:lpstr>'Forma 9'!VAS078_F_Naftosprodukta1AtaskaitinisLaikotarpis</vt:lpstr>
      <vt:lpstr>VAS078_F_Naftosprodukta1AtaskaitinisLaikotarpis</vt:lpstr>
      <vt:lpstr>'Forma 9'!VAS078_F_Naftosprodukta2AtaskaitinisLaikotarpis</vt:lpstr>
      <vt:lpstr>VAS078_F_Naftosprodukta2AtaskaitinisLaikotarpis</vt:lpstr>
      <vt:lpstr>'Forma 9'!VAS078_F_Nuotekudumbloa1AtaskaitinisLaikotarpis</vt:lpstr>
      <vt:lpstr>VAS078_F_Nuotekudumbloa1AtaskaitinisLaikotarpis</vt:lpstr>
      <vt:lpstr>'Forma 9'!VAS078_F_Nuotekudumblod1AtaskaitinisLaikotarpis</vt:lpstr>
      <vt:lpstr>VAS078_F_Nuotekudumblod1AtaskaitinisLaikotarpis</vt:lpstr>
      <vt:lpstr>'Forma 9'!VAS078_F_Nuotekudumblod3AtaskaitinisLaikotarpis</vt:lpstr>
      <vt:lpstr>VAS078_F_Nuotekudumblod3AtaskaitinisLaikotarpis</vt:lpstr>
      <vt:lpstr>'Forma 9'!VAS078_F_Nuotekudumblok1AtaskaitinisLaikotarpis</vt:lpstr>
      <vt:lpstr>VAS078_F_Nuotekudumblok1AtaskaitinisLaikotarpis</vt:lpstr>
      <vt:lpstr>'Forma 9'!VAS078_F_Nuotekudumblok2AtaskaitinisLaikotarpis</vt:lpstr>
      <vt:lpstr>VAS078_F_Nuotekudumblok2AtaskaitinisLaikotarpis</vt:lpstr>
      <vt:lpstr>'Forma 9'!VAS078_F_Nuotekudumblok3AtaskaitinisLaikotarpis</vt:lpstr>
      <vt:lpstr>VAS078_F_Nuotekudumblok3AtaskaitinisLaikotarpis</vt:lpstr>
      <vt:lpstr>'Forma 9'!VAS078_F_Nuotekudumblok4AtaskaitinisLaikotarpis</vt:lpstr>
      <vt:lpstr>VAS078_F_Nuotekudumblok4AtaskaitinisLaikotarpis</vt:lpstr>
      <vt:lpstr>'Forma 9'!VAS078_F_Nuotekudumblok5AtaskaitinisLaikotarpis</vt:lpstr>
      <vt:lpstr>VAS078_F_Nuotekudumblok5AtaskaitinisLaikotarpis</vt:lpstr>
      <vt:lpstr>'Forma 9'!VAS078_F_Nuotekudumblok6AtaskaitinisLaikotarpis</vt:lpstr>
      <vt:lpstr>VAS078_F_Nuotekudumblok6AtaskaitinisLaikotarpis</vt:lpstr>
      <vt:lpstr>'Forma 9'!VAS078_F_Nuotekudumblok7AtaskaitinisLaikotarpis</vt:lpstr>
      <vt:lpstr>VAS078_F_Nuotekudumblok7AtaskaitinisLaikotarpis</vt:lpstr>
      <vt:lpstr>'Forma 9'!VAS078_F_Nuotekudumblop1AtaskaitinisLaikotarpis</vt:lpstr>
      <vt:lpstr>VAS078_F_Nuotekudumblop1AtaskaitinisLaikotarpis</vt:lpstr>
      <vt:lpstr>'Forma 9'!VAS078_F_Nuotekudumblop2AtaskaitinisLaikotarpis</vt:lpstr>
      <vt:lpstr>VAS078_F_Nuotekudumblop2AtaskaitinisLaikotarpis</vt:lpstr>
      <vt:lpstr>'Forma 9'!VAS078_F_Nuotekudumblos1AtaskaitinisLaikotarpis</vt:lpstr>
      <vt:lpstr>VAS078_F_Nuotekudumblos1AtaskaitinisLaikotarpis</vt:lpstr>
      <vt:lpstr>'Forma 9'!VAS078_F_Nuotekudumblos2AtaskaitinisLaikotarpis</vt:lpstr>
      <vt:lpstr>VAS078_F_Nuotekudumblos2AtaskaitinisLaikotarpis</vt:lpstr>
      <vt:lpstr>'Forma 9'!VAS078_F_Nuotekudumblot10AtaskaitinisLaikotarpis</vt:lpstr>
      <vt:lpstr>VAS078_F_Nuotekudumblot10AtaskaitinisLaikotarpis</vt:lpstr>
      <vt:lpstr>'Forma 9'!VAS078_F_Nuotekudumblot11AtaskaitinisLaikotarpis</vt:lpstr>
      <vt:lpstr>VAS078_F_Nuotekudumblot11AtaskaitinisLaikotarpis</vt:lpstr>
      <vt:lpstr>'Forma 9'!VAS078_F_Nuotekudumblot12AtaskaitinisLaikotarpis</vt:lpstr>
      <vt:lpstr>VAS078_F_Nuotekudumblot12AtaskaitinisLaikotarpis</vt:lpstr>
      <vt:lpstr>'Forma 9'!VAS078_F_Nuotekudumblot7AtaskaitinisLaikotarpis</vt:lpstr>
      <vt:lpstr>VAS078_F_Nuotekudumblot7AtaskaitinisLaikotarpis</vt:lpstr>
      <vt:lpstr>'Forma 9'!VAS078_F_Nuotekudumblot8AtaskaitinisLaikotarpis</vt:lpstr>
      <vt:lpstr>VAS078_F_Nuotekudumblot8AtaskaitinisLaikotarpis</vt:lpstr>
      <vt:lpstr>'Forma 9'!VAS078_F_Nuotekudumblov1AtaskaitinisLaikotarpis</vt:lpstr>
      <vt:lpstr>VAS078_F_Nuotekudumblov1AtaskaitinisLaikotarpis</vt:lpstr>
      <vt:lpstr>'Forma 9'!VAS078_F_Nuotekudumblov2AtaskaitinisLaikotarpis</vt:lpstr>
      <vt:lpstr>VAS078_F_Nuotekudumblov2AtaskaitinisLaikotarpis</vt:lpstr>
      <vt:lpstr>'Forma 9'!VAS078_F_Nuotekulaborat1AtaskaitinisLaikotarpis</vt:lpstr>
      <vt:lpstr>VAS078_F_Nuotekulaborat1AtaskaitinisLaikotarpis</vt:lpstr>
      <vt:lpstr>'Forma 9'!VAS078_F_Nuotekuperpump1AtaskaitinisLaikotarpis</vt:lpstr>
      <vt:lpstr>VAS078_F_Nuotekuperpump1AtaskaitinisLaikotarpis</vt:lpstr>
      <vt:lpstr>'Forma 9'!VAS078_F_Nuotekusiurbli1AtaskaitinisLaikotarpis</vt:lpstr>
      <vt:lpstr>VAS078_F_Nuotekusiurbli1AtaskaitinisLaikotarpis</vt:lpstr>
      <vt:lpstr>'Forma 9'!VAS078_F_Nuotekutinklui1AtaskaitinisLaikotarpis</vt:lpstr>
      <vt:lpstr>VAS078_F_Nuotekutinklui1AtaskaitinisLaikotarpis</vt:lpstr>
      <vt:lpstr>'Forma 9'!VAS078_F_Nuotekuvalyklo1AtaskaitinisLaikotarpis</vt:lpstr>
      <vt:lpstr>VAS078_F_Nuotekuvalyklo1AtaskaitinisLaikotarpis</vt:lpstr>
      <vt:lpstr>'Forma 9'!VAS078_F_Nuotekuvalyklo2AtaskaitinisLaikotarpis</vt:lpstr>
      <vt:lpstr>VAS078_F_Nuotekuvalyklo2AtaskaitinisLaikotarpis</vt:lpstr>
      <vt:lpstr>'Forma 9'!VAS078_F_Nuotekuvalyklu1AtaskaitinisLaikotarpis</vt:lpstr>
      <vt:lpstr>VAS078_F_Nuotekuvalyklu1AtaskaitinisLaikotarpis</vt:lpstr>
      <vt:lpstr>'Forma 9'!VAS078_F_Pagalbiochemin1AtaskaitinisLaikotarpis</vt:lpstr>
      <vt:lpstr>VAS078_F_Pagalbiochemin1AtaskaitinisLaikotarpis</vt:lpstr>
      <vt:lpstr>'Forma 9'!VAS078_F_Pagalbiochemin2AtaskaitinisLaikotarpis</vt:lpstr>
      <vt:lpstr>VAS078_F_Pagalbiochemin2AtaskaitinisLaikotarpis</vt:lpstr>
      <vt:lpstr>'Forma 9'!VAS078_F_Pagalbiochemin3AtaskaitinisLaikotarpis</vt:lpstr>
      <vt:lpstr>VAS078_F_Pagalbiochemin3AtaskaitinisLaikotarpis</vt:lpstr>
      <vt:lpstr>'Forma 9'!VAS078_F_Pagalbiochemin4AtaskaitinisLaikotarpis</vt:lpstr>
      <vt:lpstr>VAS078_F_Pagalbiochemin4AtaskaitinisLaikotarpis</vt:lpstr>
      <vt:lpstr>'Forma 9'!VAS078_F_Pagalbiochemin5AtaskaitinisLaikotarpis</vt:lpstr>
      <vt:lpstr>VAS078_F_Pagalbiochemin5AtaskaitinisLaikotarpis</vt:lpstr>
      <vt:lpstr>'Forma 9'!VAS078_F_Pagalbiochemin6AtaskaitinisLaikotarpis</vt:lpstr>
      <vt:lpstr>VAS078_F_Pagalbiochemin6AtaskaitinisLaikotarpis</vt:lpstr>
      <vt:lpstr>'Forma 9'!VAS078_F_Pagamintubrike1AtaskaitinisLaikotarpis</vt:lpstr>
      <vt:lpstr>VAS078_F_Pagamintubrike1AtaskaitinisLaikotarpis</vt:lpstr>
      <vt:lpstr>'Forma 9'!VAS078_F_Pagamintugranu1AtaskaitinisLaikotarpis</vt:lpstr>
      <vt:lpstr>VAS078_F_Pagamintugranu1AtaskaitinisLaikotarpis</vt:lpstr>
      <vt:lpstr>'Forma 9'!VAS078_F_Paruostonuotek1AtaskaitinisLaikotarpis</vt:lpstr>
      <vt:lpstr>VAS078_F_Paruostonuotek1AtaskaitinisLaikotarpis</vt:lpstr>
      <vt:lpstr>'Forma 9'!VAS078_F_Paruostonuotek2AtaskaitinisLaikotarpis</vt:lpstr>
      <vt:lpstr>VAS078_F_Paruostonuotek2AtaskaitinisLaikotarpis</vt:lpstr>
      <vt:lpstr>'Forma 9'!VAS078_F_Patiektasvande1AtaskaitinisLaikotarpis</vt:lpstr>
      <vt:lpstr>VAS078_F_Patiektasvande1AtaskaitinisLaikotarpis</vt:lpstr>
      <vt:lpstr>'Forma 9'!VAS078_F_Pavirsiniunuot10AtaskaitinisLaikotarpis</vt:lpstr>
      <vt:lpstr>VAS078_F_Pavirsiniunuot10AtaskaitinisLaikotarpis</vt:lpstr>
      <vt:lpstr>'Forma 9'!VAS078_F_Pavirsiniunuot11AtaskaitinisLaikotarpis</vt:lpstr>
      <vt:lpstr>VAS078_F_Pavirsiniunuot11AtaskaitinisLaikotarpis</vt:lpstr>
      <vt:lpstr>'Forma 9'!VAS078_F_Pavirsiniunuot12AtaskaitinisLaikotarpis</vt:lpstr>
      <vt:lpstr>VAS078_F_Pavirsiniunuot12AtaskaitinisLaikotarpis</vt:lpstr>
      <vt:lpstr>'Forma 9'!VAS078_F_Pavirsiniunuot13AtaskaitinisLaikotarpis</vt:lpstr>
      <vt:lpstr>VAS078_F_Pavirsiniunuot13AtaskaitinisLaikotarpis</vt:lpstr>
      <vt:lpstr>'Forma 9'!VAS078_F_Pavirsiniunuot14AtaskaitinisLaikotarpis</vt:lpstr>
      <vt:lpstr>VAS078_F_Pavirsiniunuot14AtaskaitinisLaikotarpis</vt:lpstr>
      <vt:lpstr>'Forma 9'!VAS078_F_Pavirsiniunuot15AtaskaitinisLaikotarpis</vt:lpstr>
      <vt:lpstr>VAS078_F_Pavirsiniunuot15AtaskaitinisLaikotarpis</vt:lpstr>
      <vt:lpstr>'Forma 9'!VAS078_F_Pavirsiniunuot16AtaskaitinisLaikotarpis</vt:lpstr>
      <vt:lpstr>VAS078_F_Pavirsiniunuot16AtaskaitinisLaikotarpis</vt:lpstr>
      <vt:lpstr>'Forma 9'!VAS078_F_Pavirsiniunuot7AtaskaitinisLaikotarpis</vt:lpstr>
      <vt:lpstr>VAS078_F_Pavirsiniunuot7AtaskaitinisLaikotarpis</vt:lpstr>
      <vt:lpstr>'Forma 9'!VAS078_F_Pavirsiniunuot8AtaskaitinisLaikotarpis</vt:lpstr>
      <vt:lpstr>VAS078_F_Pavirsiniunuot8AtaskaitinisLaikotarpis</vt:lpstr>
      <vt:lpstr>'Forma 9'!VAS078_F_Pavirsiniunuot9AtaskaitinisLaikotarpis</vt:lpstr>
      <vt:lpstr>VAS078_F_Pavirsiniunuot9AtaskaitinisLaikotarpis</vt:lpstr>
      <vt:lpstr>'Forma 9'!VAS078_F_Perpumpavimost1AtaskaitinisLaikotarpis</vt:lpstr>
      <vt:lpstr>VAS078_F_Perpumpavimost1AtaskaitinisLaikotarpis</vt:lpstr>
      <vt:lpstr>'Forma 9'!VAS078_F_Pozeminiovande1AtaskaitinisLaikotarpis</vt:lpstr>
      <vt:lpstr>VAS078_F_Pozeminiovande1AtaskaitinisLaikotarpis</vt:lpstr>
      <vt:lpstr>'Forma 9'!VAS078_F_Rezervuaruskai1AtaskaitinisLaikotarpis</vt:lpstr>
      <vt:lpstr>VAS078_F_Rezervuaruskai1AtaskaitinisLaikotarpis</vt:lpstr>
      <vt:lpstr>'Forma 9'!VAS078_F_Riebalair1AtaskaitinisLaikotarpis</vt:lpstr>
      <vt:lpstr>VAS078_F_Riebalair1AtaskaitinisLaikotarpis</vt:lpstr>
      <vt:lpstr>'Forma 9'!VAS078_F_Riebalair2AtaskaitinisLaikotarpis</vt:lpstr>
      <vt:lpstr>VAS078_F_Riebalair2AtaskaitinisLaikotarpis</vt:lpstr>
      <vt:lpstr>'Forma 9'!VAS078_F_Sausumedziaguk1AtaskaitinisLaikotarpis</vt:lpstr>
      <vt:lpstr>VAS078_F_Sausumedziaguk1AtaskaitinisLaikotarpis</vt:lpstr>
      <vt:lpstr>'Forma 9'!VAS078_F_Sausumedziaguk2AtaskaitinisLaikotarpis</vt:lpstr>
      <vt:lpstr>VAS078_F_Sausumedziaguk2AtaskaitinisLaikotarpis</vt:lpstr>
      <vt:lpstr>'Forma 9'!VAS078_F_Skaitikliubutu1AtaskaitinisLaikotarpis</vt:lpstr>
      <vt:lpstr>VAS078_F_Skaitikliubutu1AtaskaitinisLaikotarpis</vt:lpstr>
      <vt:lpstr>'Forma 9'!VAS078_F_Suspenduotosme1AtaskaitinisLaikotarpis</vt:lpstr>
      <vt:lpstr>VAS078_F_Suspenduotosme1AtaskaitinisLaikotarpis</vt:lpstr>
      <vt:lpstr>'Forma 9'!VAS078_F_Suspenduotosme2AtaskaitinisLaikotarpis</vt:lpstr>
      <vt:lpstr>VAS078_F_Suspenduotosme2AtaskaitinisLaikotarpis</vt:lpstr>
      <vt:lpstr>'Forma 9'!VAS078_F_Suspenduotosme3AtaskaitinisLaikotarpis</vt:lpstr>
      <vt:lpstr>VAS078_F_Suspenduotosme3AtaskaitinisLaikotarpis</vt:lpstr>
      <vt:lpstr>'Forma 9'!VAS078_F_Suspenduotosme4AtaskaitinisLaikotarpis</vt:lpstr>
      <vt:lpstr>VAS078_F_Suspenduotosme4AtaskaitinisLaikotarpis</vt:lpstr>
      <vt:lpstr>'Forma 9'!VAS078_F_Transportoprie10AtaskaitinisLaikotarpis</vt:lpstr>
      <vt:lpstr>VAS078_F_Transportoprie10AtaskaitinisLaikotarpis</vt:lpstr>
      <vt:lpstr>'Forma 9'!VAS078_F_Transportoprie11AtaskaitinisLaikotarpis</vt:lpstr>
      <vt:lpstr>VAS078_F_Transportoprie11AtaskaitinisLaikotarpis</vt:lpstr>
      <vt:lpstr>'Forma 9'!VAS078_F_Transportoprie12AtaskaitinisLaikotarpis</vt:lpstr>
      <vt:lpstr>VAS078_F_Transportoprie12AtaskaitinisLaikotarpis</vt:lpstr>
      <vt:lpstr>'Forma 9'!VAS078_F_Uzdaroseslegin1AtaskaitinisLaikotarpis</vt:lpstr>
      <vt:lpstr>VAS078_F_Uzdaroseslegin1AtaskaitinisLaikotarpis</vt:lpstr>
      <vt:lpstr>'Forma 9'!VAS078_F_Valyklosesusid1AtaskaitinisLaikotarpis</vt:lpstr>
      <vt:lpstr>VAS078_F_Valyklosesusid1AtaskaitinisLaikotarpis</vt:lpstr>
      <vt:lpstr>'Forma 9'!VAS078_F_Valyklosesusid2AtaskaitinisLaikotarpis</vt:lpstr>
      <vt:lpstr>VAS078_F_Valyklosesusid2AtaskaitinisLaikotarpis</vt:lpstr>
      <vt:lpstr>'Forma 9'!VAS078_F_Valyklosesusid3AtaskaitinisLaikotarpis</vt:lpstr>
      <vt:lpstr>VAS078_F_Valyklosesusid3AtaskaitinisLaikotarpis</vt:lpstr>
      <vt:lpstr>'Forma 9'!VAS078_F_Vandensaeravim1AtaskaitinisLaikotarpis</vt:lpstr>
      <vt:lpstr>VAS078_F_Vandensaeravim1AtaskaitinisLaikotarpis</vt:lpstr>
      <vt:lpstr>'Forma 9'!VAS078_F_Vandensemimoko1AtaskaitinisLaikotarpis</vt:lpstr>
      <vt:lpstr>VAS078_F_Vandensemimoko1AtaskaitinisLaikotarpis</vt:lpstr>
      <vt:lpstr>'Forma 9'!VAS078_F_Vandensisgavimo1AtaskaitinisLaikotarpis</vt:lpstr>
      <vt:lpstr>VAS078_F_Vandensisgavimo1AtaskaitinisLaikotarpis</vt:lpstr>
      <vt:lpstr>'Forma 9'!VAS078_F_Vandenspakelim1AtaskaitinisLaikotarpis</vt:lpstr>
      <vt:lpstr>VAS078_F_Vandenspakelim1AtaskaitinisLaikotarpis</vt:lpstr>
      <vt:lpstr>'Forma 9'!VAS078_F_Vandenspakelim2AtaskaitinisLaikotarpis</vt:lpstr>
      <vt:lpstr>VAS078_F_Vandenspakelim2AtaskaitinisLaikotarpis</vt:lpstr>
      <vt:lpstr>'Forma 9'!VAS078_F_Vandenspakelim3AtaskaitinisLaikotarpis</vt:lpstr>
      <vt:lpstr>VAS078_F_Vandenspakelim3AtaskaitinisLaikotarpis</vt:lpstr>
      <vt:lpstr>'Forma 9'!VAS078_F_Vandensruosime1AtaskaitinisLaikotarpis</vt:lpstr>
      <vt:lpstr>VAS078_F_Vandensruosime1AtaskaitinisLaikotarpis</vt:lpstr>
      <vt:lpstr>'Forma 9'!VAS078_F_Vandensruosimo1AtaskaitinisLaikotarpis</vt:lpstr>
      <vt:lpstr>VAS078_F_Vandensruosimo1AtaskaitinisLaikotarpis</vt:lpstr>
      <vt:lpstr>'Forma 9'!VAS078_F_Vandentiekyjel1AtaskaitinisLaikotarpis</vt:lpstr>
      <vt:lpstr>VAS078_F_Vandentiekyjel1AtaskaitinisLaikotarpis</vt:lpstr>
      <vt:lpstr>'Forma 9'!VAS078_F_Vandentiekiopr1AtaskaitinisLaikotarpis</vt:lpstr>
      <vt:lpstr>VAS078_F_Vandentiekiopr1AtaskaitinisLaikotarpis</vt:lpstr>
      <vt:lpstr>'Forma 9'!VAS078_F_Vandentiekiusk1AtaskaitinisLaikotarpis</vt:lpstr>
      <vt:lpstr>VAS078_F_Vandentiekiusk1AtaskaitinisLaikotarpis</vt:lpstr>
      <vt:lpstr>'Forma 9'!VAS078_F_Vandenvieciusk1AtaskaitinisLaikotarpis</vt:lpstr>
      <vt:lpstr>VAS078_F_Vandenvieciusk1AtaskaitinisLaikotarpis</vt:lpstr>
      <vt:lpstr>'Forma 9'!VAS078_F_Vidutinisnuote1AtaskaitinisLaikotarpis</vt:lpstr>
      <vt:lpstr>VAS078_F_Vidutinisnuote1AtaskaitinisLaikotarpis</vt:lpstr>
      <vt:lpstr>'Forma 9'!VAS078_F_Vidutinisnuote2AtaskaitinisLaikotarpis</vt:lpstr>
      <vt:lpstr>VAS078_F_Vidutinisnuote2AtaskaitinisLaikotarpis</vt:lpstr>
      <vt:lpstr>'Forma 9'!VAS078_F_Vidutinispajeg1AtaskaitinisLaikotarpis</vt:lpstr>
      <vt:lpstr>VAS078_F_Vidutinispajeg1AtaskaitinisLaikotarpis</vt:lpstr>
      <vt:lpstr>'Forma 9'!VAS078_F_Vidutinispajeg2AtaskaitinisLaikotarpis</vt:lpstr>
      <vt:lpstr>VAS078_F_Vidutinispajeg2AtaskaitinisLaikotarpis</vt:lpstr>
      <vt:lpstr>'Forma 9'!VAS078_F_Vidutinispajeg3AtaskaitinisLaikotarpis</vt:lpstr>
      <vt:lpstr>VAS078_F_Vidutinispajeg3AtaskaitinisLaikotarpis</vt:lpstr>
      <vt:lpstr>'Forma 9'!VAS078_F_Vidutinispajeg4AtaskaitinisLaikotarpis</vt:lpstr>
      <vt:lpstr>VAS078_F_Vidutinispajeg4AtaskaitinisLaikotarpis</vt:lpstr>
      <vt:lpstr>'Forma 9'!VAS078_F_Vidutinispajeg5AtaskaitinisLaikotarpis</vt:lpstr>
      <vt:lpstr>VAS078_F_Vidutinispajeg5AtaskaitinisLaikotarpis</vt:lpstr>
      <vt:lpstr>'Forma 9'!VAS078_F_Vidutinispajeg6AtaskaitinisLaikotarpis</vt:lpstr>
      <vt:lpstr>VAS078_F_Vidutinispajeg6AtaskaitinisLaikotarpis</vt:lpstr>
      <vt:lpstr>'Forma 9'!VAS078_F_Vidutinispajeg7AtaskaitinisLaikotarpis</vt:lpstr>
      <vt:lpstr>VAS078_F_Vidutinispajeg7AtaskaitinisLaikotarpis</vt:lpstr>
      <vt:lpstr>'Forma 9'!VAS078_F_Vidutinissvert1AtaskaitinisLaikotarpis</vt:lpstr>
      <vt:lpstr>VAS078_F_Vidutinissvert1AtaskaitinisLaikotarpis</vt:lpstr>
      <vt:lpstr>'Forma 9'!VAS078_F_Vidutinissvert2AtaskaitinisLaikotarpis</vt:lpstr>
      <vt:lpstr>VAS078_F_Vidutinissvert2AtaskaitinisLaikotarpis</vt:lpstr>
      <vt:lpstr>'Forma 9'!VAS078_F_Vidutinissvert3AtaskaitinisLaikotarpis</vt:lpstr>
      <vt:lpstr>VAS078_F_Vidutinissvert3AtaskaitinisLaikotarpis</vt:lpstr>
      <vt:lpstr>'Forma 9'!VAS078_F_Vidutinissvert4AtaskaitinisLaikotarpis</vt:lpstr>
      <vt:lpstr>VAS078_F_Vidutinissvert4AtaskaitinisLaikotarpis</vt:lpstr>
      <vt:lpstr>'Forma 9'!VAS078_F_Vidutinissvert5AtaskaitinisLaikotarpis</vt:lpstr>
      <vt:lpstr>VAS078_F_Vidutinissvert5AtaskaitinisLaikotarpis</vt:lpstr>
      <vt:lpstr>'Forma 10'!VAS079_D_Apskaitosveikl7</vt:lpstr>
      <vt:lpstr>VAS079_D_Apskaitosveikl7</vt:lpstr>
      <vt:lpstr>'Forma 10'!VAS079_D_Apskaitosveikl8</vt:lpstr>
      <vt:lpstr>VAS079_D_Apskaitosveikl8</vt:lpstr>
      <vt:lpstr>'Forma 10'!VAS079_D_Apskaitosveikl9</vt:lpstr>
      <vt:lpstr>VAS079_D_Apskaitosveikl9</vt:lpstr>
      <vt:lpstr>'Forma 10'!VAS079_D_AtaskaitinisLaikotarpis</vt:lpstr>
      <vt:lpstr>VAS079_D_AtaskaitinisLaikotarpis</vt:lpstr>
      <vt:lpstr>'Forma 10'!VAS079_D_Bendraipriskir1</vt:lpstr>
      <vt:lpstr>VAS079_D_Bendraipriskir1</vt:lpstr>
      <vt:lpstr>'Forma 10'!VAS079_D_Darbuotojuskai1</vt:lpstr>
      <vt:lpstr>VAS079_D_Darbuotojuskai1</vt:lpstr>
      <vt:lpstr>'Forma 10'!VAS079_D_Darbuotojuskai2</vt:lpstr>
      <vt:lpstr>VAS079_D_Darbuotojuskai2</vt:lpstr>
      <vt:lpstr>'Forma 10'!VAS079_D_Darbuotojuskai3</vt:lpstr>
      <vt:lpstr>VAS079_D_Darbuotojuskai3</vt:lpstr>
      <vt:lpstr>'Forma 10'!VAS079_D_Geriamojovande17</vt:lpstr>
      <vt:lpstr>VAS079_D_Geriamojovande17</vt:lpstr>
      <vt:lpstr>'Forma 10'!VAS079_D_Gvtveiklaities1</vt:lpstr>
      <vt:lpstr>VAS079_D_Gvtveiklaities1</vt:lpstr>
      <vt:lpstr>'Forma 10'!VAS079_D_Gvtveiklaities2</vt:lpstr>
      <vt:lpstr>VAS079_D_Gvtveiklaities2</vt:lpstr>
      <vt:lpstr>'Forma 10'!VAS079_D_Issioskaiciaus18</vt:lpstr>
      <vt:lpstr>VAS079_D_Issioskaiciaus18</vt:lpstr>
      <vt:lpstr>'Forma 10'!VAS079_D_Issioskaiciaus19</vt:lpstr>
      <vt:lpstr>VAS079_D_Issioskaiciaus19</vt:lpstr>
      <vt:lpstr>'Forma 10'!VAS079_D_Netiesiogiaipr1</vt:lpstr>
      <vt:lpstr>VAS079_D_Netiesiogiaipr1</vt:lpstr>
      <vt:lpstr>'Forma 10'!VAS079_D_Netiesiogiaipr2</vt:lpstr>
      <vt:lpstr>VAS079_D_Netiesiogiaipr2</vt:lpstr>
      <vt:lpstr>'Forma 10'!VAS079_D_Netiesiogiaipr3</vt:lpstr>
      <vt:lpstr>VAS079_D_Netiesiogiaipr3</vt:lpstr>
      <vt:lpstr>'Forma 10'!VAS079_D_Ntveiklaitiesi1</vt:lpstr>
      <vt:lpstr>VAS079_D_Ntveiklaitiesi1</vt:lpstr>
      <vt:lpstr>'Forma 10'!VAS079_D_Ntveiklaitiesi2</vt:lpstr>
      <vt:lpstr>VAS079_D_Ntveiklaitiesi2</vt:lpstr>
      <vt:lpstr>'Forma 10'!VAS079_D_Nuotekudumblot13</vt:lpstr>
      <vt:lpstr>VAS079_D_Nuotekudumblot13</vt:lpstr>
      <vt:lpstr>'Forma 10'!VAS079_D_Nuotekutvarkym10</vt:lpstr>
      <vt:lpstr>VAS079_D_Nuotekutvarkym10</vt:lpstr>
      <vt:lpstr>'Forma 10'!VAS079_D_Nuotekuvalyme1</vt:lpstr>
      <vt:lpstr>VAS079_D_Nuotekuvalyme1</vt:lpstr>
      <vt:lpstr>'Forma 10'!VAS079_D_Pavirsiniunuot17</vt:lpstr>
      <vt:lpstr>VAS079_D_Pavirsiniunuot17</vt:lpstr>
      <vt:lpstr>'Forma 10'!VAS079_D_Pavirsiniunuot18</vt:lpstr>
      <vt:lpstr>VAS079_D_Pavirsiniunuot18</vt:lpstr>
      <vt:lpstr>'Forma 10'!VAS079_D_Pavirsiniunuot19</vt:lpstr>
      <vt:lpstr>VAS079_D_Pavirsiniunuot19</vt:lpstr>
      <vt:lpstr>'Forma 10'!VAS079_D_Reguliuojamaiv1</vt:lpstr>
      <vt:lpstr>VAS079_D_Reguliuojamaiv1</vt:lpstr>
      <vt:lpstr>'Forma 10'!VAS079_D_Reguliuojamaiv2</vt:lpstr>
      <vt:lpstr>VAS079_D_Reguliuojamaiv2</vt:lpstr>
      <vt:lpstr>'Forma 10'!VAS079_D_Santykiniairod1</vt:lpstr>
      <vt:lpstr>VAS079_D_Santykiniairod1</vt:lpstr>
      <vt:lpstr>'Forma 10'!VAS079_D_Tiesiogiaiirne1</vt:lpstr>
      <vt:lpstr>VAS079_D_Tiesiogiaiirne1</vt:lpstr>
      <vt:lpstr>'Forma 10'!VAS079_D_Tiesiogiaipris1</vt:lpstr>
      <vt:lpstr>VAS079_D_Tiesiogiaipris1</vt:lpstr>
      <vt:lpstr>'Forma 10'!VAS079_D_Vandenspristat1</vt:lpstr>
      <vt:lpstr>VAS079_D_Vandenspristat1</vt:lpstr>
      <vt:lpstr>'Forma 10'!VAS079_D_Vandensruosime2</vt:lpstr>
      <vt:lpstr>VAS079_D_Vandensruosime2</vt:lpstr>
      <vt:lpstr>'Forma 10'!VAS079_D_Vidutinisdarbo1</vt:lpstr>
      <vt:lpstr>VAS079_D_Vidutinisdarbo1</vt:lpstr>
      <vt:lpstr>'Forma 10'!VAS079_D_Vidutinissalyg1</vt:lpstr>
      <vt:lpstr>VAS079_D_Vidutinissalyg1</vt:lpstr>
      <vt:lpstr>'Forma 10'!VAS079_D_Vidutinissaras1</vt:lpstr>
      <vt:lpstr>VAS079_D_Vidutinissaras1</vt:lpstr>
      <vt:lpstr>'Forma 10'!VAS079_F_Apskaitosveikl7Vidutinissalyg1</vt:lpstr>
      <vt:lpstr>VAS079_F_Apskaitosveikl7Vidutinissalyg1</vt:lpstr>
      <vt:lpstr>'Forma 10'!VAS079_F_Apskaitosveikl7Vidutinissaras1</vt:lpstr>
      <vt:lpstr>VAS079_F_Apskaitosveikl7Vidutinissaras1</vt:lpstr>
      <vt:lpstr>'Forma 10'!VAS079_F_Apskaitosveikl8Vidutinissalyg1</vt:lpstr>
      <vt:lpstr>VAS079_F_Apskaitosveikl8Vidutinissalyg1</vt:lpstr>
      <vt:lpstr>'Forma 10'!VAS079_F_Apskaitosveikl9Vidutinissalyg1</vt:lpstr>
      <vt:lpstr>VAS079_F_Apskaitosveikl9Vidutinissalyg1</vt:lpstr>
      <vt:lpstr>'Forma 10'!VAS079_F_Bendraipriskir1Vidutinissalyg1</vt:lpstr>
      <vt:lpstr>VAS079_F_Bendraipriskir1Vidutinissalyg1</vt:lpstr>
      <vt:lpstr>'Forma 10'!VAS079_F_Darbuotojuskai1Vidutinissalyg1</vt:lpstr>
      <vt:lpstr>VAS079_F_Darbuotojuskai1Vidutinissalyg1</vt:lpstr>
      <vt:lpstr>'Forma 10'!VAS079_F_Darbuotojuskai1Vidutinissaras1</vt:lpstr>
      <vt:lpstr>VAS079_F_Darbuotojuskai1Vidutinissaras1</vt:lpstr>
      <vt:lpstr>'Forma 10'!VAS079_F_Darbuotojuskai2Vidutinissalyg1</vt:lpstr>
      <vt:lpstr>VAS079_F_Darbuotojuskai2Vidutinissalyg1</vt:lpstr>
      <vt:lpstr>'Forma 10'!VAS079_F_Darbuotojuskai2Vidutinissaras1</vt:lpstr>
      <vt:lpstr>VAS079_F_Darbuotojuskai2Vidutinissaras1</vt:lpstr>
      <vt:lpstr>'Forma 10'!VAS079_F_Darbuotojuskai3Vidutinissalyg1</vt:lpstr>
      <vt:lpstr>VAS079_F_Darbuotojuskai3Vidutinissalyg1</vt:lpstr>
      <vt:lpstr>'Forma 10'!VAS079_F_Darbuotojuskai3Vidutinissaras1</vt:lpstr>
      <vt:lpstr>VAS079_F_Darbuotojuskai3Vidutinissaras1</vt:lpstr>
      <vt:lpstr>'Forma 10'!VAS079_F_Geriamojovande17Vidutinissalyg1</vt:lpstr>
      <vt:lpstr>VAS079_F_Geriamojovande17Vidutinissalyg1</vt:lpstr>
      <vt:lpstr>'Forma 10'!VAS079_F_Geriamojovande17Vidutinissaras1</vt:lpstr>
      <vt:lpstr>VAS079_F_Geriamojovande17Vidutinissaras1</vt:lpstr>
      <vt:lpstr>'Forma 10'!VAS079_F_Gvtveiklaities1Vidutinissalyg1</vt:lpstr>
      <vt:lpstr>VAS079_F_Gvtveiklaities1Vidutinissalyg1</vt:lpstr>
      <vt:lpstr>'Forma 10'!VAS079_F_Gvtveiklaities2Vidutinissalyg1</vt:lpstr>
      <vt:lpstr>VAS079_F_Gvtveiklaities2Vidutinissalyg1</vt:lpstr>
      <vt:lpstr>'Forma 10'!VAS079_F_Issioskaiciaus18Vidutinissalyg1</vt:lpstr>
      <vt:lpstr>VAS079_F_Issioskaiciaus18Vidutinissalyg1</vt:lpstr>
      <vt:lpstr>'Forma 10'!VAS079_F_Issioskaiciaus18Vidutinissaras1</vt:lpstr>
      <vt:lpstr>VAS079_F_Issioskaiciaus18Vidutinissaras1</vt:lpstr>
      <vt:lpstr>'Forma 10'!VAS079_F_Issioskaiciaus19Vidutinissalyg1</vt:lpstr>
      <vt:lpstr>VAS079_F_Issioskaiciaus19Vidutinissalyg1</vt:lpstr>
      <vt:lpstr>'Forma 10'!VAS079_F_Issioskaiciaus19Vidutinissaras1</vt:lpstr>
      <vt:lpstr>VAS079_F_Issioskaiciaus19Vidutinissaras1</vt:lpstr>
      <vt:lpstr>'Forma 10'!VAS079_F_Netiesiogiaipr1Vidutinissalyg1</vt:lpstr>
      <vt:lpstr>VAS079_F_Netiesiogiaipr1Vidutinissalyg1</vt:lpstr>
      <vt:lpstr>'Forma 10'!VAS079_F_Netiesiogiaipr1Vidutinissaras1</vt:lpstr>
      <vt:lpstr>VAS079_F_Netiesiogiaipr1Vidutinissaras1</vt:lpstr>
      <vt:lpstr>'Forma 10'!VAS079_F_Netiesiogiaipr2Vidutinissalyg1</vt:lpstr>
      <vt:lpstr>VAS079_F_Netiesiogiaipr2Vidutinissalyg1</vt:lpstr>
      <vt:lpstr>'Forma 10'!VAS079_F_Netiesiogiaipr3Vidutinissalyg1</vt:lpstr>
      <vt:lpstr>VAS079_F_Netiesiogiaipr3Vidutinissalyg1</vt:lpstr>
      <vt:lpstr>'Forma 10'!VAS079_F_Ntveiklaitiesi1Vidutinissalyg1</vt:lpstr>
      <vt:lpstr>VAS079_F_Ntveiklaitiesi1Vidutinissalyg1</vt:lpstr>
      <vt:lpstr>'Forma 10'!VAS079_F_Ntveiklaitiesi2Vidutinissalyg1</vt:lpstr>
      <vt:lpstr>VAS079_F_Ntveiklaitiesi2Vidutinissalyg1</vt:lpstr>
      <vt:lpstr>'Forma 10'!VAS079_F_Nuotekudumblot13Vidutinissalyg1</vt:lpstr>
      <vt:lpstr>VAS079_F_Nuotekudumblot13Vidutinissalyg1</vt:lpstr>
      <vt:lpstr>'Forma 10'!VAS079_F_Nuotekudumblot13Vidutinissaras1</vt:lpstr>
      <vt:lpstr>VAS079_F_Nuotekudumblot13Vidutinissaras1</vt:lpstr>
      <vt:lpstr>'Forma 10'!VAS079_F_Nuotekutvarkym10Vidutinissalyg1</vt:lpstr>
      <vt:lpstr>VAS079_F_Nuotekutvarkym10Vidutinissalyg1</vt:lpstr>
      <vt:lpstr>'Forma 10'!VAS079_F_Nuotekutvarkym10Vidutinissaras1</vt:lpstr>
      <vt:lpstr>VAS079_F_Nuotekutvarkym10Vidutinissaras1</vt:lpstr>
      <vt:lpstr>'Forma 10'!VAS079_F_Nuotekuvalyme1Vidutinissalyg1</vt:lpstr>
      <vt:lpstr>VAS079_F_Nuotekuvalyme1Vidutinissalyg1</vt:lpstr>
      <vt:lpstr>'Forma 10'!VAS079_F_Nuotekuvalyme1Vidutinissaras1</vt:lpstr>
      <vt:lpstr>VAS079_F_Nuotekuvalyme1Vidutinissaras1</vt:lpstr>
      <vt:lpstr>'Forma 10'!VAS079_F_Pavirsiniunuot17Vidutinissalyg1</vt:lpstr>
      <vt:lpstr>VAS079_F_Pavirsiniunuot17Vidutinissalyg1</vt:lpstr>
      <vt:lpstr>'Forma 10'!VAS079_F_Pavirsiniunuot17Vidutinissaras1</vt:lpstr>
      <vt:lpstr>VAS079_F_Pavirsiniunuot17Vidutinissaras1</vt:lpstr>
      <vt:lpstr>'Forma 10'!VAS079_F_Pavirsiniunuot18Vidutinissalyg1</vt:lpstr>
      <vt:lpstr>VAS079_F_Pavirsiniunuot18Vidutinissalyg1</vt:lpstr>
      <vt:lpstr>'Forma 10'!VAS079_F_Pavirsiniunuot19Vidutinissalyg1</vt:lpstr>
      <vt:lpstr>VAS079_F_Pavirsiniunuot19Vidutinissalyg1</vt:lpstr>
      <vt:lpstr>'Forma 10'!VAS079_F_Reguliuojamaiv1Vidutinissalyg1</vt:lpstr>
      <vt:lpstr>VAS079_F_Reguliuojamaiv1Vidutinissalyg1</vt:lpstr>
      <vt:lpstr>'Forma 10'!VAS079_F_Reguliuojamaiv1Vidutinissaras1</vt:lpstr>
      <vt:lpstr>VAS079_F_Reguliuojamaiv1Vidutinissaras1</vt:lpstr>
      <vt:lpstr>'Forma 10'!VAS079_F_Reguliuojamaiv2Vidutinissalyg1</vt:lpstr>
      <vt:lpstr>VAS079_F_Reguliuojamaiv2Vidutinissalyg1</vt:lpstr>
      <vt:lpstr>'Forma 10'!VAS079_F_Santykiniairod1AtaskaitinisLaikotarpis</vt:lpstr>
      <vt:lpstr>VAS079_F_Santykiniairod1AtaskaitinisLaikotarpis</vt:lpstr>
      <vt:lpstr>'Forma 10'!VAS079_F_Tiesiogiaiirne1Vidutinissalyg1</vt:lpstr>
      <vt:lpstr>VAS079_F_Tiesiogiaiirne1Vidutinissalyg1</vt:lpstr>
      <vt:lpstr>'Forma 10'!VAS079_F_Tiesiogiaipris1Vidutinissalyg1</vt:lpstr>
      <vt:lpstr>VAS079_F_Tiesiogiaipris1Vidutinissalyg1</vt:lpstr>
      <vt:lpstr>'Forma 10'!VAS079_F_Tiesiogiaipris1Vidutinissaras1</vt:lpstr>
      <vt:lpstr>VAS079_F_Tiesiogiaipris1Vidutinissaras1</vt:lpstr>
      <vt:lpstr>'Forma 10'!VAS079_F_Vandenspristat1Vidutinissalyg1</vt:lpstr>
      <vt:lpstr>VAS079_F_Vandenspristat1Vidutinissalyg1</vt:lpstr>
      <vt:lpstr>'Forma 10'!VAS079_F_Vandenspristat1Vidutinissaras1</vt:lpstr>
      <vt:lpstr>VAS079_F_Vandenspristat1Vidutinissaras1</vt:lpstr>
      <vt:lpstr>'Forma 10'!VAS079_F_Vandensruosime2Vidutinissalyg1</vt:lpstr>
      <vt:lpstr>VAS079_F_Vandensruosime2Vidutinissalyg1</vt:lpstr>
      <vt:lpstr>'Forma 10'!VAS079_F_Vandensruosime2Vidutinissaras1</vt:lpstr>
      <vt:lpstr>VAS079_F_Vandensruosime2Vidutinissaras1</vt:lpstr>
      <vt:lpstr>'Forma 10'!VAS079_F_Vidutinisdarbo1Vidutinissalyg1</vt:lpstr>
      <vt:lpstr>VAS079_F_Vidutinisdarbo1Vidutinissalyg1</vt:lpstr>
      <vt:lpstr>'Forma 11'!VAS080_D_Apskaitosveikl10</vt:lpstr>
      <vt:lpstr>VAS080_D_Apskaitosveikl10</vt:lpstr>
      <vt:lpstr>'Forma 11'!VAS080_D_AtaskaitinisLaikotarpis</vt:lpstr>
      <vt:lpstr>VAS080_D_AtaskaitinisLaikotarpis</vt:lpstr>
      <vt:lpstr>'Forma 11'!VAS080_D_Bendraipriskir2</vt:lpstr>
      <vt:lpstr>VAS080_D_Bendraipriskir2</vt:lpstr>
      <vt:lpstr>'Forma 11'!VAS080_D_Elektrosenergi10</vt:lpstr>
      <vt:lpstr>VAS080_D_Elektrosenergi10</vt:lpstr>
      <vt:lpstr>'Forma 11'!VAS080_D_Elektrosenergi11</vt:lpstr>
      <vt:lpstr>VAS080_D_Elektrosenergi11</vt:lpstr>
      <vt:lpstr>'Forma 11'!VAS080_D_Elektrosenergi12</vt:lpstr>
      <vt:lpstr>VAS080_D_Elektrosenergi12</vt:lpstr>
      <vt:lpstr>'Forma 11'!VAS080_D_Elektrosenergi13</vt:lpstr>
      <vt:lpstr>VAS080_D_Elektrosenergi13</vt:lpstr>
      <vt:lpstr>'Forma 11'!VAS080_D_Elektrosenergi14</vt:lpstr>
      <vt:lpstr>VAS080_D_Elektrosenergi14</vt:lpstr>
      <vt:lpstr>'Forma 11'!VAS080_D_Elektrosenergi15</vt:lpstr>
      <vt:lpstr>VAS080_D_Elektrosenergi15</vt:lpstr>
      <vt:lpstr>'Forma 11'!VAS080_D_Elektrosenergi16</vt:lpstr>
      <vt:lpstr>VAS080_D_Elektrosenergi16</vt:lpstr>
      <vt:lpstr>'Forma 11'!VAS080_D_Elektrosenergi17</vt:lpstr>
      <vt:lpstr>VAS080_D_Elektrosenergi17</vt:lpstr>
      <vt:lpstr>'Forma 11'!VAS080_D_Elektrosenergi18</vt:lpstr>
      <vt:lpstr>VAS080_D_Elektrosenergi18</vt:lpstr>
      <vt:lpstr>'Forma 11'!VAS080_D_Elektrosenergi19</vt:lpstr>
      <vt:lpstr>VAS080_D_Elektrosenergi19</vt:lpstr>
      <vt:lpstr>'Forma 11'!VAS080_D_Elektrosenergi20</vt:lpstr>
      <vt:lpstr>VAS080_D_Elektrosenergi20</vt:lpstr>
      <vt:lpstr>'Forma 11'!VAS080_D_Elektrosenergi9</vt:lpstr>
      <vt:lpstr>VAS080_D_Elektrosenergi9</vt:lpstr>
      <vt:lpstr>'Forma 11'!VAS080_D_Isgautopozemin1</vt:lpstr>
      <vt:lpstr>VAS080_D_Isgautopozemin1</vt:lpstr>
      <vt:lpstr>'Forma 11'!VAS080_D_Issioskaiciaus20</vt:lpstr>
      <vt:lpstr>VAS080_D_Issioskaiciaus20</vt:lpstr>
      <vt:lpstr>'Forma 11'!VAS080_D_Issioskaiciaus21</vt:lpstr>
      <vt:lpstr>VAS080_D_Issioskaiciaus21</vt:lpstr>
      <vt:lpstr>'Forma 11'!VAS080_D_Issioskaiciaus22</vt:lpstr>
      <vt:lpstr>VAS080_D_Issioskaiciaus22</vt:lpstr>
      <vt:lpstr>'Forma 11'!VAS080_D_Netiesiogineje1</vt:lpstr>
      <vt:lpstr>VAS080_D_Netiesiogineje1</vt:lpstr>
      <vt:lpstr>'Forma 11'!VAS080_D_Netiesiogineje2</vt:lpstr>
      <vt:lpstr>VAS080_D_Netiesiogineje2</vt:lpstr>
      <vt:lpstr>'Forma 11'!VAS080_D_Nuotekudumblot14</vt:lpstr>
      <vt:lpstr>VAS080_D_Nuotekudumblot14</vt:lpstr>
      <vt:lpstr>'Forma 11'!VAS080_D_Nuotekudumblot15</vt:lpstr>
      <vt:lpstr>VAS080_D_Nuotekudumblot15</vt:lpstr>
      <vt:lpstr>'Forma 11'!VAS080_D_Nuotekusurinki7</vt:lpstr>
      <vt:lpstr>VAS080_D_Nuotekusurinki7</vt:lpstr>
      <vt:lpstr>'Forma 11'!VAS080_D_Nuotekusurinki8</vt:lpstr>
      <vt:lpstr>VAS080_D_Nuotekusurinki8</vt:lpstr>
      <vt:lpstr>'Forma 11'!VAS080_D_Nuotekuvalyme2</vt:lpstr>
      <vt:lpstr>VAS080_D_Nuotekuvalyme2</vt:lpstr>
      <vt:lpstr>'Forma 11'!VAS080_D_Nuotekuvalyme3</vt:lpstr>
      <vt:lpstr>VAS080_D_Nuotekuvalyme3</vt:lpstr>
      <vt:lpstr>'Forma 11'!VAS080_D_Paruostogeriam2</vt:lpstr>
      <vt:lpstr>VAS080_D_Paruostogeriam2</vt:lpstr>
      <vt:lpstr>'Forma 11'!VAS080_D_Pasalintatersa3</vt:lpstr>
      <vt:lpstr>VAS080_D_Pasalintatersa3</vt:lpstr>
      <vt:lpstr>'Forma 11'!VAS080_D_Pasigamintaele1</vt:lpstr>
      <vt:lpstr>VAS080_D_Pasigamintaele1</vt:lpstr>
      <vt:lpstr>'Forma 11'!VAS080_D_Patiektogeriam2</vt:lpstr>
      <vt:lpstr>VAS080_D_Patiektogeriam2</vt:lpstr>
      <vt:lpstr>'Forma 11'!VAS080_D_Pavirsiniunuot20</vt:lpstr>
      <vt:lpstr>VAS080_D_Pavirsiniunuot20</vt:lpstr>
      <vt:lpstr>'Forma 11'!VAS080_D_Pavirsiniunuot21</vt:lpstr>
      <vt:lpstr>VAS080_D_Pavirsiniunuot21</vt:lpstr>
      <vt:lpstr>'Forma 11'!VAS080_D_Perpumpuotunuo1</vt:lpstr>
      <vt:lpstr>VAS080_D_Perpumpuotunuo1</vt:lpstr>
      <vt:lpstr>'Forma 11'!VAS080_D_Perpumpuotunuo2</vt:lpstr>
      <vt:lpstr>VAS080_D_Perpumpuotunuo2</vt:lpstr>
      <vt:lpstr>'Forma 11'!VAS080_D_Surinktunuotek1</vt:lpstr>
      <vt:lpstr>VAS080_D_Surinktunuotek1</vt:lpstr>
      <vt:lpstr>'Forma 11'!VAS080_D_Trecioketvirto1</vt:lpstr>
      <vt:lpstr>VAS080_D_Trecioketvirto1</vt:lpstr>
      <vt:lpstr>'Forma 11'!VAS080_D_Vandenspristat2</vt:lpstr>
      <vt:lpstr>VAS080_D_Vandenspristat2</vt:lpstr>
      <vt:lpstr>'Forma 11'!VAS080_D_Vandenspristat3</vt:lpstr>
      <vt:lpstr>VAS080_D_Vandenspristat3</vt:lpstr>
      <vt:lpstr>'Forma 11'!VAS080_D_Vandensruosime3</vt:lpstr>
      <vt:lpstr>VAS080_D_Vandensruosime3</vt:lpstr>
      <vt:lpstr>'Forma 11'!VAS080_D_Vandensruosime4</vt:lpstr>
      <vt:lpstr>VAS080_D_Vandensruosime4</vt:lpstr>
      <vt:lpstr>'Forma 11'!VAS080_D_Vidutinissvert5</vt:lpstr>
      <vt:lpstr>VAS080_D_Vidutinissvert5</vt:lpstr>
      <vt:lpstr>'Forma 11'!VAS080_D_Vidutinissvert6</vt:lpstr>
      <vt:lpstr>VAS080_D_Vidutinissvert6</vt:lpstr>
      <vt:lpstr>'Forma 11'!VAS080_D_Vidutinissvert7</vt:lpstr>
      <vt:lpstr>VAS080_D_Vidutinissvert7</vt:lpstr>
      <vt:lpstr>'Forma 11'!VAS080_D_Vidutinissvert8</vt:lpstr>
      <vt:lpstr>VAS080_D_Vidutinissvert8</vt:lpstr>
      <vt:lpstr>'Forma 11'!VAS080_D_Vidutinissvert9</vt:lpstr>
      <vt:lpstr>VAS080_D_Vidutinissvert9</vt:lpstr>
      <vt:lpstr>'Forma 11'!VAS080_D_Vidutinissvertvand6</vt:lpstr>
      <vt:lpstr>VAS080_D_Vidutinissvertvand6</vt:lpstr>
      <vt:lpstr>'Forma 11'!VAS080_F_Apskaitosveikl10AtaskaitinisLaikotarpis</vt:lpstr>
      <vt:lpstr>VAS080_F_Apskaitosveikl10AtaskaitinisLaikotarpis</vt:lpstr>
      <vt:lpstr>'Forma 11'!VAS080_F_Bendraipriskir2AtaskaitinisLaikotarpis</vt:lpstr>
      <vt:lpstr>VAS080_F_Bendraipriskir2AtaskaitinisLaikotarpis</vt:lpstr>
      <vt:lpstr>'Forma 11'!VAS080_F_Elektrosenergi10AtaskaitinisLaikotarpis</vt:lpstr>
      <vt:lpstr>VAS080_F_Elektrosenergi10AtaskaitinisLaikotarpis</vt:lpstr>
      <vt:lpstr>'Forma 11'!VAS080_F_Elektrosenergi11AtaskaitinisLaikotarpis</vt:lpstr>
      <vt:lpstr>VAS080_F_Elektrosenergi11AtaskaitinisLaikotarpis</vt:lpstr>
      <vt:lpstr>'Forma 11'!VAS080_F_Elektrosenergi12AtaskaitinisLaikotarpis</vt:lpstr>
      <vt:lpstr>VAS080_F_Elektrosenergi12AtaskaitinisLaikotarpis</vt:lpstr>
      <vt:lpstr>'Forma 11'!VAS080_F_Elektrosenergi13AtaskaitinisLaikotarpis</vt:lpstr>
      <vt:lpstr>VAS080_F_Elektrosenergi13AtaskaitinisLaikotarpis</vt:lpstr>
      <vt:lpstr>'Forma 11'!VAS080_F_Elektrosenergi15AtaskaitinisLaikotarpis</vt:lpstr>
      <vt:lpstr>VAS080_F_Elektrosenergi15AtaskaitinisLaikotarpis</vt:lpstr>
      <vt:lpstr>'Forma 11'!VAS080_F_Elektrosenergi16AtaskaitinisLaikotarpis</vt:lpstr>
      <vt:lpstr>VAS080_F_Elektrosenergi16AtaskaitinisLaikotarpis</vt:lpstr>
      <vt:lpstr>'Forma 11'!VAS080_F_Elektrosenergi17AtaskaitinisLaikotarpis</vt:lpstr>
      <vt:lpstr>VAS080_F_Elektrosenergi17AtaskaitinisLaikotarpis</vt:lpstr>
      <vt:lpstr>'Forma 11'!VAS080_F_Elektrosenergi18AtaskaitinisLaikotarpis</vt:lpstr>
      <vt:lpstr>VAS080_F_Elektrosenergi18AtaskaitinisLaikotarpis</vt:lpstr>
      <vt:lpstr>'Forma 11'!VAS080_F_Elektrosenergi19AtaskaitinisLaikotarpis</vt:lpstr>
      <vt:lpstr>VAS080_F_Elektrosenergi19AtaskaitinisLaikotarpis</vt:lpstr>
      <vt:lpstr>'Forma 11'!VAS080_F_Elektrosenergi20AtaskaitinisLaikotarpis</vt:lpstr>
      <vt:lpstr>VAS080_F_Elektrosenergi20AtaskaitinisLaikotarpis</vt:lpstr>
      <vt:lpstr>'Forma 11'!VAS080_F_Elektrosenergi9AtaskaitinisLaikotarpis</vt:lpstr>
      <vt:lpstr>VAS080_F_Elektrosenergi9AtaskaitinisLaikotarpis</vt:lpstr>
      <vt:lpstr>'Forma 11'!VAS080_F_Isgautopozemin1AtaskaitinisLaikotarpis</vt:lpstr>
      <vt:lpstr>VAS080_F_Isgautopozemin1AtaskaitinisLaikotarpis</vt:lpstr>
      <vt:lpstr>'Forma 11'!VAS080_F_Issioskaiciaus20AtaskaitinisLaikotarpis</vt:lpstr>
      <vt:lpstr>VAS080_F_Issioskaiciaus20AtaskaitinisLaikotarpis</vt:lpstr>
      <vt:lpstr>'Forma 11'!VAS080_F_Issioskaiciaus21AtaskaitinisLaikotarpis</vt:lpstr>
      <vt:lpstr>VAS080_F_Issioskaiciaus21AtaskaitinisLaikotarpis</vt:lpstr>
      <vt:lpstr>'Forma 11'!VAS080_F_Issioskaiciaus22AtaskaitinisLaikotarpis</vt:lpstr>
      <vt:lpstr>VAS080_F_Issioskaiciaus22AtaskaitinisLaikotarpis</vt:lpstr>
      <vt:lpstr>'Forma 11'!VAS080_F_Netiesiogineje1AtaskaitinisLaikotarpis</vt:lpstr>
      <vt:lpstr>VAS080_F_Netiesiogineje1AtaskaitinisLaikotarpis</vt:lpstr>
      <vt:lpstr>'Forma 11'!VAS080_F_Netiesiogineje2AtaskaitinisLaikotarpis</vt:lpstr>
      <vt:lpstr>VAS080_F_Netiesiogineje2AtaskaitinisLaikotarpis</vt:lpstr>
      <vt:lpstr>'Forma 11'!VAS080_F_Nuotekudumblot14AtaskaitinisLaikotarpis</vt:lpstr>
      <vt:lpstr>VAS080_F_Nuotekudumblot14AtaskaitinisLaikotarpis</vt:lpstr>
      <vt:lpstr>'Forma 11'!VAS080_F_Nuotekudumblot15AtaskaitinisLaikotarpis</vt:lpstr>
      <vt:lpstr>VAS080_F_Nuotekudumblot15AtaskaitinisLaikotarpis</vt:lpstr>
      <vt:lpstr>'Forma 11'!VAS080_F_Nuotekusurinki7AtaskaitinisLaikotarpis</vt:lpstr>
      <vt:lpstr>VAS080_F_Nuotekusurinki7AtaskaitinisLaikotarpis</vt:lpstr>
      <vt:lpstr>'Forma 11'!VAS080_F_Nuotekusurinki8AtaskaitinisLaikotarpis</vt:lpstr>
      <vt:lpstr>VAS080_F_Nuotekusurinki8AtaskaitinisLaikotarpis</vt:lpstr>
      <vt:lpstr>'Forma 11'!VAS080_F_Nuotekuvalyme2AtaskaitinisLaikotarpis</vt:lpstr>
      <vt:lpstr>VAS080_F_Nuotekuvalyme2AtaskaitinisLaikotarpis</vt:lpstr>
      <vt:lpstr>'Forma 11'!VAS080_F_Nuotekuvalyme3AtaskaitinisLaikotarpis</vt:lpstr>
      <vt:lpstr>VAS080_F_Nuotekuvalyme3AtaskaitinisLaikotarpis</vt:lpstr>
      <vt:lpstr>'Forma 11'!VAS080_F_Paruostogeriam2AtaskaitinisLaikotarpis</vt:lpstr>
      <vt:lpstr>VAS080_F_Paruostogeriam2AtaskaitinisLaikotarpis</vt:lpstr>
      <vt:lpstr>'Forma 11'!VAS080_F_Pasalintatersa3AtaskaitinisLaikotarpis</vt:lpstr>
      <vt:lpstr>VAS080_F_Pasalintatersa3AtaskaitinisLaikotarpis</vt:lpstr>
      <vt:lpstr>'Forma 11'!VAS080_F_Pasigamintaele1AtaskaitinisLaikotarpis</vt:lpstr>
      <vt:lpstr>VAS080_F_Pasigamintaele1AtaskaitinisLaikotarpis</vt:lpstr>
      <vt:lpstr>'Forma 11'!VAS080_F_Patiektogeriam2AtaskaitinisLaikotarpis</vt:lpstr>
      <vt:lpstr>VAS080_F_Patiektogeriam2AtaskaitinisLaikotarpis</vt:lpstr>
      <vt:lpstr>'Forma 11'!VAS080_F_Pavirsiniunuot20AtaskaitinisLaikotarpis</vt:lpstr>
      <vt:lpstr>VAS080_F_Pavirsiniunuot20AtaskaitinisLaikotarpis</vt:lpstr>
      <vt:lpstr>'Forma 11'!VAS080_F_Pavirsiniunuot21AtaskaitinisLaikotarpis</vt:lpstr>
      <vt:lpstr>VAS080_F_Pavirsiniunuot21AtaskaitinisLaikotarpis</vt:lpstr>
      <vt:lpstr>'Forma 11'!VAS080_F_Perpumpuotunuo1AtaskaitinisLaikotarpis</vt:lpstr>
      <vt:lpstr>VAS080_F_Perpumpuotunuo1AtaskaitinisLaikotarpis</vt:lpstr>
      <vt:lpstr>'Forma 11'!VAS080_F_Perpumpuotunuo2AtaskaitinisLaikotarpis</vt:lpstr>
      <vt:lpstr>VAS080_F_Perpumpuotunuo2AtaskaitinisLaikotarpis</vt:lpstr>
      <vt:lpstr>'Forma 11'!VAS080_F_Surinktunuotek1AtaskaitinisLaikotarpis</vt:lpstr>
      <vt:lpstr>VAS080_F_Surinktunuotek1AtaskaitinisLaikotarpis</vt:lpstr>
      <vt:lpstr>'Forma 11'!VAS080_F_Trecioketvirto1AtaskaitinisLaikotarpis</vt:lpstr>
      <vt:lpstr>VAS080_F_Trecioketvirto1AtaskaitinisLaikotarpis</vt:lpstr>
      <vt:lpstr>'Forma 11'!VAS080_F_Vandenspristat2AtaskaitinisLaikotarpis</vt:lpstr>
      <vt:lpstr>VAS080_F_Vandenspristat2AtaskaitinisLaikotarpis</vt:lpstr>
      <vt:lpstr>'Forma 11'!VAS080_F_Vandenspristat3AtaskaitinisLaikotarpis</vt:lpstr>
      <vt:lpstr>VAS080_F_Vandenspristat3AtaskaitinisLaikotarpis</vt:lpstr>
      <vt:lpstr>'Forma 11'!VAS080_F_Vandensruosime3AtaskaitinisLaikotarpis</vt:lpstr>
      <vt:lpstr>VAS080_F_Vandensruosime3AtaskaitinisLaikotarpis</vt:lpstr>
      <vt:lpstr>'Forma 11'!VAS080_F_Vandensruosime4AtaskaitinisLaikotarpis</vt:lpstr>
      <vt:lpstr>VAS080_F_Vandensruosime4AtaskaitinisLaikotarpis</vt:lpstr>
      <vt:lpstr>'Forma 11'!VAS080_F_Vidutinissvert5AtaskaitinisLaikotarpis</vt:lpstr>
      <vt:lpstr>VAS080_F_Vidutinissvert5AtaskaitinisLaikotarpis</vt:lpstr>
      <vt:lpstr>'Forma 11'!VAS080_F_Vidutinissvert6AtaskaitinisLaikotarpis</vt:lpstr>
      <vt:lpstr>VAS080_F_Vidutinissvert6AtaskaitinisLaikotarpis</vt:lpstr>
      <vt:lpstr>'Forma 11'!VAS080_F_Vidutinissvert7AtaskaitinisLaikotarpis</vt:lpstr>
      <vt:lpstr>VAS080_F_Vidutinissvert7AtaskaitinisLaikotarpis</vt:lpstr>
      <vt:lpstr>'Forma 11'!VAS080_F_Vidutinissvert8AtaskaitinisLaikotarpis</vt:lpstr>
      <vt:lpstr>VAS080_F_Vidutinissvert8AtaskaitinisLaikotarpis</vt:lpstr>
      <vt:lpstr>'Forma 11'!VAS080_F_Vidutinissvert9AtaskaitinisLaikotarpis</vt:lpstr>
      <vt:lpstr>VAS080_F_Vidutinissvert9AtaskaitinisLaikotarpis</vt:lpstr>
      <vt:lpstr>'Forma 11'!VAS080_F_Vidutinissvertvand5AtaskaitinisLaikotarpis</vt:lpstr>
      <vt:lpstr>VAS080_F_Vidutinissvertvand5AtaskaitinisLaikotarpis</vt:lpstr>
      <vt:lpstr>'Forma 12'!VAS083_D_Apskaitosveikla1</vt:lpstr>
      <vt:lpstr>VAS083_D_Apskaitosveikla1</vt:lpstr>
      <vt:lpstr>'Forma 12'!VAS083_D_Atsiskaitomiej1</vt:lpstr>
      <vt:lpstr>VAS083_D_Atsiskaitomiej1</vt:lpstr>
      <vt:lpstr>'Forma 12'!VAS083_D_Atsiskaitomiej2</vt:lpstr>
      <vt:lpstr>VAS083_D_Atsiskaitomiej2</vt:lpstr>
      <vt:lpstr>'Forma 12'!VAS083_D_Atsiskaitomiej3</vt:lpstr>
      <vt:lpstr>VAS083_D_Atsiskaitomiej3</vt:lpstr>
      <vt:lpstr>'Forma 12'!VAS083_D_Bendraipaskirs1</vt:lpstr>
      <vt:lpstr>VAS083_D_Bendraipaskirs1</vt:lpstr>
      <vt:lpstr>'Forma 12'!VAS083_D_Geriamojovande1</vt:lpstr>
      <vt:lpstr>VAS083_D_Geriamojovande1</vt:lpstr>
      <vt:lpstr>'Forma 12'!VAS083_D_Geriamojovande2</vt:lpstr>
      <vt:lpstr>VAS083_D_Geriamojovande2</vt:lpstr>
      <vt:lpstr>'Forma 12'!VAS083_D_Geriamojovande3</vt:lpstr>
      <vt:lpstr>VAS083_D_Geriamojovande3</vt:lpstr>
      <vt:lpstr>'Forma 12'!VAS083_D_Geriamojovande4</vt:lpstr>
      <vt:lpstr>VAS083_D_Geriamojovande4</vt:lpstr>
      <vt:lpstr>'Forma 12'!VAS083_D_Geriamojovande5</vt:lpstr>
      <vt:lpstr>VAS083_D_Geriamojovande5</vt:lpstr>
      <vt:lpstr>'Forma 12'!VAS083_D_Geriamojovande6</vt:lpstr>
      <vt:lpstr>VAS083_D_Geriamojovande6</vt:lpstr>
      <vt:lpstr>'Forma 12'!VAS083_D_Geriamojovande7</vt:lpstr>
      <vt:lpstr>VAS083_D_Geriamojovande7</vt:lpstr>
      <vt:lpstr>'Forma 12'!VAS083_D_Geriamojovande8</vt:lpstr>
      <vt:lpstr>VAS083_D_Geriamojovande8</vt:lpstr>
      <vt:lpstr>'Forma 12'!VAS083_D_Geriamojovande9</vt:lpstr>
      <vt:lpstr>VAS083_D_Geriamojovande9</vt:lpstr>
      <vt:lpstr>'Forma 12'!VAS083_D_Ilgalaikioturt1</vt:lpstr>
      <vt:lpstr>VAS083_D_Ilgalaikioturt1</vt:lpstr>
      <vt:lpstr>'Forma 12'!VAS083_D_Ilgalaikioturt10</vt:lpstr>
      <vt:lpstr>VAS083_D_Ilgalaikioturt10</vt:lpstr>
      <vt:lpstr>'Forma 12'!VAS083_D_Ilgalaikioturt100</vt:lpstr>
      <vt:lpstr>VAS083_D_Ilgalaikioturt100</vt:lpstr>
      <vt:lpstr>'Forma 12'!VAS083_D_Ilgalaikioturt101</vt:lpstr>
      <vt:lpstr>VAS083_D_Ilgalaikioturt101</vt:lpstr>
      <vt:lpstr>'Forma 12'!VAS083_D_Ilgalaikioturt102</vt:lpstr>
      <vt:lpstr>VAS083_D_Ilgalaikioturt102</vt:lpstr>
      <vt:lpstr>'Forma 12'!VAS083_D_Ilgalaikioturt103</vt:lpstr>
      <vt:lpstr>VAS083_D_Ilgalaikioturt103</vt:lpstr>
      <vt:lpstr>'Forma 12'!VAS083_D_Ilgalaikioturt104</vt:lpstr>
      <vt:lpstr>VAS083_D_Ilgalaikioturt104</vt:lpstr>
      <vt:lpstr>'Forma 12'!VAS083_D_Ilgalaikioturt105</vt:lpstr>
      <vt:lpstr>VAS083_D_Ilgalaikioturt105</vt:lpstr>
      <vt:lpstr>'Forma 12'!VAS083_D_Ilgalaikioturt106</vt:lpstr>
      <vt:lpstr>VAS083_D_Ilgalaikioturt106</vt:lpstr>
      <vt:lpstr>'Forma 12'!VAS083_D_Ilgalaikioturt107</vt:lpstr>
      <vt:lpstr>VAS083_D_Ilgalaikioturt107</vt:lpstr>
      <vt:lpstr>'Forma 12'!VAS083_D_Ilgalaikioturt108</vt:lpstr>
      <vt:lpstr>VAS083_D_Ilgalaikioturt108</vt:lpstr>
      <vt:lpstr>'Forma 12'!VAS083_D_Ilgalaikioturt109</vt:lpstr>
      <vt:lpstr>VAS083_D_Ilgalaikioturt109</vt:lpstr>
      <vt:lpstr>'Forma 12'!VAS083_D_Ilgalaikioturt11</vt:lpstr>
      <vt:lpstr>VAS083_D_Ilgalaikioturt11</vt:lpstr>
      <vt:lpstr>'Forma 12'!VAS083_D_Ilgalaikioturt110</vt:lpstr>
      <vt:lpstr>VAS083_D_Ilgalaikioturt110</vt:lpstr>
      <vt:lpstr>'Forma 12'!VAS083_D_Ilgalaikioturt111</vt:lpstr>
      <vt:lpstr>VAS083_D_Ilgalaikioturt111</vt:lpstr>
      <vt:lpstr>'Forma 12'!VAS083_D_Ilgalaikioturt112</vt:lpstr>
      <vt:lpstr>VAS083_D_Ilgalaikioturt112</vt:lpstr>
      <vt:lpstr>'Forma 12'!VAS083_D_Ilgalaikioturt113</vt:lpstr>
      <vt:lpstr>VAS083_D_Ilgalaikioturt113</vt:lpstr>
      <vt:lpstr>'Forma 12'!VAS083_D_Ilgalaikioturt114</vt:lpstr>
      <vt:lpstr>VAS083_D_Ilgalaikioturt114</vt:lpstr>
      <vt:lpstr>'Forma 12'!VAS083_D_Ilgalaikioturt115</vt:lpstr>
      <vt:lpstr>VAS083_D_Ilgalaikioturt115</vt:lpstr>
      <vt:lpstr>'Forma 12'!VAS083_D_Ilgalaikioturt116</vt:lpstr>
      <vt:lpstr>VAS083_D_Ilgalaikioturt116</vt:lpstr>
      <vt:lpstr>'Forma 12'!VAS083_D_Ilgalaikioturt117</vt:lpstr>
      <vt:lpstr>VAS083_D_Ilgalaikioturt117</vt:lpstr>
      <vt:lpstr>'Forma 12'!VAS083_D_Ilgalaikioturt118</vt:lpstr>
      <vt:lpstr>VAS083_D_Ilgalaikioturt118</vt:lpstr>
      <vt:lpstr>'Forma 12'!VAS083_D_Ilgalaikioturt119</vt:lpstr>
      <vt:lpstr>VAS083_D_Ilgalaikioturt119</vt:lpstr>
      <vt:lpstr>'Forma 12'!VAS083_D_Ilgalaikioturt12</vt:lpstr>
      <vt:lpstr>VAS083_D_Ilgalaikioturt12</vt:lpstr>
      <vt:lpstr>'Forma 12'!VAS083_D_Ilgalaikioturt120</vt:lpstr>
      <vt:lpstr>VAS083_D_Ilgalaikioturt120</vt:lpstr>
      <vt:lpstr>'Forma 12'!VAS083_D_Ilgalaikioturt121</vt:lpstr>
      <vt:lpstr>VAS083_D_Ilgalaikioturt121</vt:lpstr>
      <vt:lpstr>'Forma 12'!VAS083_D_Ilgalaikioturt122</vt:lpstr>
      <vt:lpstr>VAS083_D_Ilgalaikioturt122</vt:lpstr>
      <vt:lpstr>'Forma 12'!VAS083_D_Ilgalaikioturt123</vt:lpstr>
      <vt:lpstr>VAS083_D_Ilgalaikioturt123</vt:lpstr>
      <vt:lpstr>'Forma 12'!VAS083_D_Ilgalaikioturt124</vt:lpstr>
      <vt:lpstr>VAS083_D_Ilgalaikioturt124</vt:lpstr>
      <vt:lpstr>'Forma 12'!VAS083_D_Ilgalaikioturt125</vt:lpstr>
      <vt:lpstr>VAS083_D_Ilgalaikioturt125</vt:lpstr>
      <vt:lpstr>'Forma 12'!VAS083_D_Ilgalaikioturt126</vt:lpstr>
      <vt:lpstr>VAS083_D_Ilgalaikioturt126</vt:lpstr>
      <vt:lpstr>'Forma 12'!VAS083_D_Ilgalaikioturt127</vt:lpstr>
      <vt:lpstr>VAS083_D_Ilgalaikioturt127</vt:lpstr>
      <vt:lpstr>'Forma 12'!VAS083_D_Ilgalaikioturt128</vt:lpstr>
      <vt:lpstr>VAS083_D_Ilgalaikioturt128</vt:lpstr>
      <vt:lpstr>'Forma 12'!VAS083_D_Ilgalaikioturt129</vt:lpstr>
      <vt:lpstr>VAS083_D_Ilgalaikioturt129</vt:lpstr>
      <vt:lpstr>'Forma 12'!VAS083_D_Ilgalaikioturt13</vt:lpstr>
      <vt:lpstr>VAS083_D_Ilgalaikioturt13</vt:lpstr>
      <vt:lpstr>'Forma 12'!VAS083_D_Ilgalaikioturt130</vt:lpstr>
      <vt:lpstr>VAS083_D_Ilgalaikioturt130</vt:lpstr>
      <vt:lpstr>'Forma 12'!VAS083_D_Ilgalaikioturt131</vt:lpstr>
      <vt:lpstr>VAS083_D_Ilgalaikioturt131</vt:lpstr>
      <vt:lpstr>'Forma 12'!VAS083_D_Ilgalaikioturt132</vt:lpstr>
      <vt:lpstr>VAS083_D_Ilgalaikioturt132</vt:lpstr>
      <vt:lpstr>'Forma 12'!VAS083_D_Ilgalaikioturt133</vt:lpstr>
      <vt:lpstr>VAS083_D_Ilgalaikioturt133</vt:lpstr>
      <vt:lpstr>'Forma 12'!VAS083_D_Ilgalaikioturt134</vt:lpstr>
      <vt:lpstr>VAS083_D_Ilgalaikioturt134</vt:lpstr>
      <vt:lpstr>'Forma 12'!VAS083_D_Ilgalaikioturt135</vt:lpstr>
      <vt:lpstr>VAS083_D_Ilgalaikioturt135</vt:lpstr>
      <vt:lpstr>'Forma 12'!VAS083_D_Ilgalaikioturt136</vt:lpstr>
      <vt:lpstr>VAS083_D_Ilgalaikioturt136</vt:lpstr>
      <vt:lpstr>'Forma 12'!VAS083_D_Ilgalaikioturt137</vt:lpstr>
      <vt:lpstr>VAS083_D_Ilgalaikioturt137</vt:lpstr>
      <vt:lpstr>'Forma 12'!VAS083_D_Ilgalaikioturt138</vt:lpstr>
      <vt:lpstr>VAS083_D_Ilgalaikioturt138</vt:lpstr>
      <vt:lpstr>'Forma 12'!VAS083_D_Ilgalaikioturt139</vt:lpstr>
      <vt:lpstr>VAS083_D_Ilgalaikioturt139</vt:lpstr>
      <vt:lpstr>'Forma 12'!VAS083_D_Ilgalaikioturt14</vt:lpstr>
      <vt:lpstr>VAS083_D_Ilgalaikioturt14</vt:lpstr>
      <vt:lpstr>'Forma 12'!VAS083_D_Ilgalaikioturt140</vt:lpstr>
      <vt:lpstr>VAS083_D_Ilgalaikioturt140</vt:lpstr>
      <vt:lpstr>'Forma 12'!VAS083_D_Ilgalaikioturt141</vt:lpstr>
      <vt:lpstr>VAS083_D_Ilgalaikioturt141</vt:lpstr>
      <vt:lpstr>'Forma 12'!VAS083_D_Ilgalaikioturt142</vt:lpstr>
      <vt:lpstr>VAS083_D_Ilgalaikioturt142</vt:lpstr>
      <vt:lpstr>'Forma 12'!VAS083_D_Ilgalaikioturt143</vt:lpstr>
      <vt:lpstr>VAS083_D_Ilgalaikioturt143</vt:lpstr>
      <vt:lpstr>'Forma 12'!VAS083_D_Ilgalaikioturt144</vt:lpstr>
      <vt:lpstr>VAS083_D_Ilgalaikioturt144</vt:lpstr>
      <vt:lpstr>'Forma 12'!VAS083_D_Ilgalaikioturt145</vt:lpstr>
      <vt:lpstr>VAS083_D_Ilgalaikioturt145</vt:lpstr>
      <vt:lpstr>'Forma 12'!VAS083_D_Ilgalaikioturt146</vt:lpstr>
      <vt:lpstr>VAS083_D_Ilgalaikioturt146</vt:lpstr>
      <vt:lpstr>'Forma 12'!VAS083_D_Ilgalaikioturt147</vt:lpstr>
      <vt:lpstr>VAS083_D_Ilgalaikioturt147</vt:lpstr>
      <vt:lpstr>'Forma 12'!VAS083_D_Ilgalaikioturt148</vt:lpstr>
      <vt:lpstr>VAS083_D_Ilgalaikioturt148</vt:lpstr>
      <vt:lpstr>'Forma 12'!VAS083_D_Ilgalaikioturt149</vt:lpstr>
      <vt:lpstr>VAS083_D_Ilgalaikioturt149</vt:lpstr>
      <vt:lpstr>'Forma 12'!VAS083_D_Ilgalaikioturt15</vt:lpstr>
      <vt:lpstr>VAS083_D_Ilgalaikioturt15</vt:lpstr>
      <vt:lpstr>'Forma 12'!VAS083_D_Ilgalaikioturt150</vt:lpstr>
      <vt:lpstr>VAS083_D_Ilgalaikioturt150</vt:lpstr>
      <vt:lpstr>'Forma 12'!VAS083_D_Ilgalaikioturt151</vt:lpstr>
      <vt:lpstr>VAS083_D_Ilgalaikioturt151</vt:lpstr>
      <vt:lpstr>'Forma 12'!VAS083_D_Ilgalaikioturt152</vt:lpstr>
      <vt:lpstr>VAS083_D_Ilgalaikioturt152</vt:lpstr>
      <vt:lpstr>'Forma 12'!VAS083_D_Ilgalaikioturt153</vt:lpstr>
      <vt:lpstr>VAS083_D_Ilgalaikioturt153</vt:lpstr>
      <vt:lpstr>'Forma 12'!VAS083_D_Ilgalaikioturt154</vt:lpstr>
      <vt:lpstr>VAS083_D_Ilgalaikioturt154</vt:lpstr>
      <vt:lpstr>'Forma 12'!VAS083_D_Ilgalaikioturt155</vt:lpstr>
      <vt:lpstr>VAS083_D_Ilgalaikioturt155</vt:lpstr>
      <vt:lpstr>'Forma 12'!VAS083_D_Ilgalaikioturt156</vt:lpstr>
      <vt:lpstr>VAS083_D_Ilgalaikioturt156</vt:lpstr>
      <vt:lpstr>'Forma 12'!VAS083_D_Ilgalaikioturt157</vt:lpstr>
      <vt:lpstr>VAS083_D_Ilgalaikioturt157</vt:lpstr>
      <vt:lpstr>'Forma 12'!VAS083_D_Ilgalaikioturt158</vt:lpstr>
      <vt:lpstr>VAS083_D_Ilgalaikioturt158</vt:lpstr>
      <vt:lpstr>'Forma 12'!VAS083_D_Ilgalaikioturt159</vt:lpstr>
      <vt:lpstr>VAS083_D_Ilgalaikioturt159</vt:lpstr>
      <vt:lpstr>'Forma 12'!VAS083_D_Ilgalaikioturt16</vt:lpstr>
      <vt:lpstr>VAS083_D_Ilgalaikioturt16</vt:lpstr>
      <vt:lpstr>'Forma 12'!VAS083_D_Ilgalaikioturt160</vt:lpstr>
      <vt:lpstr>VAS083_D_Ilgalaikioturt160</vt:lpstr>
      <vt:lpstr>'Forma 12'!VAS083_D_Ilgalaikioturt161</vt:lpstr>
      <vt:lpstr>VAS083_D_Ilgalaikioturt161</vt:lpstr>
      <vt:lpstr>'Forma 12'!VAS083_D_Ilgalaikioturt162</vt:lpstr>
      <vt:lpstr>VAS083_D_Ilgalaikioturt162</vt:lpstr>
      <vt:lpstr>'Forma 12'!VAS083_D_Ilgalaikioturt163</vt:lpstr>
      <vt:lpstr>VAS083_D_Ilgalaikioturt163</vt:lpstr>
      <vt:lpstr>'Forma 12'!VAS083_D_Ilgalaikioturt164</vt:lpstr>
      <vt:lpstr>VAS083_D_Ilgalaikioturt164</vt:lpstr>
      <vt:lpstr>'Forma 12'!VAS083_D_Ilgalaikioturt165</vt:lpstr>
      <vt:lpstr>VAS083_D_Ilgalaikioturt165</vt:lpstr>
      <vt:lpstr>'Forma 12'!VAS083_D_Ilgalaikioturt166</vt:lpstr>
      <vt:lpstr>VAS083_D_Ilgalaikioturt166</vt:lpstr>
      <vt:lpstr>'Forma 12'!VAS083_D_Ilgalaikioturt167</vt:lpstr>
      <vt:lpstr>VAS083_D_Ilgalaikioturt167</vt:lpstr>
      <vt:lpstr>'Forma 12'!VAS083_D_Ilgalaikioturt168</vt:lpstr>
      <vt:lpstr>VAS083_D_Ilgalaikioturt168</vt:lpstr>
      <vt:lpstr>'Forma 12'!VAS083_D_Ilgalaikioturt17</vt:lpstr>
      <vt:lpstr>VAS083_D_Ilgalaikioturt17</vt:lpstr>
      <vt:lpstr>'Forma 12'!VAS083_D_Ilgalaikioturt18</vt:lpstr>
      <vt:lpstr>VAS083_D_Ilgalaikioturt18</vt:lpstr>
      <vt:lpstr>'Forma 12'!VAS083_D_Ilgalaikioturt19</vt:lpstr>
      <vt:lpstr>VAS083_D_Ilgalaikioturt19</vt:lpstr>
      <vt:lpstr>'Forma 12'!VAS083_D_Ilgalaikioturt2</vt:lpstr>
      <vt:lpstr>VAS083_D_Ilgalaikioturt2</vt:lpstr>
      <vt:lpstr>'Forma 12'!VAS083_D_Ilgalaikioturt20</vt:lpstr>
      <vt:lpstr>VAS083_D_Ilgalaikioturt20</vt:lpstr>
      <vt:lpstr>'Forma 12'!VAS083_D_Ilgalaikioturt21</vt:lpstr>
      <vt:lpstr>VAS083_D_Ilgalaikioturt21</vt:lpstr>
      <vt:lpstr>'Forma 12'!VAS083_D_Ilgalaikioturt22</vt:lpstr>
      <vt:lpstr>VAS083_D_Ilgalaikioturt22</vt:lpstr>
      <vt:lpstr>'Forma 12'!VAS083_D_Ilgalaikioturt23</vt:lpstr>
      <vt:lpstr>VAS083_D_Ilgalaikioturt23</vt:lpstr>
      <vt:lpstr>'Forma 12'!VAS083_D_Ilgalaikioturt24</vt:lpstr>
      <vt:lpstr>VAS083_D_Ilgalaikioturt24</vt:lpstr>
      <vt:lpstr>'Forma 12'!VAS083_D_Ilgalaikioturt25</vt:lpstr>
      <vt:lpstr>VAS083_D_Ilgalaikioturt25</vt:lpstr>
      <vt:lpstr>'Forma 12'!VAS083_D_Ilgalaikioturt26</vt:lpstr>
      <vt:lpstr>VAS083_D_Ilgalaikioturt26</vt:lpstr>
      <vt:lpstr>'Forma 12'!VAS083_D_Ilgalaikioturt27</vt:lpstr>
      <vt:lpstr>VAS083_D_Ilgalaikioturt27</vt:lpstr>
      <vt:lpstr>'Forma 12'!VAS083_D_Ilgalaikioturt28</vt:lpstr>
      <vt:lpstr>VAS083_D_Ilgalaikioturt28</vt:lpstr>
      <vt:lpstr>'Forma 12'!VAS083_D_Ilgalaikioturt29</vt:lpstr>
      <vt:lpstr>VAS083_D_Ilgalaikioturt29</vt:lpstr>
      <vt:lpstr>'Forma 12'!VAS083_D_Ilgalaikioturt3</vt:lpstr>
      <vt:lpstr>VAS083_D_Ilgalaikioturt3</vt:lpstr>
      <vt:lpstr>'Forma 12'!VAS083_D_Ilgalaikioturt30</vt:lpstr>
      <vt:lpstr>VAS083_D_Ilgalaikioturt30</vt:lpstr>
      <vt:lpstr>'Forma 12'!VAS083_D_Ilgalaikioturt31</vt:lpstr>
      <vt:lpstr>VAS083_D_Ilgalaikioturt31</vt:lpstr>
      <vt:lpstr>'Forma 12'!VAS083_D_Ilgalaikioturt32</vt:lpstr>
      <vt:lpstr>VAS083_D_Ilgalaikioturt32</vt:lpstr>
      <vt:lpstr>'Forma 12'!VAS083_D_Ilgalaikioturt33</vt:lpstr>
      <vt:lpstr>VAS083_D_Ilgalaikioturt33</vt:lpstr>
      <vt:lpstr>'Forma 12'!VAS083_D_Ilgalaikioturt34</vt:lpstr>
      <vt:lpstr>VAS083_D_Ilgalaikioturt34</vt:lpstr>
      <vt:lpstr>'Forma 12'!VAS083_D_Ilgalaikioturt35</vt:lpstr>
      <vt:lpstr>VAS083_D_Ilgalaikioturt35</vt:lpstr>
      <vt:lpstr>'Forma 12'!VAS083_D_Ilgalaikioturt36</vt:lpstr>
      <vt:lpstr>VAS083_D_Ilgalaikioturt36</vt:lpstr>
      <vt:lpstr>'Forma 12'!VAS083_D_Ilgalaikioturt37</vt:lpstr>
      <vt:lpstr>VAS083_D_Ilgalaikioturt37</vt:lpstr>
      <vt:lpstr>'Forma 12'!VAS083_D_Ilgalaikioturt38</vt:lpstr>
      <vt:lpstr>VAS083_D_Ilgalaikioturt38</vt:lpstr>
      <vt:lpstr>'Forma 12'!VAS083_D_Ilgalaikioturt39</vt:lpstr>
      <vt:lpstr>VAS083_D_Ilgalaikioturt39</vt:lpstr>
      <vt:lpstr>'Forma 12'!VAS083_D_Ilgalaikioturt4</vt:lpstr>
      <vt:lpstr>VAS083_D_Ilgalaikioturt4</vt:lpstr>
      <vt:lpstr>'Forma 12'!VAS083_D_Ilgalaikioturt40</vt:lpstr>
      <vt:lpstr>VAS083_D_Ilgalaikioturt40</vt:lpstr>
      <vt:lpstr>'Forma 12'!VAS083_D_Ilgalaikioturt41</vt:lpstr>
      <vt:lpstr>VAS083_D_Ilgalaikioturt41</vt:lpstr>
      <vt:lpstr>'Forma 12'!VAS083_D_Ilgalaikioturt42</vt:lpstr>
      <vt:lpstr>VAS083_D_Ilgalaikioturt42</vt:lpstr>
      <vt:lpstr>'Forma 12'!VAS083_D_Ilgalaikioturt43</vt:lpstr>
      <vt:lpstr>VAS083_D_Ilgalaikioturt43</vt:lpstr>
      <vt:lpstr>'Forma 12'!VAS083_D_Ilgalaikioturt44</vt:lpstr>
      <vt:lpstr>VAS083_D_Ilgalaikioturt44</vt:lpstr>
      <vt:lpstr>'Forma 12'!VAS083_D_Ilgalaikioturt45</vt:lpstr>
      <vt:lpstr>VAS083_D_Ilgalaikioturt45</vt:lpstr>
      <vt:lpstr>'Forma 12'!VAS083_D_Ilgalaikioturt46</vt:lpstr>
      <vt:lpstr>VAS083_D_Ilgalaikioturt46</vt:lpstr>
      <vt:lpstr>'Forma 12'!VAS083_D_Ilgalaikioturt47</vt:lpstr>
      <vt:lpstr>VAS083_D_Ilgalaikioturt47</vt:lpstr>
      <vt:lpstr>'Forma 12'!VAS083_D_Ilgalaikioturt48</vt:lpstr>
      <vt:lpstr>VAS083_D_Ilgalaikioturt48</vt:lpstr>
      <vt:lpstr>'Forma 12'!VAS083_D_Ilgalaikioturt49</vt:lpstr>
      <vt:lpstr>VAS083_D_Ilgalaikioturt49</vt:lpstr>
      <vt:lpstr>'Forma 12'!VAS083_D_Ilgalaikioturt5</vt:lpstr>
      <vt:lpstr>VAS083_D_Ilgalaikioturt5</vt:lpstr>
      <vt:lpstr>'Forma 12'!VAS083_D_Ilgalaikioturt50</vt:lpstr>
      <vt:lpstr>VAS083_D_Ilgalaikioturt50</vt:lpstr>
      <vt:lpstr>'Forma 12'!VAS083_D_Ilgalaikioturt51</vt:lpstr>
      <vt:lpstr>VAS083_D_Ilgalaikioturt51</vt:lpstr>
      <vt:lpstr>'Forma 12'!VAS083_D_Ilgalaikioturt52</vt:lpstr>
      <vt:lpstr>VAS083_D_Ilgalaikioturt52</vt:lpstr>
      <vt:lpstr>'Forma 12'!VAS083_D_Ilgalaikioturt53</vt:lpstr>
      <vt:lpstr>VAS083_D_Ilgalaikioturt53</vt:lpstr>
      <vt:lpstr>'Forma 12'!VAS083_D_Ilgalaikioturt54</vt:lpstr>
      <vt:lpstr>VAS083_D_Ilgalaikioturt54</vt:lpstr>
      <vt:lpstr>'Forma 12'!VAS083_D_Ilgalaikioturt55</vt:lpstr>
      <vt:lpstr>VAS083_D_Ilgalaikioturt55</vt:lpstr>
      <vt:lpstr>'Forma 12'!VAS083_D_Ilgalaikioturt56</vt:lpstr>
      <vt:lpstr>VAS083_D_Ilgalaikioturt56</vt:lpstr>
      <vt:lpstr>'Forma 12'!VAS083_D_Ilgalaikioturt57</vt:lpstr>
      <vt:lpstr>VAS083_D_Ilgalaikioturt57</vt:lpstr>
      <vt:lpstr>'Forma 12'!VAS083_D_Ilgalaikioturt58</vt:lpstr>
      <vt:lpstr>VAS083_D_Ilgalaikioturt58</vt:lpstr>
      <vt:lpstr>'Forma 12'!VAS083_D_Ilgalaikioturt59</vt:lpstr>
      <vt:lpstr>VAS083_D_Ilgalaikioturt59</vt:lpstr>
      <vt:lpstr>'Forma 12'!VAS083_D_Ilgalaikioturt6</vt:lpstr>
      <vt:lpstr>VAS083_D_Ilgalaikioturt6</vt:lpstr>
      <vt:lpstr>'Forma 12'!VAS083_D_Ilgalaikioturt60</vt:lpstr>
      <vt:lpstr>VAS083_D_Ilgalaikioturt60</vt:lpstr>
      <vt:lpstr>'Forma 12'!VAS083_D_Ilgalaikioturt61</vt:lpstr>
      <vt:lpstr>VAS083_D_Ilgalaikioturt61</vt:lpstr>
      <vt:lpstr>'Forma 12'!VAS083_D_Ilgalaikioturt62</vt:lpstr>
      <vt:lpstr>VAS083_D_Ilgalaikioturt62</vt:lpstr>
      <vt:lpstr>'Forma 12'!VAS083_D_Ilgalaikioturt63</vt:lpstr>
      <vt:lpstr>VAS083_D_Ilgalaikioturt63</vt:lpstr>
      <vt:lpstr>'Forma 12'!VAS083_D_Ilgalaikioturt64</vt:lpstr>
      <vt:lpstr>VAS083_D_Ilgalaikioturt64</vt:lpstr>
      <vt:lpstr>'Forma 12'!VAS083_D_Ilgalaikioturt65</vt:lpstr>
      <vt:lpstr>VAS083_D_Ilgalaikioturt65</vt:lpstr>
      <vt:lpstr>'Forma 12'!VAS083_D_Ilgalaikioturt66</vt:lpstr>
      <vt:lpstr>VAS083_D_Ilgalaikioturt66</vt:lpstr>
      <vt:lpstr>'Forma 12'!VAS083_D_Ilgalaikioturt67</vt:lpstr>
      <vt:lpstr>VAS083_D_Ilgalaikioturt67</vt:lpstr>
      <vt:lpstr>'Forma 12'!VAS083_D_Ilgalaikioturt68</vt:lpstr>
      <vt:lpstr>VAS083_D_Ilgalaikioturt68</vt:lpstr>
      <vt:lpstr>'Forma 12'!VAS083_D_Ilgalaikioturt69</vt:lpstr>
      <vt:lpstr>VAS083_D_Ilgalaikioturt69</vt:lpstr>
      <vt:lpstr>'Forma 12'!VAS083_D_Ilgalaikioturt7</vt:lpstr>
      <vt:lpstr>VAS083_D_Ilgalaikioturt7</vt:lpstr>
      <vt:lpstr>'Forma 12'!VAS083_D_Ilgalaikioturt70</vt:lpstr>
      <vt:lpstr>VAS083_D_Ilgalaikioturt70</vt:lpstr>
      <vt:lpstr>'Forma 12'!VAS083_D_Ilgalaikioturt71</vt:lpstr>
      <vt:lpstr>VAS083_D_Ilgalaikioturt71</vt:lpstr>
      <vt:lpstr>'Forma 12'!VAS083_D_Ilgalaikioturt72</vt:lpstr>
      <vt:lpstr>VAS083_D_Ilgalaikioturt72</vt:lpstr>
      <vt:lpstr>'Forma 12'!VAS083_D_Ilgalaikioturt73</vt:lpstr>
      <vt:lpstr>VAS083_D_Ilgalaikioturt73</vt:lpstr>
      <vt:lpstr>'Forma 12'!VAS083_D_Ilgalaikioturt74</vt:lpstr>
      <vt:lpstr>VAS083_D_Ilgalaikioturt74</vt:lpstr>
      <vt:lpstr>'Forma 12'!VAS083_D_Ilgalaikioturt75</vt:lpstr>
      <vt:lpstr>VAS083_D_Ilgalaikioturt75</vt:lpstr>
      <vt:lpstr>'Forma 12'!VAS083_D_Ilgalaikioturt76</vt:lpstr>
      <vt:lpstr>VAS083_D_Ilgalaikioturt76</vt:lpstr>
      <vt:lpstr>'Forma 12'!VAS083_D_Ilgalaikioturt77</vt:lpstr>
      <vt:lpstr>VAS083_D_Ilgalaikioturt77</vt:lpstr>
      <vt:lpstr>'Forma 12'!VAS083_D_Ilgalaikioturt78</vt:lpstr>
      <vt:lpstr>VAS083_D_Ilgalaikioturt78</vt:lpstr>
      <vt:lpstr>'Forma 12'!VAS083_D_Ilgalaikioturt79</vt:lpstr>
      <vt:lpstr>VAS083_D_Ilgalaikioturt79</vt:lpstr>
      <vt:lpstr>'Forma 12'!VAS083_D_Ilgalaikioturt8</vt:lpstr>
      <vt:lpstr>VAS083_D_Ilgalaikioturt8</vt:lpstr>
      <vt:lpstr>'Forma 12'!VAS083_D_Ilgalaikioturt80</vt:lpstr>
      <vt:lpstr>VAS083_D_Ilgalaikioturt80</vt:lpstr>
      <vt:lpstr>'Forma 12'!VAS083_D_Ilgalaikioturt81</vt:lpstr>
      <vt:lpstr>VAS083_D_Ilgalaikioturt81</vt:lpstr>
      <vt:lpstr>'Forma 12'!VAS083_D_Ilgalaikioturt82</vt:lpstr>
      <vt:lpstr>VAS083_D_Ilgalaikioturt82</vt:lpstr>
      <vt:lpstr>'Forma 12'!VAS083_D_Ilgalaikioturt83</vt:lpstr>
      <vt:lpstr>VAS083_D_Ilgalaikioturt83</vt:lpstr>
      <vt:lpstr>'Forma 12'!VAS083_D_Ilgalaikioturt84</vt:lpstr>
      <vt:lpstr>VAS083_D_Ilgalaikioturt84</vt:lpstr>
      <vt:lpstr>'Forma 12'!VAS083_D_Ilgalaikioturt85</vt:lpstr>
      <vt:lpstr>VAS083_D_Ilgalaikioturt85</vt:lpstr>
      <vt:lpstr>'Forma 12'!VAS083_D_Ilgalaikioturt86</vt:lpstr>
      <vt:lpstr>VAS083_D_Ilgalaikioturt86</vt:lpstr>
      <vt:lpstr>'Forma 12'!VAS083_D_Ilgalaikioturt87</vt:lpstr>
      <vt:lpstr>VAS083_D_Ilgalaikioturt87</vt:lpstr>
      <vt:lpstr>'Forma 12'!VAS083_D_Ilgalaikioturt88</vt:lpstr>
      <vt:lpstr>VAS083_D_Ilgalaikioturt88</vt:lpstr>
      <vt:lpstr>'Forma 12'!VAS083_D_Ilgalaikioturt89</vt:lpstr>
      <vt:lpstr>VAS083_D_Ilgalaikioturt89</vt:lpstr>
      <vt:lpstr>'Forma 12'!VAS083_D_Ilgalaikioturt9</vt:lpstr>
      <vt:lpstr>VAS083_D_Ilgalaikioturt9</vt:lpstr>
      <vt:lpstr>'Forma 12'!VAS083_D_Ilgalaikioturt90</vt:lpstr>
      <vt:lpstr>VAS083_D_Ilgalaikioturt90</vt:lpstr>
      <vt:lpstr>'Forma 12'!VAS083_D_Ilgalaikioturt91</vt:lpstr>
      <vt:lpstr>VAS083_D_Ilgalaikioturt91</vt:lpstr>
      <vt:lpstr>'Forma 12'!VAS083_D_Ilgalaikioturt92</vt:lpstr>
      <vt:lpstr>VAS083_D_Ilgalaikioturt92</vt:lpstr>
      <vt:lpstr>'Forma 12'!VAS083_D_Ilgalaikioturt93</vt:lpstr>
      <vt:lpstr>VAS083_D_Ilgalaikioturt93</vt:lpstr>
      <vt:lpstr>'Forma 12'!VAS083_D_Ilgalaikioturt94</vt:lpstr>
      <vt:lpstr>VAS083_D_Ilgalaikioturt94</vt:lpstr>
      <vt:lpstr>'Forma 12'!VAS083_D_Ilgalaikioturt95</vt:lpstr>
      <vt:lpstr>VAS083_D_Ilgalaikioturt95</vt:lpstr>
      <vt:lpstr>'Forma 12'!VAS083_D_Ilgalaikioturt96</vt:lpstr>
      <vt:lpstr>VAS083_D_Ilgalaikioturt96</vt:lpstr>
      <vt:lpstr>'Forma 12'!VAS083_D_Ilgalaikioturt97</vt:lpstr>
      <vt:lpstr>VAS083_D_Ilgalaikioturt97</vt:lpstr>
      <vt:lpstr>'Forma 12'!VAS083_D_Ilgalaikioturt98</vt:lpstr>
      <vt:lpstr>VAS083_D_Ilgalaikioturt98</vt:lpstr>
      <vt:lpstr>'Forma 12'!VAS083_D_Ilgalaikioturt99</vt:lpstr>
      <vt:lpstr>VAS083_D_Ilgalaikioturt99</vt:lpstr>
      <vt:lpstr>'Forma 12'!VAS083_D_Inventorinisnu1</vt:lpstr>
      <vt:lpstr>VAS083_D_Inventorinisnu1</vt:lpstr>
      <vt:lpstr>'Forma 12'!VAS083_D_Irankiaimatavi1</vt:lpstr>
      <vt:lpstr>VAS083_D_Irankiaimatavi1</vt:lpstr>
      <vt:lpstr>'Forma 12'!VAS083_D_Irankiaimatavi2</vt:lpstr>
      <vt:lpstr>VAS083_D_Irankiaimatavi2</vt:lpstr>
      <vt:lpstr>'Forma 12'!VAS083_D_Irankiaimatavi3</vt:lpstr>
      <vt:lpstr>VAS083_D_Irankiaimatavi3</vt:lpstr>
      <vt:lpstr>'Forma 12'!VAS083_D_Irasyti1</vt:lpstr>
      <vt:lpstr>VAS083_D_Irasyti1</vt:lpstr>
      <vt:lpstr>'Forma 12'!VAS083_D_Irasyti2</vt:lpstr>
      <vt:lpstr>VAS083_D_Irasyti2</vt:lpstr>
      <vt:lpstr>'Forma 12'!VAS083_D_Irasyti3</vt:lpstr>
      <vt:lpstr>VAS083_D_Irasyti3</vt:lpstr>
      <vt:lpstr>'Forma 12'!VAS083_D_Keliaiaikstele1</vt:lpstr>
      <vt:lpstr>VAS083_D_Keliaiaikstele1</vt:lpstr>
      <vt:lpstr>'Forma 12'!VAS083_D_Keliaiaikstele2</vt:lpstr>
      <vt:lpstr>VAS083_D_Keliaiaikstele2</vt:lpstr>
      <vt:lpstr>'Forma 12'!VAS083_D_Keliaiaikstele3</vt:lpstr>
      <vt:lpstr>VAS083_D_Keliaiaikstele3</vt:lpstr>
      <vt:lpstr>'Forma 12'!VAS083_D_Kitareguliuoja1</vt:lpstr>
      <vt:lpstr>VAS083_D_Kitareguliuoja1</vt:lpstr>
      <vt:lpstr>'Forma 12'!VAS083_D_Kitasilgalaiki1</vt:lpstr>
      <vt:lpstr>VAS083_D_Kitasilgalaiki1</vt:lpstr>
      <vt:lpstr>'Forma 12'!VAS083_D_Kitasilgalaiki2</vt:lpstr>
      <vt:lpstr>VAS083_D_Kitasilgalaiki2</vt:lpstr>
      <vt:lpstr>'Forma 12'!VAS083_D_Kitasilgalaiki3</vt:lpstr>
      <vt:lpstr>VAS083_D_Kitasilgalaiki3</vt:lpstr>
      <vt:lpstr>'Forma 12'!VAS083_D_Kitasnemateria1</vt:lpstr>
      <vt:lpstr>VAS083_D_Kitasnemateria1</vt:lpstr>
      <vt:lpstr>'Forma 12'!VAS083_D_Kitasnemateria2</vt:lpstr>
      <vt:lpstr>VAS083_D_Kitasnemateria2</vt:lpstr>
      <vt:lpstr>'Forma 12'!VAS083_D_Kitasnemateria3</vt:lpstr>
      <vt:lpstr>VAS083_D_Kitasnemateria3</vt:lpstr>
      <vt:lpstr>'Forma 12'!VAS083_D_Kitigeriamojov1</vt:lpstr>
      <vt:lpstr>VAS083_D_Kitigeriamojov1</vt:lpstr>
      <vt:lpstr>'Forma 12'!VAS083_D_Kitigeriamojov2</vt:lpstr>
      <vt:lpstr>VAS083_D_Kitigeriamojov2</vt:lpstr>
      <vt:lpstr>'Forma 12'!VAS083_D_Kitigeriamojov3</vt:lpstr>
      <vt:lpstr>VAS083_D_Kitigeriamojov3</vt:lpstr>
      <vt:lpstr>'Forma 12'!VAS083_D_Kitiirenginiai1</vt:lpstr>
      <vt:lpstr>VAS083_D_Kitiirenginiai1</vt:lpstr>
      <vt:lpstr>'Forma 12'!VAS083_D_Kitiirenginiai2</vt:lpstr>
      <vt:lpstr>VAS083_D_Kitiirenginiai2</vt:lpstr>
      <vt:lpstr>'Forma 12'!VAS083_D_Kitiirenginiai3</vt:lpstr>
      <vt:lpstr>VAS083_D_Kitiirenginiai3</vt:lpstr>
      <vt:lpstr>'Forma 12'!VAS083_D_Kitiirenginiai4</vt:lpstr>
      <vt:lpstr>VAS083_D_Kitiirenginiai4</vt:lpstr>
      <vt:lpstr>'Forma 12'!VAS083_D_Kitiirenginiai5</vt:lpstr>
      <vt:lpstr>VAS083_D_Kitiirenginiai5</vt:lpstr>
      <vt:lpstr>'Forma 12'!VAS083_D_Kitiirenginiai6</vt:lpstr>
      <vt:lpstr>VAS083_D_Kitiirenginiai6</vt:lpstr>
      <vt:lpstr>'Forma 12'!VAS083_D_Kitostransport1</vt:lpstr>
      <vt:lpstr>VAS083_D_Kitostransport1</vt:lpstr>
      <vt:lpstr>'Forma 12'!VAS083_D_Kitostransport2</vt:lpstr>
      <vt:lpstr>VAS083_D_Kitostransport2</vt:lpstr>
      <vt:lpstr>'Forma 12'!VAS083_D_Kitostransport3</vt:lpstr>
      <vt:lpstr>VAS083_D_Kitostransport3</vt:lpstr>
      <vt:lpstr>'Forma 12'!VAS083_D_Kitosveiklosne1</vt:lpstr>
      <vt:lpstr>VAS083_D_Kitosveiklosne1</vt:lpstr>
      <vt:lpstr>'Forma 12'!VAS083_D_Lengviejiautom1</vt:lpstr>
      <vt:lpstr>VAS083_D_Lengviejiautom1</vt:lpstr>
      <vt:lpstr>'Forma 12'!VAS083_D_Lengviejiautom2</vt:lpstr>
      <vt:lpstr>VAS083_D_Lengviejiautom2</vt:lpstr>
      <vt:lpstr>'Forma 12'!VAS083_D_Lengviejiautom3</vt:lpstr>
      <vt:lpstr>VAS083_D_Lengviejiautom3</vt:lpstr>
      <vt:lpstr>'Forma 12'!VAS083_D_Lrklimatokaito1</vt:lpstr>
      <vt:lpstr>VAS083_D_Lrklimatokaito1</vt:lpstr>
      <vt:lpstr>'Forma 12'!VAS083_D_Masinosiriranga1</vt:lpstr>
      <vt:lpstr>VAS083_D_Masinosiriranga1</vt:lpstr>
      <vt:lpstr>'Forma 12'!VAS083_D_Masinosiriranga2</vt:lpstr>
      <vt:lpstr>VAS083_D_Masinosiriranga2</vt:lpstr>
      <vt:lpstr>'Forma 12'!VAS083_D_Masinosiriranga3</vt:lpstr>
      <vt:lpstr>VAS083_D_Masinosiriranga3</vt:lpstr>
      <vt:lpstr>'Forma 12'!VAS083_D_Nematerialusis1</vt:lpstr>
      <vt:lpstr>VAS083_D_Nematerialusis1</vt:lpstr>
      <vt:lpstr>'Forma 12'!VAS083_D_Nematerialusis2</vt:lpstr>
      <vt:lpstr>VAS083_D_Nematerialusis2</vt:lpstr>
      <vt:lpstr>'Forma 12'!VAS083_D_Nematerialusis3</vt:lpstr>
      <vt:lpstr>VAS083_D_Nematerialusis3</vt:lpstr>
      <vt:lpstr>'Forma 12'!VAS083_D_Netiesiogiaipa1</vt:lpstr>
      <vt:lpstr>VAS083_D_Netiesiogiaipa1</vt:lpstr>
      <vt:lpstr>'Forma 12'!VAS083_D_Nuotekudumblot1</vt:lpstr>
      <vt:lpstr>VAS083_D_Nuotekudumblot1</vt:lpstr>
      <vt:lpstr>'Forma 12'!VAS083_D_Nuotekuirdumbl1</vt:lpstr>
      <vt:lpstr>VAS083_D_Nuotekuirdumbl1</vt:lpstr>
      <vt:lpstr>'Forma 12'!VAS083_D_Nuotekuirdumbl2</vt:lpstr>
      <vt:lpstr>VAS083_D_Nuotekuirdumbl2</vt:lpstr>
      <vt:lpstr>'Forma 12'!VAS083_D_Nuotekuirdumbl3</vt:lpstr>
      <vt:lpstr>VAS083_D_Nuotekuirdumbl3</vt:lpstr>
      <vt:lpstr>'Forma 12'!VAS083_D_Nuotekusurinki1</vt:lpstr>
      <vt:lpstr>VAS083_D_Nuotekusurinki1</vt:lpstr>
      <vt:lpstr>'Forma 12'!VAS083_D_Nuotekuvalymas1</vt:lpstr>
      <vt:lpstr>VAS083_D_Nuotekuvalymas1</vt:lpstr>
      <vt:lpstr>'Forma 12'!VAS083_D_Pastataiadmini1</vt:lpstr>
      <vt:lpstr>VAS083_D_Pastataiadmini1</vt:lpstr>
      <vt:lpstr>'Forma 12'!VAS083_D_Pastataiadmini2</vt:lpstr>
      <vt:lpstr>VAS083_D_Pastataiadmini2</vt:lpstr>
      <vt:lpstr>'Forma 12'!VAS083_D_Pastataiadmini3</vt:lpstr>
      <vt:lpstr>VAS083_D_Pastataiadmini3</vt:lpstr>
      <vt:lpstr>'Forma 12'!VAS083_D_Pastataiirstat1</vt:lpstr>
      <vt:lpstr>VAS083_D_Pastataiirstat1</vt:lpstr>
      <vt:lpstr>'Forma 12'!VAS083_D_Pastataiirstat2</vt:lpstr>
      <vt:lpstr>VAS083_D_Pastataiirstat2</vt:lpstr>
      <vt:lpstr>'Forma 12'!VAS083_D_Pastataiirstat3</vt:lpstr>
      <vt:lpstr>VAS083_D_Pastataiirstat3</vt:lpstr>
      <vt:lpstr>'Forma 12'!VAS083_D_Pavirsiniunuot1</vt:lpstr>
      <vt:lpstr>VAS083_D_Pavirsiniunuot1</vt:lpstr>
      <vt:lpstr>'Forma 12'!VAS083_D_Saulessviesose1</vt:lpstr>
      <vt:lpstr>VAS083_D_Saulessviesose1</vt:lpstr>
      <vt:lpstr>'Forma 12'!VAS083_D_Saulessviesose2</vt:lpstr>
      <vt:lpstr>VAS083_D_Saulessviesose2</vt:lpstr>
      <vt:lpstr>'Forma 12'!VAS083_D_Saulessviesose3</vt:lpstr>
      <vt:lpstr>VAS083_D_Saulessviesose3</vt:lpstr>
      <vt:lpstr>'Forma 12'!VAS083_D_Silumosatsiska1</vt:lpstr>
      <vt:lpstr>VAS083_D_Silumosatsiska1</vt:lpstr>
      <vt:lpstr>'Forma 12'!VAS083_D_Silumosatsiska2</vt:lpstr>
      <vt:lpstr>VAS083_D_Silumosatsiska2</vt:lpstr>
      <vt:lpstr>'Forma 12'!VAS083_D_Silumosatsiska3</vt:lpstr>
      <vt:lpstr>VAS083_D_Silumosatsiska3</vt:lpstr>
      <vt:lpstr>'Forma 12'!VAS083_D_Silumosirkarst1</vt:lpstr>
      <vt:lpstr>VAS083_D_Silumosirkarst1</vt:lpstr>
      <vt:lpstr>'Forma 12'!VAS083_D_Silumosirkarst2</vt:lpstr>
      <vt:lpstr>VAS083_D_Silumosirkarst2</vt:lpstr>
      <vt:lpstr>'Forma 12'!VAS083_D_Silumosirkarst3</vt:lpstr>
      <vt:lpstr>VAS083_D_Silumosirkarst3</vt:lpstr>
      <vt:lpstr>'Forma 12'!VAS083_D_Specprogramine1</vt:lpstr>
      <vt:lpstr>VAS083_D_Specprogramine1</vt:lpstr>
      <vt:lpstr>'Forma 12'!VAS083_D_Specprogramine2</vt:lpstr>
      <vt:lpstr>VAS083_D_Specprogramine2</vt:lpstr>
      <vt:lpstr>'Forma 12'!VAS083_D_Specprogramine3</vt:lpstr>
      <vt:lpstr>VAS083_D_Specprogramine3</vt:lpstr>
      <vt:lpstr>'Forma 12'!VAS083_D_Standartinepro1</vt:lpstr>
      <vt:lpstr>VAS083_D_Standartinepro1</vt:lpstr>
      <vt:lpstr>'Forma 12'!VAS083_D_Standartinepro2</vt:lpstr>
      <vt:lpstr>VAS083_D_Standartinepro2</vt:lpstr>
      <vt:lpstr>'Forma 12'!VAS083_D_Standartinepro3</vt:lpstr>
      <vt:lpstr>VAS083_D_Standartinepro3</vt:lpstr>
      <vt:lpstr>'Forma 12'!VAS083_D_Tiesiogiaipask1</vt:lpstr>
      <vt:lpstr>VAS083_D_Tiesiogiaipask1</vt:lpstr>
      <vt:lpstr>'Forma 12'!VAS083_D_Transportoprie1</vt:lpstr>
      <vt:lpstr>VAS083_D_Transportoprie1</vt:lpstr>
      <vt:lpstr>'Forma 12'!VAS083_D_Transportoprie2</vt:lpstr>
      <vt:lpstr>VAS083_D_Transportoprie2</vt:lpstr>
      <vt:lpstr>'Forma 12'!VAS083_D_Transportoprie3</vt:lpstr>
      <vt:lpstr>VAS083_D_Transportoprie3</vt:lpstr>
      <vt:lpstr>'Forma 12'!VAS083_D_Turtovienetask1</vt:lpstr>
      <vt:lpstr>VAS083_D_Turtovienetask1</vt:lpstr>
      <vt:lpstr>'Forma 12'!VAS083_D_Vandenssiurbli1</vt:lpstr>
      <vt:lpstr>VAS083_D_Vandenssiurbli1</vt:lpstr>
      <vt:lpstr>'Forma 12'!VAS083_D_Vandenssiurbli2</vt:lpstr>
      <vt:lpstr>VAS083_D_Vandenssiurbli2</vt:lpstr>
      <vt:lpstr>'Forma 12'!VAS083_D_Vandenssiurbli3</vt:lpstr>
      <vt:lpstr>VAS083_D_Vandenssiurbli3</vt:lpstr>
      <vt:lpstr>'Forma 12'!VAS083_F_Atsiskaitomiej1Apskaitosveikla1</vt:lpstr>
      <vt:lpstr>VAS083_F_Atsiskaitomiej1Apskaitosveikla1</vt:lpstr>
      <vt:lpstr>'Forma 12'!VAS083_F_Atsiskaitomiej1Geriamojovande7</vt:lpstr>
      <vt:lpstr>VAS083_F_Atsiskaitomiej1Geriamojovande7</vt:lpstr>
      <vt:lpstr>'Forma 12'!VAS083_F_Atsiskaitomiej1Geriamojovande8</vt:lpstr>
      <vt:lpstr>VAS083_F_Atsiskaitomiej1Geriamojovande8</vt:lpstr>
      <vt:lpstr>'Forma 12'!VAS083_F_Atsiskaitomiej1Geriamojovande9</vt:lpstr>
      <vt:lpstr>VAS083_F_Atsiskaitomiej1Geriamojovande9</vt:lpstr>
      <vt:lpstr>'Forma 12'!VAS083_F_Atsiskaitomiej1Kitareguliuoja1</vt:lpstr>
      <vt:lpstr>VAS083_F_Atsiskaitomiej1Kitareguliuoja1</vt:lpstr>
      <vt:lpstr>'Forma 12'!VAS083_F_Atsiskaitomiej1Kitosveiklosne1</vt:lpstr>
      <vt:lpstr>VAS083_F_Atsiskaitomiej1Kitosveiklosne1</vt:lpstr>
      <vt:lpstr>'Forma 12'!VAS083_F_Atsiskaitomiej1Nuotekudumblot1</vt:lpstr>
      <vt:lpstr>VAS083_F_Atsiskaitomiej1Nuotekudumblot1</vt:lpstr>
      <vt:lpstr>'Forma 12'!VAS083_F_Atsiskaitomiej1Nuotekusurinki1</vt:lpstr>
      <vt:lpstr>VAS083_F_Atsiskaitomiej1Nuotekusurinki1</vt:lpstr>
      <vt:lpstr>'Forma 12'!VAS083_F_Atsiskaitomiej1Nuotekuvalymas1</vt:lpstr>
      <vt:lpstr>VAS083_F_Atsiskaitomiej1Nuotekuvalymas1</vt:lpstr>
      <vt:lpstr>'Forma 12'!VAS083_F_Atsiskaitomiej1Pavirsiniunuot1</vt:lpstr>
      <vt:lpstr>VAS083_F_Atsiskaitomiej1Pavirsiniunuot1</vt:lpstr>
      <vt:lpstr>'Forma 12'!VAS083_F_Atsiskaitomiej2Apskaitosveikla1</vt:lpstr>
      <vt:lpstr>VAS083_F_Atsiskaitomiej2Apskaitosveikla1</vt:lpstr>
      <vt:lpstr>'Forma 12'!VAS083_F_Atsiskaitomiej2Geriamojovande7</vt:lpstr>
      <vt:lpstr>VAS083_F_Atsiskaitomiej2Geriamojovande7</vt:lpstr>
      <vt:lpstr>'Forma 12'!VAS083_F_Atsiskaitomiej2Geriamojovande8</vt:lpstr>
      <vt:lpstr>VAS083_F_Atsiskaitomiej2Geriamojovande8</vt:lpstr>
      <vt:lpstr>'Forma 12'!VAS083_F_Atsiskaitomiej2Geriamojovande9</vt:lpstr>
      <vt:lpstr>VAS083_F_Atsiskaitomiej2Geriamojovande9</vt:lpstr>
      <vt:lpstr>'Forma 12'!VAS083_F_Atsiskaitomiej2Kitareguliuoja1</vt:lpstr>
      <vt:lpstr>VAS083_F_Atsiskaitomiej2Kitareguliuoja1</vt:lpstr>
      <vt:lpstr>'Forma 12'!VAS083_F_Atsiskaitomiej2Kitosveiklosne1</vt:lpstr>
      <vt:lpstr>VAS083_F_Atsiskaitomiej2Kitosveiklosne1</vt:lpstr>
      <vt:lpstr>'Forma 12'!VAS083_F_Atsiskaitomiej2Nuotekudumblot1</vt:lpstr>
      <vt:lpstr>VAS083_F_Atsiskaitomiej2Nuotekudumblot1</vt:lpstr>
      <vt:lpstr>'Forma 12'!VAS083_F_Atsiskaitomiej2Nuotekusurinki1</vt:lpstr>
      <vt:lpstr>VAS083_F_Atsiskaitomiej2Nuotekusurinki1</vt:lpstr>
      <vt:lpstr>'Forma 12'!VAS083_F_Atsiskaitomiej2Nuotekuvalymas1</vt:lpstr>
      <vt:lpstr>VAS083_F_Atsiskaitomiej2Nuotekuvalymas1</vt:lpstr>
      <vt:lpstr>'Forma 12'!VAS083_F_Atsiskaitomiej2Pavirsiniunuot1</vt:lpstr>
      <vt:lpstr>VAS083_F_Atsiskaitomiej2Pavirsiniunuot1</vt:lpstr>
      <vt:lpstr>'Forma 12'!VAS083_F_Atsiskaitomiej3Apskaitosveikla1</vt:lpstr>
      <vt:lpstr>VAS083_F_Atsiskaitomiej3Apskaitosveikla1</vt:lpstr>
      <vt:lpstr>'Forma 12'!VAS083_F_Atsiskaitomiej3Geriamojovande7</vt:lpstr>
      <vt:lpstr>VAS083_F_Atsiskaitomiej3Geriamojovande7</vt:lpstr>
      <vt:lpstr>'Forma 12'!VAS083_F_Atsiskaitomiej3Geriamojovande8</vt:lpstr>
      <vt:lpstr>VAS083_F_Atsiskaitomiej3Geriamojovande8</vt:lpstr>
      <vt:lpstr>'Forma 12'!VAS083_F_Atsiskaitomiej3Geriamojovande9</vt:lpstr>
      <vt:lpstr>VAS083_F_Atsiskaitomiej3Geriamojovande9</vt:lpstr>
      <vt:lpstr>'Forma 12'!VAS083_F_Atsiskaitomiej3Kitareguliuoja1</vt:lpstr>
      <vt:lpstr>VAS083_F_Atsiskaitomiej3Kitareguliuoja1</vt:lpstr>
      <vt:lpstr>'Forma 12'!VAS083_F_Atsiskaitomiej3Kitosveiklosne1</vt:lpstr>
      <vt:lpstr>VAS083_F_Atsiskaitomiej3Kitosveiklosne1</vt:lpstr>
      <vt:lpstr>'Forma 12'!VAS083_F_Atsiskaitomiej3Nuotekudumblot1</vt:lpstr>
      <vt:lpstr>VAS083_F_Atsiskaitomiej3Nuotekudumblot1</vt:lpstr>
      <vt:lpstr>'Forma 12'!VAS083_F_Atsiskaitomiej3Nuotekusurinki1</vt:lpstr>
      <vt:lpstr>VAS083_F_Atsiskaitomiej3Nuotekusurinki1</vt:lpstr>
      <vt:lpstr>'Forma 12'!VAS083_F_Atsiskaitomiej3Nuotekuvalymas1</vt:lpstr>
      <vt:lpstr>VAS083_F_Atsiskaitomiej3Nuotekuvalymas1</vt:lpstr>
      <vt:lpstr>'Forma 12'!VAS083_F_Atsiskaitomiej3Pavirsiniunuot1</vt:lpstr>
      <vt:lpstr>VAS083_F_Atsiskaitomiej3Pavirsiniunuot1</vt:lpstr>
      <vt:lpstr>'Forma 12'!VAS083_F_Bendraipaskirs1Apskaitosveikla1</vt:lpstr>
      <vt:lpstr>VAS083_F_Bendraipaskirs1Apskaitosveikla1</vt:lpstr>
      <vt:lpstr>'Forma 12'!VAS083_F_Bendraipaskirs1Geriamojovande7</vt:lpstr>
      <vt:lpstr>VAS083_F_Bendraipaskirs1Geriamojovande7</vt:lpstr>
      <vt:lpstr>'Forma 12'!VAS083_F_Bendraipaskirs1Geriamojovande8</vt:lpstr>
      <vt:lpstr>VAS083_F_Bendraipaskirs1Geriamojovande8</vt:lpstr>
      <vt:lpstr>'Forma 12'!VAS083_F_Bendraipaskirs1Geriamojovande9</vt:lpstr>
      <vt:lpstr>VAS083_F_Bendraipaskirs1Geriamojovande9</vt:lpstr>
      <vt:lpstr>'Forma 12'!VAS083_F_Bendraipaskirs1Kitareguliuoja1</vt:lpstr>
      <vt:lpstr>VAS083_F_Bendraipaskirs1Kitareguliuoja1</vt:lpstr>
      <vt:lpstr>'Forma 12'!VAS083_F_Bendraipaskirs1Kitosveiklosne1</vt:lpstr>
      <vt:lpstr>VAS083_F_Bendraipaskirs1Kitosveiklosne1</vt:lpstr>
      <vt:lpstr>'Forma 12'!VAS083_F_Bendraipaskirs1Nuotekudumblot1</vt:lpstr>
      <vt:lpstr>VAS083_F_Bendraipaskirs1Nuotekudumblot1</vt:lpstr>
      <vt:lpstr>'Forma 12'!VAS083_F_Bendraipaskirs1Nuotekusurinki1</vt:lpstr>
      <vt:lpstr>VAS083_F_Bendraipaskirs1Nuotekusurinki1</vt:lpstr>
      <vt:lpstr>'Forma 12'!VAS083_F_Bendraipaskirs1Nuotekuvalymas1</vt:lpstr>
      <vt:lpstr>VAS083_F_Bendraipaskirs1Nuotekuvalymas1</vt:lpstr>
      <vt:lpstr>'Forma 12'!VAS083_F_Bendraipaskirs1Pavirsiniunuot1</vt:lpstr>
      <vt:lpstr>VAS083_F_Bendraipaskirs1Pavirsiniunuot1</vt:lpstr>
      <vt:lpstr>'Forma 12'!VAS083_F_Geriamojovande1Apskaitosveikla1</vt:lpstr>
      <vt:lpstr>VAS083_F_Geriamojovande1Apskaitosveikla1</vt:lpstr>
      <vt:lpstr>'Forma 12'!VAS083_F_Geriamojovande1Geriamojovande7</vt:lpstr>
      <vt:lpstr>VAS083_F_Geriamojovande1Geriamojovande7</vt:lpstr>
      <vt:lpstr>'Forma 12'!VAS083_F_Geriamojovande1Geriamojovande8</vt:lpstr>
      <vt:lpstr>VAS083_F_Geriamojovande1Geriamojovande8</vt:lpstr>
      <vt:lpstr>'Forma 12'!VAS083_F_Geriamojovande1Geriamojovande9</vt:lpstr>
      <vt:lpstr>VAS083_F_Geriamojovande1Geriamojovande9</vt:lpstr>
      <vt:lpstr>'Forma 12'!VAS083_F_Geriamojovande1Kitareguliuoja1</vt:lpstr>
      <vt:lpstr>VAS083_F_Geriamojovande1Kitareguliuoja1</vt:lpstr>
      <vt:lpstr>'Forma 12'!VAS083_F_Geriamojovande1Kitosveiklosne1</vt:lpstr>
      <vt:lpstr>VAS083_F_Geriamojovande1Kitosveiklosne1</vt:lpstr>
      <vt:lpstr>'Forma 12'!VAS083_F_Geriamojovande1Nuotekudumblot1</vt:lpstr>
      <vt:lpstr>VAS083_F_Geriamojovande1Nuotekudumblot1</vt:lpstr>
      <vt:lpstr>'Forma 12'!VAS083_F_Geriamojovande1Nuotekusurinki1</vt:lpstr>
      <vt:lpstr>VAS083_F_Geriamojovande1Nuotekusurinki1</vt:lpstr>
      <vt:lpstr>'Forma 12'!VAS083_F_Geriamojovande1Nuotekuvalymas1</vt:lpstr>
      <vt:lpstr>VAS083_F_Geriamojovande1Nuotekuvalymas1</vt:lpstr>
      <vt:lpstr>'Forma 12'!VAS083_F_Geriamojovande1Pavirsiniunuot1</vt:lpstr>
      <vt:lpstr>VAS083_F_Geriamojovande1Pavirsiniunuot1</vt:lpstr>
      <vt:lpstr>'Forma 12'!VAS083_F_Geriamojovande2Apskaitosveikla1</vt:lpstr>
      <vt:lpstr>VAS083_F_Geriamojovande2Apskaitosveikla1</vt:lpstr>
      <vt:lpstr>'Forma 12'!VAS083_F_Geriamojovande2Geriamojovande7</vt:lpstr>
      <vt:lpstr>VAS083_F_Geriamojovande2Geriamojovande7</vt:lpstr>
      <vt:lpstr>'Forma 12'!VAS083_F_Geriamojovande2Geriamojovande8</vt:lpstr>
      <vt:lpstr>VAS083_F_Geriamojovande2Geriamojovande8</vt:lpstr>
      <vt:lpstr>'Forma 12'!VAS083_F_Geriamojovande2Geriamojovande9</vt:lpstr>
      <vt:lpstr>VAS083_F_Geriamojovande2Geriamojovande9</vt:lpstr>
      <vt:lpstr>'Forma 12'!VAS083_F_Geriamojovande2Kitareguliuoja1</vt:lpstr>
      <vt:lpstr>VAS083_F_Geriamojovande2Kitareguliuoja1</vt:lpstr>
      <vt:lpstr>'Forma 12'!VAS083_F_Geriamojovande2Kitosveiklosne1</vt:lpstr>
      <vt:lpstr>VAS083_F_Geriamojovande2Kitosveiklosne1</vt:lpstr>
      <vt:lpstr>'Forma 12'!VAS083_F_Geriamojovande2Nuotekudumblot1</vt:lpstr>
      <vt:lpstr>VAS083_F_Geriamojovande2Nuotekudumblot1</vt:lpstr>
      <vt:lpstr>'Forma 12'!VAS083_F_Geriamojovande2Nuotekusurinki1</vt:lpstr>
      <vt:lpstr>VAS083_F_Geriamojovande2Nuotekusurinki1</vt:lpstr>
      <vt:lpstr>'Forma 12'!VAS083_F_Geriamojovande2Nuotekuvalymas1</vt:lpstr>
      <vt:lpstr>VAS083_F_Geriamojovande2Nuotekuvalymas1</vt:lpstr>
      <vt:lpstr>'Forma 12'!VAS083_F_Geriamojovande2Pavirsiniunuot1</vt:lpstr>
      <vt:lpstr>VAS083_F_Geriamojovande2Pavirsiniunuot1</vt:lpstr>
      <vt:lpstr>'Forma 12'!VAS083_F_Geriamojovande3Apskaitosveikla1</vt:lpstr>
      <vt:lpstr>VAS083_F_Geriamojovande3Apskaitosveikla1</vt:lpstr>
      <vt:lpstr>'Forma 12'!VAS083_F_Geriamojovande3Geriamojovande7</vt:lpstr>
      <vt:lpstr>VAS083_F_Geriamojovande3Geriamojovande7</vt:lpstr>
      <vt:lpstr>'Forma 12'!VAS083_F_Geriamojovande3Geriamojovande8</vt:lpstr>
      <vt:lpstr>VAS083_F_Geriamojovande3Geriamojovande8</vt:lpstr>
      <vt:lpstr>'Forma 12'!VAS083_F_Geriamojovande3Geriamojovande9</vt:lpstr>
      <vt:lpstr>VAS083_F_Geriamojovande3Geriamojovande9</vt:lpstr>
      <vt:lpstr>'Forma 12'!VAS083_F_Geriamojovande3Kitareguliuoja1</vt:lpstr>
      <vt:lpstr>VAS083_F_Geriamojovande3Kitareguliuoja1</vt:lpstr>
      <vt:lpstr>'Forma 12'!VAS083_F_Geriamojovande3Kitosveiklosne1</vt:lpstr>
      <vt:lpstr>VAS083_F_Geriamojovande3Kitosveiklosne1</vt:lpstr>
      <vt:lpstr>'Forma 12'!VAS083_F_Geriamojovande3Nuotekudumblot1</vt:lpstr>
      <vt:lpstr>VAS083_F_Geriamojovande3Nuotekudumblot1</vt:lpstr>
      <vt:lpstr>'Forma 12'!VAS083_F_Geriamojovande3Nuotekusurinki1</vt:lpstr>
      <vt:lpstr>VAS083_F_Geriamojovande3Nuotekusurinki1</vt:lpstr>
      <vt:lpstr>'Forma 12'!VAS083_F_Geriamojovande3Nuotekuvalymas1</vt:lpstr>
      <vt:lpstr>VAS083_F_Geriamojovande3Nuotekuvalymas1</vt:lpstr>
      <vt:lpstr>'Forma 12'!VAS083_F_Geriamojovande3Pavirsiniunuot1</vt:lpstr>
      <vt:lpstr>VAS083_F_Geriamojovande3Pavirsiniunuot1</vt:lpstr>
      <vt:lpstr>'Forma 12'!VAS083_F_Geriamojovande4Apskaitosveikla1</vt:lpstr>
      <vt:lpstr>VAS083_F_Geriamojovande4Apskaitosveikla1</vt:lpstr>
      <vt:lpstr>'Forma 12'!VAS083_F_Geriamojovande4Geriamojovande7</vt:lpstr>
      <vt:lpstr>VAS083_F_Geriamojovande4Geriamojovande7</vt:lpstr>
      <vt:lpstr>'Forma 12'!VAS083_F_Geriamojovande4Geriamojovande8</vt:lpstr>
      <vt:lpstr>VAS083_F_Geriamojovande4Geriamojovande8</vt:lpstr>
      <vt:lpstr>'Forma 12'!VAS083_F_Geriamojovande4Geriamojovande9</vt:lpstr>
      <vt:lpstr>VAS083_F_Geriamojovande4Geriamojovande9</vt:lpstr>
      <vt:lpstr>'Forma 12'!VAS083_F_Geriamojovande4Kitareguliuoja1</vt:lpstr>
      <vt:lpstr>VAS083_F_Geriamojovande4Kitareguliuoja1</vt:lpstr>
      <vt:lpstr>'Forma 12'!VAS083_F_Geriamojovande4Kitosveiklosne1</vt:lpstr>
      <vt:lpstr>VAS083_F_Geriamojovande4Kitosveiklosne1</vt:lpstr>
      <vt:lpstr>'Forma 12'!VAS083_F_Geriamojovande4Nuotekudumblot1</vt:lpstr>
      <vt:lpstr>VAS083_F_Geriamojovande4Nuotekudumblot1</vt:lpstr>
      <vt:lpstr>'Forma 12'!VAS083_F_Geriamojovande4Nuotekusurinki1</vt:lpstr>
      <vt:lpstr>VAS083_F_Geriamojovande4Nuotekusurinki1</vt:lpstr>
      <vt:lpstr>'Forma 12'!VAS083_F_Geriamojovande4Nuotekuvalymas1</vt:lpstr>
      <vt:lpstr>VAS083_F_Geriamojovande4Nuotekuvalymas1</vt:lpstr>
      <vt:lpstr>'Forma 12'!VAS083_F_Geriamojovande4Pavirsiniunuot1</vt:lpstr>
      <vt:lpstr>VAS083_F_Geriamojovande4Pavirsiniunuot1</vt:lpstr>
      <vt:lpstr>'Forma 12'!VAS083_F_Geriamojovande5Apskaitosveikla1</vt:lpstr>
      <vt:lpstr>VAS083_F_Geriamojovande5Apskaitosveikla1</vt:lpstr>
      <vt:lpstr>'Forma 12'!VAS083_F_Geriamojovande5Geriamojovande7</vt:lpstr>
      <vt:lpstr>VAS083_F_Geriamojovande5Geriamojovande7</vt:lpstr>
      <vt:lpstr>'Forma 12'!VAS083_F_Geriamojovande5Geriamojovande8</vt:lpstr>
      <vt:lpstr>VAS083_F_Geriamojovande5Geriamojovande8</vt:lpstr>
      <vt:lpstr>'Forma 12'!VAS083_F_Geriamojovande5Geriamojovande9</vt:lpstr>
      <vt:lpstr>VAS083_F_Geriamojovande5Geriamojovande9</vt:lpstr>
      <vt:lpstr>'Forma 12'!VAS083_F_Geriamojovande5Kitareguliuoja1</vt:lpstr>
      <vt:lpstr>VAS083_F_Geriamojovande5Kitareguliuoja1</vt:lpstr>
      <vt:lpstr>'Forma 12'!VAS083_F_Geriamojovande5Kitosveiklosne1</vt:lpstr>
      <vt:lpstr>VAS083_F_Geriamojovande5Kitosveiklosne1</vt:lpstr>
      <vt:lpstr>'Forma 12'!VAS083_F_Geriamojovande5Nuotekudumblot1</vt:lpstr>
      <vt:lpstr>VAS083_F_Geriamojovande5Nuotekudumblot1</vt:lpstr>
      <vt:lpstr>'Forma 12'!VAS083_F_Geriamojovande5Nuotekusurinki1</vt:lpstr>
      <vt:lpstr>VAS083_F_Geriamojovande5Nuotekusurinki1</vt:lpstr>
      <vt:lpstr>'Forma 12'!VAS083_F_Geriamojovande5Nuotekuvalymas1</vt:lpstr>
      <vt:lpstr>VAS083_F_Geriamojovande5Nuotekuvalymas1</vt:lpstr>
      <vt:lpstr>'Forma 12'!VAS083_F_Geriamojovande5Pavirsiniunuot1</vt:lpstr>
      <vt:lpstr>VAS083_F_Geriamojovande5Pavirsiniunuot1</vt:lpstr>
      <vt:lpstr>'Forma 12'!VAS083_F_Geriamojovande6Apskaitosveikla1</vt:lpstr>
      <vt:lpstr>VAS083_F_Geriamojovande6Apskaitosveikla1</vt:lpstr>
      <vt:lpstr>'Forma 12'!VAS083_F_Geriamojovande6Geriamojovande7</vt:lpstr>
      <vt:lpstr>VAS083_F_Geriamojovande6Geriamojovande7</vt:lpstr>
      <vt:lpstr>'Forma 12'!VAS083_F_Geriamojovande6Geriamojovande8</vt:lpstr>
      <vt:lpstr>VAS083_F_Geriamojovande6Geriamojovande8</vt:lpstr>
      <vt:lpstr>'Forma 12'!VAS083_F_Geriamojovande6Geriamojovande9</vt:lpstr>
      <vt:lpstr>VAS083_F_Geriamojovande6Geriamojovande9</vt:lpstr>
      <vt:lpstr>'Forma 12'!VAS083_F_Geriamojovande6Kitareguliuoja1</vt:lpstr>
      <vt:lpstr>VAS083_F_Geriamojovande6Kitareguliuoja1</vt:lpstr>
      <vt:lpstr>'Forma 12'!VAS083_F_Geriamojovande6Kitosveiklosne1</vt:lpstr>
      <vt:lpstr>VAS083_F_Geriamojovande6Kitosveiklosne1</vt:lpstr>
      <vt:lpstr>'Forma 12'!VAS083_F_Geriamojovande6Nuotekudumblot1</vt:lpstr>
      <vt:lpstr>VAS083_F_Geriamojovande6Nuotekudumblot1</vt:lpstr>
      <vt:lpstr>'Forma 12'!VAS083_F_Geriamojovande6Nuotekusurinki1</vt:lpstr>
      <vt:lpstr>VAS083_F_Geriamojovande6Nuotekusurinki1</vt:lpstr>
      <vt:lpstr>'Forma 12'!VAS083_F_Geriamojovande6Nuotekuvalymas1</vt:lpstr>
      <vt:lpstr>VAS083_F_Geriamojovande6Nuotekuvalymas1</vt:lpstr>
      <vt:lpstr>'Forma 12'!VAS083_F_Geriamojovande6Pavirsiniunuot1</vt:lpstr>
      <vt:lpstr>VAS083_F_Geriamojovande6Pavirsiniunuot1</vt:lpstr>
      <vt:lpstr>'Forma 12'!VAS083_F_Ilgalaikioturt100Apskaitosveikla1</vt:lpstr>
      <vt:lpstr>VAS083_F_Ilgalaikioturt100Apskaitosveikla1</vt:lpstr>
      <vt:lpstr>'Forma 12'!VAS083_F_Ilgalaikioturt100Geriamojovande7</vt:lpstr>
      <vt:lpstr>VAS083_F_Ilgalaikioturt100Geriamojovande7</vt:lpstr>
      <vt:lpstr>'Forma 12'!VAS083_F_Ilgalaikioturt100Geriamojovande8</vt:lpstr>
      <vt:lpstr>VAS083_F_Ilgalaikioturt100Geriamojovande8</vt:lpstr>
      <vt:lpstr>'Forma 12'!VAS083_F_Ilgalaikioturt100Geriamojovande9</vt:lpstr>
      <vt:lpstr>VAS083_F_Ilgalaikioturt100Geriamojovande9</vt:lpstr>
      <vt:lpstr>'Forma 12'!VAS083_F_Ilgalaikioturt100Inventorinisnu1</vt:lpstr>
      <vt:lpstr>VAS083_F_Ilgalaikioturt100Inventorinisnu1</vt:lpstr>
      <vt:lpstr>'Forma 12'!VAS083_F_Ilgalaikioturt100Kitareguliuoja1</vt:lpstr>
      <vt:lpstr>VAS083_F_Ilgalaikioturt100Kitareguliuoja1</vt:lpstr>
      <vt:lpstr>'Forma 12'!VAS083_F_Ilgalaikioturt100Kitosveiklosne1</vt:lpstr>
      <vt:lpstr>VAS083_F_Ilgalaikioturt100Kitosveiklosne1</vt:lpstr>
      <vt:lpstr>'Forma 12'!VAS083_F_Ilgalaikioturt100Lrklimatokaito1</vt:lpstr>
      <vt:lpstr>VAS083_F_Ilgalaikioturt100Lrklimatokaito1</vt:lpstr>
      <vt:lpstr>'Forma 12'!VAS083_F_Ilgalaikioturt100Nuotekudumblot1</vt:lpstr>
      <vt:lpstr>VAS083_F_Ilgalaikioturt100Nuotekudumblot1</vt:lpstr>
      <vt:lpstr>'Forma 12'!VAS083_F_Ilgalaikioturt100Nuotekusurinki1</vt:lpstr>
      <vt:lpstr>VAS083_F_Ilgalaikioturt100Nuotekusurinki1</vt:lpstr>
      <vt:lpstr>'Forma 12'!VAS083_F_Ilgalaikioturt100Nuotekuvalymas1</vt:lpstr>
      <vt:lpstr>VAS083_F_Ilgalaikioturt100Nuotekuvalymas1</vt:lpstr>
      <vt:lpstr>'Forma 12'!VAS083_F_Ilgalaikioturt100Pavirsiniunuot1</vt:lpstr>
      <vt:lpstr>VAS083_F_Ilgalaikioturt100Pavirsiniunuot1</vt:lpstr>
      <vt:lpstr>'Forma 12'!VAS083_F_Ilgalaikioturt100Turtovienetask1</vt:lpstr>
      <vt:lpstr>VAS083_F_Ilgalaikioturt100Turtovienetask1</vt:lpstr>
      <vt:lpstr>'Forma 12'!VAS083_F_Ilgalaikioturt101Apskaitosveikla1</vt:lpstr>
      <vt:lpstr>VAS083_F_Ilgalaikioturt101Apskaitosveikla1</vt:lpstr>
      <vt:lpstr>'Forma 12'!VAS083_F_Ilgalaikioturt101Geriamojovande7</vt:lpstr>
      <vt:lpstr>VAS083_F_Ilgalaikioturt101Geriamojovande7</vt:lpstr>
      <vt:lpstr>'Forma 12'!VAS083_F_Ilgalaikioturt101Geriamojovande8</vt:lpstr>
      <vt:lpstr>VAS083_F_Ilgalaikioturt101Geriamojovande8</vt:lpstr>
      <vt:lpstr>'Forma 12'!VAS083_F_Ilgalaikioturt101Geriamojovande9</vt:lpstr>
      <vt:lpstr>VAS083_F_Ilgalaikioturt101Geriamojovande9</vt:lpstr>
      <vt:lpstr>'Forma 12'!VAS083_F_Ilgalaikioturt101Inventorinisnu1</vt:lpstr>
      <vt:lpstr>VAS083_F_Ilgalaikioturt101Inventorinisnu1</vt:lpstr>
      <vt:lpstr>'Forma 12'!VAS083_F_Ilgalaikioturt101Kitareguliuoja1</vt:lpstr>
      <vt:lpstr>VAS083_F_Ilgalaikioturt101Kitareguliuoja1</vt:lpstr>
      <vt:lpstr>'Forma 12'!VAS083_F_Ilgalaikioturt101Kitosveiklosne1</vt:lpstr>
      <vt:lpstr>VAS083_F_Ilgalaikioturt101Kitosveiklosne1</vt:lpstr>
      <vt:lpstr>'Forma 12'!VAS083_F_Ilgalaikioturt101Lrklimatokaito1</vt:lpstr>
      <vt:lpstr>VAS083_F_Ilgalaikioturt101Lrklimatokaito1</vt:lpstr>
      <vt:lpstr>'Forma 12'!VAS083_F_Ilgalaikioturt101Nuotekudumblot1</vt:lpstr>
      <vt:lpstr>VAS083_F_Ilgalaikioturt101Nuotekudumblot1</vt:lpstr>
      <vt:lpstr>'Forma 12'!VAS083_F_Ilgalaikioturt101Nuotekusurinki1</vt:lpstr>
      <vt:lpstr>VAS083_F_Ilgalaikioturt101Nuotekusurinki1</vt:lpstr>
      <vt:lpstr>'Forma 12'!VAS083_F_Ilgalaikioturt101Nuotekuvalymas1</vt:lpstr>
      <vt:lpstr>VAS083_F_Ilgalaikioturt101Nuotekuvalymas1</vt:lpstr>
      <vt:lpstr>'Forma 12'!VAS083_F_Ilgalaikioturt101Pavirsiniunuot1</vt:lpstr>
      <vt:lpstr>VAS083_F_Ilgalaikioturt101Pavirsiniunuot1</vt:lpstr>
      <vt:lpstr>'Forma 12'!VAS083_F_Ilgalaikioturt101Turtovienetask1</vt:lpstr>
      <vt:lpstr>VAS083_F_Ilgalaikioturt101Turtovienetask1</vt:lpstr>
      <vt:lpstr>'Forma 12'!VAS083_F_Ilgalaikioturt102Apskaitosveikla1</vt:lpstr>
      <vt:lpstr>VAS083_F_Ilgalaikioturt102Apskaitosveikla1</vt:lpstr>
      <vt:lpstr>'Forma 12'!VAS083_F_Ilgalaikioturt102Geriamojovande7</vt:lpstr>
      <vt:lpstr>VAS083_F_Ilgalaikioturt102Geriamojovande7</vt:lpstr>
      <vt:lpstr>'Forma 12'!VAS083_F_Ilgalaikioturt102Geriamojovande8</vt:lpstr>
      <vt:lpstr>VAS083_F_Ilgalaikioturt102Geriamojovande8</vt:lpstr>
      <vt:lpstr>'Forma 12'!VAS083_F_Ilgalaikioturt102Geriamojovande9</vt:lpstr>
      <vt:lpstr>VAS083_F_Ilgalaikioturt102Geriamojovande9</vt:lpstr>
      <vt:lpstr>'Forma 12'!VAS083_F_Ilgalaikioturt102Inventorinisnu1</vt:lpstr>
      <vt:lpstr>VAS083_F_Ilgalaikioturt102Inventorinisnu1</vt:lpstr>
      <vt:lpstr>'Forma 12'!VAS083_F_Ilgalaikioturt102Kitareguliuoja1</vt:lpstr>
      <vt:lpstr>VAS083_F_Ilgalaikioturt102Kitareguliuoja1</vt:lpstr>
      <vt:lpstr>'Forma 12'!VAS083_F_Ilgalaikioturt102Kitosveiklosne1</vt:lpstr>
      <vt:lpstr>VAS083_F_Ilgalaikioturt102Kitosveiklosne1</vt:lpstr>
      <vt:lpstr>'Forma 12'!VAS083_F_Ilgalaikioturt102Lrklimatokaito1</vt:lpstr>
      <vt:lpstr>VAS083_F_Ilgalaikioturt102Lrklimatokaito1</vt:lpstr>
      <vt:lpstr>'Forma 12'!VAS083_F_Ilgalaikioturt102Nuotekudumblot1</vt:lpstr>
      <vt:lpstr>VAS083_F_Ilgalaikioturt102Nuotekudumblot1</vt:lpstr>
      <vt:lpstr>'Forma 12'!VAS083_F_Ilgalaikioturt102Nuotekusurinki1</vt:lpstr>
      <vt:lpstr>VAS083_F_Ilgalaikioturt102Nuotekusurinki1</vt:lpstr>
      <vt:lpstr>'Forma 12'!VAS083_F_Ilgalaikioturt102Nuotekuvalymas1</vt:lpstr>
      <vt:lpstr>VAS083_F_Ilgalaikioturt102Nuotekuvalymas1</vt:lpstr>
      <vt:lpstr>'Forma 12'!VAS083_F_Ilgalaikioturt102Pavirsiniunuot1</vt:lpstr>
      <vt:lpstr>VAS083_F_Ilgalaikioturt102Pavirsiniunuot1</vt:lpstr>
      <vt:lpstr>'Forma 12'!VAS083_F_Ilgalaikioturt102Turtovienetask1</vt:lpstr>
      <vt:lpstr>VAS083_F_Ilgalaikioturt102Turtovienetask1</vt:lpstr>
      <vt:lpstr>'Forma 12'!VAS083_F_Ilgalaikioturt103Apskaitosveikla1</vt:lpstr>
      <vt:lpstr>VAS083_F_Ilgalaikioturt103Apskaitosveikla1</vt:lpstr>
      <vt:lpstr>'Forma 12'!VAS083_F_Ilgalaikioturt103Geriamojovande7</vt:lpstr>
      <vt:lpstr>VAS083_F_Ilgalaikioturt103Geriamojovande7</vt:lpstr>
      <vt:lpstr>'Forma 12'!VAS083_F_Ilgalaikioturt103Geriamojovande8</vt:lpstr>
      <vt:lpstr>VAS083_F_Ilgalaikioturt103Geriamojovande8</vt:lpstr>
      <vt:lpstr>'Forma 12'!VAS083_F_Ilgalaikioturt103Geriamojovande9</vt:lpstr>
      <vt:lpstr>VAS083_F_Ilgalaikioturt103Geriamojovande9</vt:lpstr>
      <vt:lpstr>'Forma 12'!VAS083_F_Ilgalaikioturt103Inventorinisnu1</vt:lpstr>
      <vt:lpstr>VAS083_F_Ilgalaikioturt103Inventorinisnu1</vt:lpstr>
      <vt:lpstr>'Forma 12'!VAS083_F_Ilgalaikioturt103Kitareguliuoja1</vt:lpstr>
      <vt:lpstr>VAS083_F_Ilgalaikioturt103Kitareguliuoja1</vt:lpstr>
      <vt:lpstr>'Forma 12'!VAS083_F_Ilgalaikioturt103Kitosveiklosne1</vt:lpstr>
      <vt:lpstr>VAS083_F_Ilgalaikioturt103Kitosveiklosne1</vt:lpstr>
      <vt:lpstr>'Forma 12'!VAS083_F_Ilgalaikioturt103Lrklimatokaito1</vt:lpstr>
      <vt:lpstr>VAS083_F_Ilgalaikioturt103Lrklimatokaito1</vt:lpstr>
      <vt:lpstr>'Forma 12'!VAS083_F_Ilgalaikioturt103Nuotekudumblot1</vt:lpstr>
      <vt:lpstr>VAS083_F_Ilgalaikioturt103Nuotekudumblot1</vt:lpstr>
      <vt:lpstr>'Forma 12'!VAS083_F_Ilgalaikioturt103Nuotekusurinki1</vt:lpstr>
      <vt:lpstr>VAS083_F_Ilgalaikioturt103Nuotekusurinki1</vt:lpstr>
      <vt:lpstr>'Forma 12'!VAS083_F_Ilgalaikioturt103Nuotekuvalymas1</vt:lpstr>
      <vt:lpstr>VAS083_F_Ilgalaikioturt103Nuotekuvalymas1</vt:lpstr>
      <vt:lpstr>'Forma 12'!VAS083_F_Ilgalaikioturt103Pavirsiniunuot1</vt:lpstr>
      <vt:lpstr>VAS083_F_Ilgalaikioturt103Pavirsiniunuot1</vt:lpstr>
      <vt:lpstr>'Forma 12'!VAS083_F_Ilgalaikioturt103Turtovienetask1</vt:lpstr>
      <vt:lpstr>VAS083_F_Ilgalaikioturt103Turtovienetask1</vt:lpstr>
      <vt:lpstr>'Forma 12'!VAS083_F_Ilgalaikioturt104Apskaitosveikla1</vt:lpstr>
      <vt:lpstr>VAS083_F_Ilgalaikioturt104Apskaitosveikla1</vt:lpstr>
      <vt:lpstr>'Forma 12'!VAS083_F_Ilgalaikioturt104Geriamojovande7</vt:lpstr>
      <vt:lpstr>VAS083_F_Ilgalaikioturt104Geriamojovande7</vt:lpstr>
      <vt:lpstr>'Forma 12'!VAS083_F_Ilgalaikioturt104Geriamojovande8</vt:lpstr>
      <vt:lpstr>VAS083_F_Ilgalaikioturt104Geriamojovande8</vt:lpstr>
      <vt:lpstr>'Forma 12'!VAS083_F_Ilgalaikioturt104Geriamojovande9</vt:lpstr>
      <vt:lpstr>VAS083_F_Ilgalaikioturt104Geriamojovande9</vt:lpstr>
      <vt:lpstr>'Forma 12'!VAS083_F_Ilgalaikioturt104Inventorinisnu1</vt:lpstr>
      <vt:lpstr>VAS083_F_Ilgalaikioturt104Inventorinisnu1</vt:lpstr>
      <vt:lpstr>'Forma 12'!VAS083_F_Ilgalaikioturt104Kitareguliuoja1</vt:lpstr>
      <vt:lpstr>VAS083_F_Ilgalaikioturt104Kitareguliuoja1</vt:lpstr>
      <vt:lpstr>'Forma 12'!VAS083_F_Ilgalaikioturt104Kitosveiklosne1</vt:lpstr>
      <vt:lpstr>VAS083_F_Ilgalaikioturt104Kitosveiklosne1</vt:lpstr>
      <vt:lpstr>'Forma 12'!VAS083_F_Ilgalaikioturt104Lrklimatokaito1</vt:lpstr>
      <vt:lpstr>VAS083_F_Ilgalaikioturt104Lrklimatokaito1</vt:lpstr>
      <vt:lpstr>'Forma 12'!VAS083_F_Ilgalaikioturt104Nuotekudumblot1</vt:lpstr>
      <vt:lpstr>VAS083_F_Ilgalaikioturt104Nuotekudumblot1</vt:lpstr>
      <vt:lpstr>'Forma 12'!VAS083_F_Ilgalaikioturt104Nuotekusurinki1</vt:lpstr>
      <vt:lpstr>VAS083_F_Ilgalaikioturt104Nuotekusurinki1</vt:lpstr>
      <vt:lpstr>'Forma 12'!VAS083_F_Ilgalaikioturt104Nuotekuvalymas1</vt:lpstr>
      <vt:lpstr>VAS083_F_Ilgalaikioturt104Nuotekuvalymas1</vt:lpstr>
      <vt:lpstr>'Forma 12'!VAS083_F_Ilgalaikioturt104Pavirsiniunuot1</vt:lpstr>
      <vt:lpstr>VAS083_F_Ilgalaikioturt104Pavirsiniunuot1</vt:lpstr>
      <vt:lpstr>'Forma 12'!VAS083_F_Ilgalaikioturt104Turtovienetask1</vt:lpstr>
      <vt:lpstr>VAS083_F_Ilgalaikioturt104Turtovienetask1</vt:lpstr>
      <vt:lpstr>'Forma 12'!VAS083_F_Ilgalaikioturt105Apskaitosveikla1</vt:lpstr>
      <vt:lpstr>VAS083_F_Ilgalaikioturt105Apskaitosveikla1</vt:lpstr>
      <vt:lpstr>'Forma 12'!VAS083_F_Ilgalaikioturt105Geriamojovande7</vt:lpstr>
      <vt:lpstr>VAS083_F_Ilgalaikioturt105Geriamojovande7</vt:lpstr>
      <vt:lpstr>'Forma 12'!VAS083_F_Ilgalaikioturt105Geriamojovande8</vt:lpstr>
      <vt:lpstr>VAS083_F_Ilgalaikioturt105Geriamojovande8</vt:lpstr>
      <vt:lpstr>'Forma 12'!VAS083_F_Ilgalaikioturt105Geriamojovande9</vt:lpstr>
      <vt:lpstr>VAS083_F_Ilgalaikioturt105Geriamojovande9</vt:lpstr>
      <vt:lpstr>'Forma 12'!VAS083_F_Ilgalaikioturt105Inventorinisnu1</vt:lpstr>
      <vt:lpstr>VAS083_F_Ilgalaikioturt105Inventorinisnu1</vt:lpstr>
      <vt:lpstr>'Forma 12'!VAS083_F_Ilgalaikioturt105Kitareguliuoja1</vt:lpstr>
      <vt:lpstr>VAS083_F_Ilgalaikioturt105Kitareguliuoja1</vt:lpstr>
      <vt:lpstr>'Forma 12'!VAS083_F_Ilgalaikioturt105Kitosveiklosne1</vt:lpstr>
      <vt:lpstr>VAS083_F_Ilgalaikioturt105Kitosveiklosne1</vt:lpstr>
      <vt:lpstr>'Forma 12'!VAS083_F_Ilgalaikioturt105Lrklimatokaito1</vt:lpstr>
      <vt:lpstr>VAS083_F_Ilgalaikioturt105Lrklimatokaito1</vt:lpstr>
      <vt:lpstr>'Forma 12'!VAS083_F_Ilgalaikioturt105Nuotekudumblot1</vt:lpstr>
      <vt:lpstr>VAS083_F_Ilgalaikioturt105Nuotekudumblot1</vt:lpstr>
      <vt:lpstr>'Forma 12'!VAS083_F_Ilgalaikioturt105Nuotekusurinki1</vt:lpstr>
      <vt:lpstr>VAS083_F_Ilgalaikioturt105Nuotekusurinki1</vt:lpstr>
      <vt:lpstr>'Forma 12'!VAS083_F_Ilgalaikioturt105Nuotekuvalymas1</vt:lpstr>
      <vt:lpstr>VAS083_F_Ilgalaikioturt105Nuotekuvalymas1</vt:lpstr>
      <vt:lpstr>'Forma 12'!VAS083_F_Ilgalaikioturt105Pavirsiniunuot1</vt:lpstr>
      <vt:lpstr>VAS083_F_Ilgalaikioturt105Pavirsiniunuot1</vt:lpstr>
      <vt:lpstr>'Forma 12'!VAS083_F_Ilgalaikioturt105Turtovienetask1</vt:lpstr>
      <vt:lpstr>VAS083_F_Ilgalaikioturt105Turtovienetask1</vt:lpstr>
      <vt:lpstr>'Forma 12'!VAS083_F_Ilgalaikioturt106Apskaitosveikla1</vt:lpstr>
      <vt:lpstr>VAS083_F_Ilgalaikioturt106Apskaitosveikla1</vt:lpstr>
      <vt:lpstr>'Forma 12'!VAS083_F_Ilgalaikioturt106Geriamojovande7</vt:lpstr>
      <vt:lpstr>VAS083_F_Ilgalaikioturt106Geriamojovande7</vt:lpstr>
      <vt:lpstr>'Forma 12'!VAS083_F_Ilgalaikioturt106Geriamojovande8</vt:lpstr>
      <vt:lpstr>VAS083_F_Ilgalaikioturt106Geriamojovande8</vt:lpstr>
      <vt:lpstr>'Forma 12'!VAS083_F_Ilgalaikioturt106Geriamojovande9</vt:lpstr>
      <vt:lpstr>VAS083_F_Ilgalaikioturt106Geriamojovande9</vt:lpstr>
      <vt:lpstr>'Forma 12'!VAS083_F_Ilgalaikioturt106Inventorinisnu1</vt:lpstr>
      <vt:lpstr>VAS083_F_Ilgalaikioturt106Inventorinisnu1</vt:lpstr>
      <vt:lpstr>'Forma 12'!VAS083_F_Ilgalaikioturt106Kitareguliuoja1</vt:lpstr>
      <vt:lpstr>VAS083_F_Ilgalaikioturt106Kitareguliuoja1</vt:lpstr>
      <vt:lpstr>'Forma 12'!VAS083_F_Ilgalaikioturt106Kitosveiklosne1</vt:lpstr>
      <vt:lpstr>VAS083_F_Ilgalaikioturt106Kitosveiklosne1</vt:lpstr>
      <vt:lpstr>'Forma 12'!VAS083_F_Ilgalaikioturt106Lrklimatokaito1</vt:lpstr>
      <vt:lpstr>VAS083_F_Ilgalaikioturt106Lrklimatokaito1</vt:lpstr>
      <vt:lpstr>'Forma 12'!VAS083_F_Ilgalaikioturt106Nuotekudumblot1</vt:lpstr>
      <vt:lpstr>VAS083_F_Ilgalaikioturt106Nuotekudumblot1</vt:lpstr>
      <vt:lpstr>'Forma 12'!VAS083_F_Ilgalaikioturt106Nuotekusurinki1</vt:lpstr>
      <vt:lpstr>VAS083_F_Ilgalaikioturt106Nuotekusurinki1</vt:lpstr>
      <vt:lpstr>'Forma 12'!VAS083_F_Ilgalaikioturt106Nuotekuvalymas1</vt:lpstr>
      <vt:lpstr>VAS083_F_Ilgalaikioturt106Nuotekuvalymas1</vt:lpstr>
      <vt:lpstr>'Forma 12'!VAS083_F_Ilgalaikioturt106Pavirsiniunuot1</vt:lpstr>
      <vt:lpstr>VAS083_F_Ilgalaikioturt106Pavirsiniunuot1</vt:lpstr>
      <vt:lpstr>'Forma 12'!VAS083_F_Ilgalaikioturt106Turtovienetask1</vt:lpstr>
      <vt:lpstr>VAS083_F_Ilgalaikioturt106Turtovienetask1</vt:lpstr>
      <vt:lpstr>'Forma 12'!VAS083_F_Ilgalaikioturt107Apskaitosveikla1</vt:lpstr>
      <vt:lpstr>VAS083_F_Ilgalaikioturt107Apskaitosveikla1</vt:lpstr>
      <vt:lpstr>'Forma 12'!VAS083_F_Ilgalaikioturt107Geriamojovande7</vt:lpstr>
      <vt:lpstr>VAS083_F_Ilgalaikioturt107Geriamojovande7</vt:lpstr>
      <vt:lpstr>'Forma 12'!VAS083_F_Ilgalaikioturt107Geriamojovande8</vt:lpstr>
      <vt:lpstr>VAS083_F_Ilgalaikioturt107Geriamojovande8</vt:lpstr>
      <vt:lpstr>'Forma 12'!VAS083_F_Ilgalaikioturt107Geriamojovande9</vt:lpstr>
      <vt:lpstr>VAS083_F_Ilgalaikioturt107Geriamojovande9</vt:lpstr>
      <vt:lpstr>'Forma 12'!VAS083_F_Ilgalaikioturt107Inventorinisnu1</vt:lpstr>
      <vt:lpstr>VAS083_F_Ilgalaikioturt107Inventorinisnu1</vt:lpstr>
      <vt:lpstr>'Forma 12'!VAS083_F_Ilgalaikioturt107Kitareguliuoja1</vt:lpstr>
      <vt:lpstr>VAS083_F_Ilgalaikioturt107Kitareguliuoja1</vt:lpstr>
      <vt:lpstr>'Forma 12'!VAS083_F_Ilgalaikioturt107Kitosveiklosne1</vt:lpstr>
      <vt:lpstr>VAS083_F_Ilgalaikioturt107Kitosveiklosne1</vt:lpstr>
      <vt:lpstr>'Forma 12'!VAS083_F_Ilgalaikioturt107Lrklimatokaito1</vt:lpstr>
      <vt:lpstr>VAS083_F_Ilgalaikioturt107Lrklimatokaito1</vt:lpstr>
      <vt:lpstr>'Forma 12'!VAS083_F_Ilgalaikioturt107Nuotekudumblot1</vt:lpstr>
      <vt:lpstr>VAS083_F_Ilgalaikioturt107Nuotekudumblot1</vt:lpstr>
      <vt:lpstr>'Forma 12'!VAS083_F_Ilgalaikioturt107Nuotekusurinki1</vt:lpstr>
      <vt:lpstr>VAS083_F_Ilgalaikioturt107Nuotekusurinki1</vt:lpstr>
      <vt:lpstr>'Forma 12'!VAS083_F_Ilgalaikioturt107Nuotekuvalymas1</vt:lpstr>
      <vt:lpstr>VAS083_F_Ilgalaikioturt107Nuotekuvalymas1</vt:lpstr>
      <vt:lpstr>'Forma 12'!VAS083_F_Ilgalaikioturt107Pavirsiniunuot1</vt:lpstr>
      <vt:lpstr>VAS083_F_Ilgalaikioturt107Pavirsiniunuot1</vt:lpstr>
      <vt:lpstr>'Forma 12'!VAS083_F_Ilgalaikioturt107Turtovienetask1</vt:lpstr>
      <vt:lpstr>VAS083_F_Ilgalaikioturt107Turtovienetask1</vt:lpstr>
      <vt:lpstr>'Forma 12'!VAS083_F_Ilgalaikioturt108Apskaitosveikla1</vt:lpstr>
      <vt:lpstr>VAS083_F_Ilgalaikioturt108Apskaitosveikla1</vt:lpstr>
      <vt:lpstr>'Forma 12'!VAS083_F_Ilgalaikioturt108Geriamojovande7</vt:lpstr>
      <vt:lpstr>VAS083_F_Ilgalaikioturt108Geriamojovande7</vt:lpstr>
      <vt:lpstr>'Forma 12'!VAS083_F_Ilgalaikioturt108Geriamojovande8</vt:lpstr>
      <vt:lpstr>VAS083_F_Ilgalaikioturt108Geriamojovande8</vt:lpstr>
      <vt:lpstr>'Forma 12'!VAS083_F_Ilgalaikioturt108Geriamojovande9</vt:lpstr>
      <vt:lpstr>VAS083_F_Ilgalaikioturt108Geriamojovande9</vt:lpstr>
      <vt:lpstr>'Forma 12'!VAS083_F_Ilgalaikioturt108Inventorinisnu1</vt:lpstr>
      <vt:lpstr>VAS083_F_Ilgalaikioturt108Inventorinisnu1</vt:lpstr>
      <vt:lpstr>'Forma 12'!VAS083_F_Ilgalaikioturt108Kitareguliuoja1</vt:lpstr>
      <vt:lpstr>VAS083_F_Ilgalaikioturt108Kitareguliuoja1</vt:lpstr>
      <vt:lpstr>'Forma 12'!VAS083_F_Ilgalaikioturt108Kitosveiklosne1</vt:lpstr>
      <vt:lpstr>VAS083_F_Ilgalaikioturt108Kitosveiklosne1</vt:lpstr>
      <vt:lpstr>'Forma 12'!VAS083_F_Ilgalaikioturt108Lrklimatokaito1</vt:lpstr>
      <vt:lpstr>VAS083_F_Ilgalaikioturt108Lrklimatokaito1</vt:lpstr>
      <vt:lpstr>'Forma 12'!VAS083_F_Ilgalaikioturt108Nuotekudumblot1</vt:lpstr>
      <vt:lpstr>VAS083_F_Ilgalaikioturt108Nuotekudumblot1</vt:lpstr>
      <vt:lpstr>'Forma 12'!VAS083_F_Ilgalaikioturt108Nuotekusurinki1</vt:lpstr>
      <vt:lpstr>VAS083_F_Ilgalaikioturt108Nuotekusurinki1</vt:lpstr>
      <vt:lpstr>'Forma 12'!VAS083_F_Ilgalaikioturt108Nuotekuvalymas1</vt:lpstr>
      <vt:lpstr>VAS083_F_Ilgalaikioturt108Nuotekuvalymas1</vt:lpstr>
      <vt:lpstr>'Forma 12'!VAS083_F_Ilgalaikioturt108Pavirsiniunuot1</vt:lpstr>
      <vt:lpstr>VAS083_F_Ilgalaikioturt108Pavirsiniunuot1</vt:lpstr>
      <vt:lpstr>'Forma 12'!VAS083_F_Ilgalaikioturt108Turtovienetask1</vt:lpstr>
      <vt:lpstr>VAS083_F_Ilgalaikioturt108Turtovienetask1</vt:lpstr>
      <vt:lpstr>'Forma 12'!VAS083_F_Ilgalaikioturt109Apskaitosveikla1</vt:lpstr>
      <vt:lpstr>VAS083_F_Ilgalaikioturt109Apskaitosveikla1</vt:lpstr>
      <vt:lpstr>'Forma 12'!VAS083_F_Ilgalaikioturt109Geriamojovande7</vt:lpstr>
      <vt:lpstr>VAS083_F_Ilgalaikioturt109Geriamojovande7</vt:lpstr>
      <vt:lpstr>'Forma 12'!VAS083_F_Ilgalaikioturt109Geriamojovande8</vt:lpstr>
      <vt:lpstr>VAS083_F_Ilgalaikioturt109Geriamojovande8</vt:lpstr>
      <vt:lpstr>'Forma 12'!VAS083_F_Ilgalaikioturt109Geriamojovande9</vt:lpstr>
      <vt:lpstr>VAS083_F_Ilgalaikioturt109Geriamojovande9</vt:lpstr>
      <vt:lpstr>'Forma 12'!VAS083_F_Ilgalaikioturt109Inventorinisnu1</vt:lpstr>
      <vt:lpstr>VAS083_F_Ilgalaikioturt109Inventorinisnu1</vt:lpstr>
      <vt:lpstr>'Forma 12'!VAS083_F_Ilgalaikioturt109Kitareguliuoja1</vt:lpstr>
      <vt:lpstr>VAS083_F_Ilgalaikioturt109Kitareguliuoja1</vt:lpstr>
      <vt:lpstr>'Forma 12'!VAS083_F_Ilgalaikioturt109Kitosveiklosne1</vt:lpstr>
      <vt:lpstr>VAS083_F_Ilgalaikioturt109Kitosveiklosne1</vt:lpstr>
      <vt:lpstr>'Forma 12'!VAS083_F_Ilgalaikioturt109Lrklimatokaito1</vt:lpstr>
      <vt:lpstr>VAS083_F_Ilgalaikioturt109Lrklimatokaito1</vt:lpstr>
      <vt:lpstr>'Forma 12'!VAS083_F_Ilgalaikioturt109Nuotekudumblot1</vt:lpstr>
      <vt:lpstr>VAS083_F_Ilgalaikioturt109Nuotekudumblot1</vt:lpstr>
      <vt:lpstr>'Forma 12'!VAS083_F_Ilgalaikioturt109Nuotekusurinki1</vt:lpstr>
      <vt:lpstr>VAS083_F_Ilgalaikioturt109Nuotekusurinki1</vt:lpstr>
      <vt:lpstr>'Forma 12'!VAS083_F_Ilgalaikioturt109Nuotekuvalymas1</vt:lpstr>
      <vt:lpstr>VAS083_F_Ilgalaikioturt109Nuotekuvalymas1</vt:lpstr>
      <vt:lpstr>'Forma 12'!VAS083_F_Ilgalaikioturt109Pavirsiniunuot1</vt:lpstr>
      <vt:lpstr>VAS083_F_Ilgalaikioturt109Pavirsiniunuot1</vt:lpstr>
      <vt:lpstr>'Forma 12'!VAS083_F_Ilgalaikioturt109Turtovienetask1</vt:lpstr>
      <vt:lpstr>VAS083_F_Ilgalaikioturt109Turtovienetask1</vt:lpstr>
      <vt:lpstr>'Forma 12'!VAS083_F_Ilgalaikioturt10Apskaitosveikla1</vt:lpstr>
      <vt:lpstr>VAS083_F_Ilgalaikioturt10Apskaitosveikla1</vt:lpstr>
      <vt:lpstr>'Forma 12'!VAS083_F_Ilgalaikioturt10Geriamojovande7</vt:lpstr>
      <vt:lpstr>VAS083_F_Ilgalaikioturt10Geriamojovande7</vt:lpstr>
      <vt:lpstr>'Forma 12'!VAS083_F_Ilgalaikioturt10Geriamojovande8</vt:lpstr>
      <vt:lpstr>VAS083_F_Ilgalaikioturt10Geriamojovande8</vt:lpstr>
      <vt:lpstr>'Forma 12'!VAS083_F_Ilgalaikioturt10Geriamojovande9</vt:lpstr>
      <vt:lpstr>VAS083_F_Ilgalaikioturt10Geriamojovande9</vt:lpstr>
      <vt:lpstr>'Forma 12'!VAS083_F_Ilgalaikioturt10Inventorinisnu1</vt:lpstr>
      <vt:lpstr>VAS083_F_Ilgalaikioturt10Inventorinisnu1</vt:lpstr>
      <vt:lpstr>'Forma 12'!VAS083_F_Ilgalaikioturt10Kitareguliuoja1</vt:lpstr>
      <vt:lpstr>VAS083_F_Ilgalaikioturt10Kitareguliuoja1</vt:lpstr>
      <vt:lpstr>'Forma 12'!VAS083_F_Ilgalaikioturt10Kitosveiklosne1</vt:lpstr>
      <vt:lpstr>VAS083_F_Ilgalaikioturt10Kitosveiklosne1</vt:lpstr>
      <vt:lpstr>'Forma 12'!VAS083_F_Ilgalaikioturt10Lrklimatokaito1</vt:lpstr>
      <vt:lpstr>VAS083_F_Ilgalaikioturt10Lrklimatokaito1</vt:lpstr>
      <vt:lpstr>'Forma 12'!VAS083_F_Ilgalaikioturt10Nuotekudumblot1</vt:lpstr>
      <vt:lpstr>VAS083_F_Ilgalaikioturt10Nuotekudumblot1</vt:lpstr>
      <vt:lpstr>'Forma 12'!VAS083_F_Ilgalaikioturt10Nuotekusurinki1</vt:lpstr>
      <vt:lpstr>VAS083_F_Ilgalaikioturt10Nuotekusurinki1</vt:lpstr>
      <vt:lpstr>'Forma 12'!VAS083_F_Ilgalaikioturt10Nuotekuvalymas1</vt:lpstr>
      <vt:lpstr>VAS083_F_Ilgalaikioturt10Nuotekuvalymas1</vt:lpstr>
      <vt:lpstr>'Forma 12'!VAS083_F_Ilgalaikioturt10Pavirsiniunuot1</vt:lpstr>
      <vt:lpstr>VAS083_F_Ilgalaikioturt10Pavirsiniunuot1</vt:lpstr>
      <vt:lpstr>'Forma 12'!VAS083_F_Ilgalaikioturt10Turtovienetask1</vt:lpstr>
      <vt:lpstr>VAS083_F_Ilgalaikioturt10Turtovienetask1</vt:lpstr>
      <vt:lpstr>'Forma 12'!VAS083_F_Ilgalaikioturt110Apskaitosveikla1</vt:lpstr>
      <vt:lpstr>VAS083_F_Ilgalaikioturt110Apskaitosveikla1</vt:lpstr>
      <vt:lpstr>'Forma 12'!VAS083_F_Ilgalaikioturt110Geriamojovande7</vt:lpstr>
      <vt:lpstr>VAS083_F_Ilgalaikioturt110Geriamojovande7</vt:lpstr>
      <vt:lpstr>'Forma 12'!VAS083_F_Ilgalaikioturt110Geriamojovande8</vt:lpstr>
      <vt:lpstr>VAS083_F_Ilgalaikioturt110Geriamojovande8</vt:lpstr>
      <vt:lpstr>'Forma 12'!VAS083_F_Ilgalaikioturt110Geriamojovande9</vt:lpstr>
      <vt:lpstr>VAS083_F_Ilgalaikioturt110Geriamojovande9</vt:lpstr>
      <vt:lpstr>'Forma 12'!VAS083_F_Ilgalaikioturt110Inventorinisnu1</vt:lpstr>
      <vt:lpstr>VAS083_F_Ilgalaikioturt110Inventorinisnu1</vt:lpstr>
      <vt:lpstr>'Forma 12'!VAS083_F_Ilgalaikioturt110Kitareguliuoja1</vt:lpstr>
      <vt:lpstr>VAS083_F_Ilgalaikioturt110Kitareguliuoja1</vt:lpstr>
      <vt:lpstr>'Forma 12'!VAS083_F_Ilgalaikioturt110Kitosveiklosne1</vt:lpstr>
      <vt:lpstr>VAS083_F_Ilgalaikioturt110Kitosveiklosne1</vt:lpstr>
      <vt:lpstr>'Forma 12'!VAS083_F_Ilgalaikioturt110Lrklimatokaito1</vt:lpstr>
      <vt:lpstr>VAS083_F_Ilgalaikioturt110Lrklimatokaito1</vt:lpstr>
      <vt:lpstr>'Forma 12'!VAS083_F_Ilgalaikioturt110Nuotekudumblot1</vt:lpstr>
      <vt:lpstr>VAS083_F_Ilgalaikioturt110Nuotekudumblot1</vt:lpstr>
      <vt:lpstr>'Forma 12'!VAS083_F_Ilgalaikioturt110Nuotekusurinki1</vt:lpstr>
      <vt:lpstr>VAS083_F_Ilgalaikioturt110Nuotekusurinki1</vt:lpstr>
      <vt:lpstr>'Forma 12'!VAS083_F_Ilgalaikioturt110Nuotekuvalymas1</vt:lpstr>
      <vt:lpstr>VAS083_F_Ilgalaikioturt110Nuotekuvalymas1</vt:lpstr>
      <vt:lpstr>'Forma 12'!VAS083_F_Ilgalaikioturt110Pavirsiniunuot1</vt:lpstr>
      <vt:lpstr>VAS083_F_Ilgalaikioturt110Pavirsiniunuot1</vt:lpstr>
      <vt:lpstr>'Forma 12'!VAS083_F_Ilgalaikioturt110Turtovienetask1</vt:lpstr>
      <vt:lpstr>VAS083_F_Ilgalaikioturt110Turtovienetask1</vt:lpstr>
      <vt:lpstr>'Forma 12'!VAS083_F_Ilgalaikioturt111Apskaitosveikla1</vt:lpstr>
      <vt:lpstr>VAS083_F_Ilgalaikioturt111Apskaitosveikla1</vt:lpstr>
      <vt:lpstr>'Forma 12'!VAS083_F_Ilgalaikioturt111Geriamojovande7</vt:lpstr>
      <vt:lpstr>VAS083_F_Ilgalaikioturt111Geriamojovande7</vt:lpstr>
      <vt:lpstr>'Forma 12'!VAS083_F_Ilgalaikioturt111Geriamojovande8</vt:lpstr>
      <vt:lpstr>VAS083_F_Ilgalaikioturt111Geriamojovande8</vt:lpstr>
      <vt:lpstr>'Forma 12'!VAS083_F_Ilgalaikioturt111Geriamojovande9</vt:lpstr>
      <vt:lpstr>VAS083_F_Ilgalaikioturt111Geriamojovande9</vt:lpstr>
      <vt:lpstr>'Forma 12'!VAS083_F_Ilgalaikioturt111Inventorinisnu1</vt:lpstr>
      <vt:lpstr>VAS083_F_Ilgalaikioturt111Inventorinisnu1</vt:lpstr>
      <vt:lpstr>'Forma 12'!VAS083_F_Ilgalaikioturt111Kitareguliuoja1</vt:lpstr>
      <vt:lpstr>VAS083_F_Ilgalaikioturt111Kitareguliuoja1</vt:lpstr>
      <vt:lpstr>'Forma 12'!VAS083_F_Ilgalaikioturt111Kitosveiklosne1</vt:lpstr>
      <vt:lpstr>VAS083_F_Ilgalaikioturt111Kitosveiklosne1</vt:lpstr>
      <vt:lpstr>'Forma 12'!VAS083_F_Ilgalaikioturt111Lrklimatokaito1</vt:lpstr>
      <vt:lpstr>VAS083_F_Ilgalaikioturt111Lrklimatokaito1</vt:lpstr>
      <vt:lpstr>'Forma 12'!VAS083_F_Ilgalaikioturt111Nuotekudumblot1</vt:lpstr>
      <vt:lpstr>VAS083_F_Ilgalaikioturt111Nuotekudumblot1</vt:lpstr>
      <vt:lpstr>'Forma 12'!VAS083_F_Ilgalaikioturt111Nuotekusurinki1</vt:lpstr>
      <vt:lpstr>VAS083_F_Ilgalaikioturt111Nuotekusurinki1</vt:lpstr>
      <vt:lpstr>'Forma 12'!VAS083_F_Ilgalaikioturt111Nuotekuvalymas1</vt:lpstr>
      <vt:lpstr>VAS083_F_Ilgalaikioturt111Nuotekuvalymas1</vt:lpstr>
      <vt:lpstr>'Forma 12'!VAS083_F_Ilgalaikioturt111Pavirsiniunuot1</vt:lpstr>
      <vt:lpstr>VAS083_F_Ilgalaikioturt111Pavirsiniunuot1</vt:lpstr>
      <vt:lpstr>'Forma 12'!VAS083_F_Ilgalaikioturt111Turtovienetask1</vt:lpstr>
      <vt:lpstr>VAS083_F_Ilgalaikioturt111Turtovienetask1</vt:lpstr>
      <vt:lpstr>'Forma 12'!VAS083_F_Ilgalaikioturt112Apskaitosveikla1</vt:lpstr>
      <vt:lpstr>VAS083_F_Ilgalaikioturt112Apskaitosveikla1</vt:lpstr>
      <vt:lpstr>'Forma 12'!VAS083_F_Ilgalaikioturt112Geriamojovande7</vt:lpstr>
      <vt:lpstr>VAS083_F_Ilgalaikioturt112Geriamojovande7</vt:lpstr>
      <vt:lpstr>'Forma 12'!VAS083_F_Ilgalaikioturt112Geriamojovande8</vt:lpstr>
      <vt:lpstr>VAS083_F_Ilgalaikioturt112Geriamojovande8</vt:lpstr>
      <vt:lpstr>'Forma 12'!VAS083_F_Ilgalaikioturt112Geriamojovande9</vt:lpstr>
      <vt:lpstr>VAS083_F_Ilgalaikioturt112Geriamojovande9</vt:lpstr>
      <vt:lpstr>'Forma 12'!VAS083_F_Ilgalaikioturt112Inventorinisnu1</vt:lpstr>
      <vt:lpstr>VAS083_F_Ilgalaikioturt112Inventorinisnu1</vt:lpstr>
      <vt:lpstr>'Forma 12'!VAS083_F_Ilgalaikioturt112Kitareguliuoja1</vt:lpstr>
      <vt:lpstr>VAS083_F_Ilgalaikioturt112Kitareguliuoja1</vt:lpstr>
      <vt:lpstr>'Forma 12'!VAS083_F_Ilgalaikioturt112Kitosveiklosne1</vt:lpstr>
      <vt:lpstr>VAS083_F_Ilgalaikioturt112Kitosveiklosne1</vt:lpstr>
      <vt:lpstr>'Forma 12'!VAS083_F_Ilgalaikioturt112Lrklimatokaito1</vt:lpstr>
      <vt:lpstr>VAS083_F_Ilgalaikioturt112Lrklimatokaito1</vt:lpstr>
      <vt:lpstr>'Forma 12'!VAS083_F_Ilgalaikioturt112Nuotekudumblot1</vt:lpstr>
      <vt:lpstr>VAS083_F_Ilgalaikioturt112Nuotekudumblot1</vt:lpstr>
      <vt:lpstr>'Forma 12'!VAS083_F_Ilgalaikioturt112Nuotekusurinki1</vt:lpstr>
      <vt:lpstr>VAS083_F_Ilgalaikioturt112Nuotekusurinki1</vt:lpstr>
      <vt:lpstr>'Forma 12'!VAS083_F_Ilgalaikioturt112Nuotekuvalymas1</vt:lpstr>
      <vt:lpstr>VAS083_F_Ilgalaikioturt112Nuotekuvalymas1</vt:lpstr>
      <vt:lpstr>'Forma 12'!VAS083_F_Ilgalaikioturt112Pavirsiniunuot1</vt:lpstr>
      <vt:lpstr>VAS083_F_Ilgalaikioturt112Pavirsiniunuot1</vt:lpstr>
      <vt:lpstr>'Forma 12'!VAS083_F_Ilgalaikioturt112Turtovienetask1</vt:lpstr>
      <vt:lpstr>VAS083_F_Ilgalaikioturt112Turtovienetask1</vt:lpstr>
      <vt:lpstr>'Forma 12'!VAS083_F_Ilgalaikioturt113Apskaitosveikla1</vt:lpstr>
      <vt:lpstr>VAS083_F_Ilgalaikioturt113Apskaitosveikla1</vt:lpstr>
      <vt:lpstr>'Forma 12'!VAS083_F_Ilgalaikioturt113Geriamojovande7</vt:lpstr>
      <vt:lpstr>VAS083_F_Ilgalaikioturt113Geriamojovande7</vt:lpstr>
      <vt:lpstr>'Forma 12'!VAS083_F_Ilgalaikioturt113Geriamojovande8</vt:lpstr>
      <vt:lpstr>VAS083_F_Ilgalaikioturt113Geriamojovande8</vt:lpstr>
      <vt:lpstr>'Forma 12'!VAS083_F_Ilgalaikioturt113Geriamojovande9</vt:lpstr>
      <vt:lpstr>VAS083_F_Ilgalaikioturt113Geriamojovande9</vt:lpstr>
      <vt:lpstr>'Forma 12'!VAS083_F_Ilgalaikioturt113Inventorinisnu1</vt:lpstr>
      <vt:lpstr>VAS083_F_Ilgalaikioturt113Inventorinisnu1</vt:lpstr>
      <vt:lpstr>'Forma 12'!VAS083_F_Ilgalaikioturt113Kitareguliuoja1</vt:lpstr>
      <vt:lpstr>VAS083_F_Ilgalaikioturt113Kitareguliuoja1</vt:lpstr>
      <vt:lpstr>'Forma 12'!VAS083_F_Ilgalaikioturt113Kitosveiklosne1</vt:lpstr>
      <vt:lpstr>VAS083_F_Ilgalaikioturt113Kitosveiklosne1</vt:lpstr>
      <vt:lpstr>'Forma 12'!VAS083_F_Ilgalaikioturt113Lrklimatokaito1</vt:lpstr>
      <vt:lpstr>VAS083_F_Ilgalaikioturt113Lrklimatokaito1</vt:lpstr>
      <vt:lpstr>'Forma 12'!VAS083_F_Ilgalaikioturt113Nuotekudumblot1</vt:lpstr>
      <vt:lpstr>VAS083_F_Ilgalaikioturt113Nuotekudumblot1</vt:lpstr>
      <vt:lpstr>'Forma 12'!VAS083_F_Ilgalaikioturt113Nuotekusurinki1</vt:lpstr>
      <vt:lpstr>VAS083_F_Ilgalaikioturt113Nuotekusurinki1</vt:lpstr>
      <vt:lpstr>'Forma 12'!VAS083_F_Ilgalaikioturt113Nuotekuvalymas1</vt:lpstr>
      <vt:lpstr>VAS083_F_Ilgalaikioturt113Nuotekuvalymas1</vt:lpstr>
      <vt:lpstr>'Forma 12'!VAS083_F_Ilgalaikioturt113Pavirsiniunuot1</vt:lpstr>
      <vt:lpstr>VAS083_F_Ilgalaikioturt113Pavirsiniunuot1</vt:lpstr>
      <vt:lpstr>'Forma 12'!VAS083_F_Ilgalaikioturt113Turtovienetask1</vt:lpstr>
      <vt:lpstr>VAS083_F_Ilgalaikioturt113Turtovienetask1</vt:lpstr>
      <vt:lpstr>'Forma 12'!VAS083_F_Ilgalaikioturt114Apskaitosveikla1</vt:lpstr>
      <vt:lpstr>VAS083_F_Ilgalaikioturt114Apskaitosveikla1</vt:lpstr>
      <vt:lpstr>'Forma 12'!VAS083_F_Ilgalaikioturt114Geriamojovande7</vt:lpstr>
      <vt:lpstr>VAS083_F_Ilgalaikioturt114Geriamojovande7</vt:lpstr>
      <vt:lpstr>'Forma 12'!VAS083_F_Ilgalaikioturt114Geriamojovande8</vt:lpstr>
      <vt:lpstr>VAS083_F_Ilgalaikioturt114Geriamojovande8</vt:lpstr>
      <vt:lpstr>'Forma 12'!VAS083_F_Ilgalaikioturt114Geriamojovande9</vt:lpstr>
      <vt:lpstr>VAS083_F_Ilgalaikioturt114Geriamojovande9</vt:lpstr>
      <vt:lpstr>'Forma 12'!VAS083_F_Ilgalaikioturt114Inventorinisnu1</vt:lpstr>
      <vt:lpstr>VAS083_F_Ilgalaikioturt114Inventorinisnu1</vt:lpstr>
      <vt:lpstr>'Forma 12'!VAS083_F_Ilgalaikioturt114Kitareguliuoja1</vt:lpstr>
      <vt:lpstr>VAS083_F_Ilgalaikioturt114Kitareguliuoja1</vt:lpstr>
      <vt:lpstr>'Forma 12'!VAS083_F_Ilgalaikioturt114Kitosveiklosne1</vt:lpstr>
      <vt:lpstr>VAS083_F_Ilgalaikioturt114Kitosveiklosne1</vt:lpstr>
      <vt:lpstr>'Forma 12'!VAS083_F_Ilgalaikioturt114Lrklimatokaito1</vt:lpstr>
      <vt:lpstr>VAS083_F_Ilgalaikioturt114Lrklimatokaito1</vt:lpstr>
      <vt:lpstr>'Forma 12'!VAS083_F_Ilgalaikioturt114Nuotekudumblot1</vt:lpstr>
      <vt:lpstr>VAS083_F_Ilgalaikioturt114Nuotekudumblot1</vt:lpstr>
      <vt:lpstr>'Forma 12'!VAS083_F_Ilgalaikioturt114Nuotekusurinki1</vt:lpstr>
      <vt:lpstr>VAS083_F_Ilgalaikioturt114Nuotekusurinki1</vt:lpstr>
      <vt:lpstr>'Forma 12'!VAS083_F_Ilgalaikioturt114Nuotekuvalymas1</vt:lpstr>
      <vt:lpstr>VAS083_F_Ilgalaikioturt114Nuotekuvalymas1</vt:lpstr>
      <vt:lpstr>'Forma 12'!VAS083_F_Ilgalaikioturt114Pavirsiniunuot1</vt:lpstr>
      <vt:lpstr>VAS083_F_Ilgalaikioturt114Pavirsiniunuot1</vt:lpstr>
      <vt:lpstr>'Forma 12'!VAS083_F_Ilgalaikioturt114Turtovienetask1</vt:lpstr>
      <vt:lpstr>VAS083_F_Ilgalaikioturt114Turtovienetask1</vt:lpstr>
      <vt:lpstr>'Forma 12'!VAS083_F_Ilgalaikioturt115Apskaitosveikla1</vt:lpstr>
      <vt:lpstr>VAS083_F_Ilgalaikioturt115Apskaitosveikla1</vt:lpstr>
      <vt:lpstr>'Forma 12'!VAS083_F_Ilgalaikioturt115Geriamojovande7</vt:lpstr>
      <vt:lpstr>VAS083_F_Ilgalaikioturt115Geriamojovande7</vt:lpstr>
      <vt:lpstr>'Forma 12'!VAS083_F_Ilgalaikioturt115Geriamojovande8</vt:lpstr>
      <vt:lpstr>VAS083_F_Ilgalaikioturt115Geriamojovande8</vt:lpstr>
      <vt:lpstr>'Forma 12'!VAS083_F_Ilgalaikioturt115Geriamojovande9</vt:lpstr>
      <vt:lpstr>VAS083_F_Ilgalaikioturt115Geriamojovande9</vt:lpstr>
      <vt:lpstr>'Forma 12'!VAS083_F_Ilgalaikioturt115Inventorinisnu1</vt:lpstr>
      <vt:lpstr>VAS083_F_Ilgalaikioturt115Inventorinisnu1</vt:lpstr>
      <vt:lpstr>'Forma 12'!VAS083_F_Ilgalaikioturt115Kitareguliuoja1</vt:lpstr>
      <vt:lpstr>VAS083_F_Ilgalaikioturt115Kitareguliuoja1</vt:lpstr>
      <vt:lpstr>'Forma 12'!VAS083_F_Ilgalaikioturt115Kitosveiklosne1</vt:lpstr>
      <vt:lpstr>VAS083_F_Ilgalaikioturt115Kitosveiklosne1</vt:lpstr>
      <vt:lpstr>'Forma 12'!VAS083_F_Ilgalaikioturt115Lrklimatokaito1</vt:lpstr>
      <vt:lpstr>VAS083_F_Ilgalaikioturt115Lrklimatokaito1</vt:lpstr>
      <vt:lpstr>'Forma 12'!VAS083_F_Ilgalaikioturt115Nuotekudumblot1</vt:lpstr>
      <vt:lpstr>VAS083_F_Ilgalaikioturt115Nuotekudumblot1</vt:lpstr>
      <vt:lpstr>'Forma 12'!VAS083_F_Ilgalaikioturt115Nuotekusurinki1</vt:lpstr>
      <vt:lpstr>VAS083_F_Ilgalaikioturt115Nuotekusurinki1</vt:lpstr>
      <vt:lpstr>'Forma 12'!VAS083_F_Ilgalaikioturt115Nuotekuvalymas1</vt:lpstr>
      <vt:lpstr>VAS083_F_Ilgalaikioturt115Nuotekuvalymas1</vt:lpstr>
      <vt:lpstr>'Forma 12'!VAS083_F_Ilgalaikioturt115Pavirsiniunuot1</vt:lpstr>
      <vt:lpstr>VAS083_F_Ilgalaikioturt115Pavirsiniunuot1</vt:lpstr>
      <vt:lpstr>'Forma 12'!VAS083_F_Ilgalaikioturt115Turtovienetask1</vt:lpstr>
      <vt:lpstr>VAS083_F_Ilgalaikioturt115Turtovienetask1</vt:lpstr>
      <vt:lpstr>'Forma 12'!VAS083_F_Ilgalaikioturt116Apskaitosveikla1</vt:lpstr>
      <vt:lpstr>VAS083_F_Ilgalaikioturt116Apskaitosveikla1</vt:lpstr>
      <vt:lpstr>'Forma 12'!VAS083_F_Ilgalaikioturt116Geriamojovande7</vt:lpstr>
      <vt:lpstr>VAS083_F_Ilgalaikioturt116Geriamojovande7</vt:lpstr>
      <vt:lpstr>'Forma 12'!VAS083_F_Ilgalaikioturt116Geriamojovande8</vt:lpstr>
      <vt:lpstr>VAS083_F_Ilgalaikioturt116Geriamojovande8</vt:lpstr>
      <vt:lpstr>'Forma 12'!VAS083_F_Ilgalaikioturt116Geriamojovande9</vt:lpstr>
      <vt:lpstr>VAS083_F_Ilgalaikioturt116Geriamojovande9</vt:lpstr>
      <vt:lpstr>'Forma 12'!VAS083_F_Ilgalaikioturt116Inventorinisnu1</vt:lpstr>
      <vt:lpstr>VAS083_F_Ilgalaikioturt116Inventorinisnu1</vt:lpstr>
      <vt:lpstr>'Forma 12'!VAS083_F_Ilgalaikioturt116Kitareguliuoja1</vt:lpstr>
      <vt:lpstr>VAS083_F_Ilgalaikioturt116Kitareguliuoja1</vt:lpstr>
      <vt:lpstr>'Forma 12'!VAS083_F_Ilgalaikioturt116Kitosveiklosne1</vt:lpstr>
      <vt:lpstr>VAS083_F_Ilgalaikioturt116Kitosveiklosne1</vt:lpstr>
      <vt:lpstr>'Forma 12'!VAS083_F_Ilgalaikioturt116Lrklimatokaito1</vt:lpstr>
      <vt:lpstr>VAS083_F_Ilgalaikioturt116Lrklimatokaito1</vt:lpstr>
      <vt:lpstr>'Forma 12'!VAS083_F_Ilgalaikioturt116Nuotekudumblot1</vt:lpstr>
      <vt:lpstr>VAS083_F_Ilgalaikioturt116Nuotekudumblot1</vt:lpstr>
      <vt:lpstr>'Forma 12'!VAS083_F_Ilgalaikioturt116Nuotekusurinki1</vt:lpstr>
      <vt:lpstr>VAS083_F_Ilgalaikioturt116Nuotekusurinki1</vt:lpstr>
      <vt:lpstr>'Forma 12'!VAS083_F_Ilgalaikioturt116Nuotekuvalymas1</vt:lpstr>
      <vt:lpstr>VAS083_F_Ilgalaikioturt116Nuotekuvalymas1</vt:lpstr>
      <vt:lpstr>'Forma 12'!VAS083_F_Ilgalaikioturt116Pavirsiniunuot1</vt:lpstr>
      <vt:lpstr>VAS083_F_Ilgalaikioturt116Pavirsiniunuot1</vt:lpstr>
      <vt:lpstr>'Forma 12'!VAS083_F_Ilgalaikioturt116Turtovienetask1</vt:lpstr>
      <vt:lpstr>VAS083_F_Ilgalaikioturt116Turtovienetask1</vt:lpstr>
      <vt:lpstr>'Forma 12'!VAS083_F_Ilgalaikioturt117Apskaitosveikla1</vt:lpstr>
      <vt:lpstr>VAS083_F_Ilgalaikioturt117Apskaitosveikla1</vt:lpstr>
      <vt:lpstr>'Forma 12'!VAS083_F_Ilgalaikioturt117Geriamojovande7</vt:lpstr>
      <vt:lpstr>VAS083_F_Ilgalaikioturt117Geriamojovande7</vt:lpstr>
      <vt:lpstr>'Forma 12'!VAS083_F_Ilgalaikioturt117Geriamojovande8</vt:lpstr>
      <vt:lpstr>VAS083_F_Ilgalaikioturt117Geriamojovande8</vt:lpstr>
      <vt:lpstr>'Forma 12'!VAS083_F_Ilgalaikioturt117Geriamojovande9</vt:lpstr>
      <vt:lpstr>VAS083_F_Ilgalaikioturt117Geriamojovande9</vt:lpstr>
      <vt:lpstr>'Forma 12'!VAS083_F_Ilgalaikioturt117Inventorinisnu1</vt:lpstr>
      <vt:lpstr>VAS083_F_Ilgalaikioturt117Inventorinisnu1</vt:lpstr>
      <vt:lpstr>'Forma 12'!VAS083_F_Ilgalaikioturt117Kitareguliuoja1</vt:lpstr>
      <vt:lpstr>VAS083_F_Ilgalaikioturt117Kitareguliuoja1</vt:lpstr>
      <vt:lpstr>'Forma 12'!VAS083_F_Ilgalaikioturt117Kitosveiklosne1</vt:lpstr>
      <vt:lpstr>VAS083_F_Ilgalaikioturt117Kitosveiklosne1</vt:lpstr>
      <vt:lpstr>'Forma 12'!VAS083_F_Ilgalaikioturt117Lrklimatokaito1</vt:lpstr>
      <vt:lpstr>VAS083_F_Ilgalaikioturt117Lrklimatokaito1</vt:lpstr>
      <vt:lpstr>'Forma 12'!VAS083_F_Ilgalaikioturt117Nuotekudumblot1</vt:lpstr>
      <vt:lpstr>VAS083_F_Ilgalaikioturt117Nuotekudumblot1</vt:lpstr>
      <vt:lpstr>'Forma 12'!VAS083_F_Ilgalaikioturt117Nuotekusurinki1</vt:lpstr>
      <vt:lpstr>VAS083_F_Ilgalaikioturt117Nuotekusurinki1</vt:lpstr>
      <vt:lpstr>'Forma 12'!VAS083_F_Ilgalaikioturt117Nuotekuvalymas1</vt:lpstr>
      <vt:lpstr>VAS083_F_Ilgalaikioturt117Nuotekuvalymas1</vt:lpstr>
      <vt:lpstr>'Forma 12'!VAS083_F_Ilgalaikioturt117Pavirsiniunuot1</vt:lpstr>
      <vt:lpstr>VAS083_F_Ilgalaikioturt117Pavirsiniunuot1</vt:lpstr>
      <vt:lpstr>'Forma 12'!VAS083_F_Ilgalaikioturt117Turtovienetask1</vt:lpstr>
      <vt:lpstr>VAS083_F_Ilgalaikioturt117Turtovienetask1</vt:lpstr>
      <vt:lpstr>'Forma 12'!VAS083_F_Ilgalaikioturt118Apskaitosveikla1</vt:lpstr>
      <vt:lpstr>VAS083_F_Ilgalaikioturt118Apskaitosveikla1</vt:lpstr>
      <vt:lpstr>'Forma 12'!VAS083_F_Ilgalaikioturt118Geriamojovande7</vt:lpstr>
      <vt:lpstr>VAS083_F_Ilgalaikioturt118Geriamojovande7</vt:lpstr>
      <vt:lpstr>'Forma 12'!VAS083_F_Ilgalaikioturt118Geriamojovande8</vt:lpstr>
      <vt:lpstr>VAS083_F_Ilgalaikioturt118Geriamojovande8</vt:lpstr>
      <vt:lpstr>'Forma 12'!VAS083_F_Ilgalaikioturt118Geriamojovande9</vt:lpstr>
      <vt:lpstr>VAS083_F_Ilgalaikioturt118Geriamojovande9</vt:lpstr>
      <vt:lpstr>'Forma 12'!VAS083_F_Ilgalaikioturt118Inventorinisnu1</vt:lpstr>
      <vt:lpstr>VAS083_F_Ilgalaikioturt118Inventorinisnu1</vt:lpstr>
      <vt:lpstr>'Forma 12'!VAS083_F_Ilgalaikioturt118Kitareguliuoja1</vt:lpstr>
      <vt:lpstr>VAS083_F_Ilgalaikioturt118Kitareguliuoja1</vt:lpstr>
      <vt:lpstr>'Forma 12'!VAS083_F_Ilgalaikioturt118Kitosveiklosne1</vt:lpstr>
      <vt:lpstr>VAS083_F_Ilgalaikioturt118Kitosveiklosne1</vt:lpstr>
      <vt:lpstr>'Forma 12'!VAS083_F_Ilgalaikioturt118Lrklimatokaito1</vt:lpstr>
      <vt:lpstr>VAS083_F_Ilgalaikioturt118Lrklimatokaito1</vt:lpstr>
      <vt:lpstr>'Forma 12'!VAS083_F_Ilgalaikioturt118Nuotekudumblot1</vt:lpstr>
      <vt:lpstr>VAS083_F_Ilgalaikioturt118Nuotekudumblot1</vt:lpstr>
      <vt:lpstr>'Forma 12'!VAS083_F_Ilgalaikioturt118Nuotekusurinki1</vt:lpstr>
      <vt:lpstr>VAS083_F_Ilgalaikioturt118Nuotekusurinki1</vt:lpstr>
      <vt:lpstr>'Forma 12'!VAS083_F_Ilgalaikioturt118Nuotekuvalymas1</vt:lpstr>
      <vt:lpstr>VAS083_F_Ilgalaikioturt118Nuotekuvalymas1</vt:lpstr>
      <vt:lpstr>'Forma 12'!VAS083_F_Ilgalaikioturt118Pavirsiniunuot1</vt:lpstr>
      <vt:lpstr>VAS083_F_Ilgalaikioturt118Pavirsiniunuot1</vt:lpstr>
      <vt:lpstr>'Forma 12'!VAS083_F_Ilgalaikioturt118Turtovienetask1</vt:lpstr>
      <vt:lpstr>VAS083_F_Ilgalaikioturt118Turtovienetask1</vt:lpstr>
      <vt:lpstr>'Forma 12'!VAS083_F_Ilgalaikioturt119Apskaitosveikla1</vt:lpstr>
      <vt:lpstr>VAS083_F_Ilgalaikioturt119Apskaitosveikla1</vt:lpstr>
      <vt:lpstr>'Forma 12'!VAS083_F_Ilgalaikioturt119Geriamojovande7</vt:lpstr>
      <vt:lpstr>VAS083_F_Ilgalaikioturt119Geriamojovande7</vt:lpstr>
      <vt:lpstr>'Forma 12'!VAS083_F_Ilgalaikioturt119Geriamojovande8</vt:lpstr>
      <vt:lpstr>VAS083_F_Ilgalaikioturt119Geriamojovande8</vt:lpstr>
      <vt:lpstr>'Forma 12'!VAS083_F_Ilgalaikioturt119Geriamojovande9</vt:lpstr>
      <vt:lpstr>VAS083_F_Ilgalaikioturt119Geriamojovande9</vt:lpstr>
      <vt:lpstr>'Forma 12'!VAS083_F_Ilgalaikioturt119Inventorinisnu1</vt:lpstr>
      <vt:lpstr>VAS083_F_Ilgalaikioturt119Inventorinisnu1</vt:lpstr>
      <vt:lpstr>'Forma 12'!VAS083_F_Ilgalaikioturt119Kitareguliuoja1</vt:lpstr>
      <vt:lpstr>VAS083_F_Ilgalaikioturt119Kitareguliuoja1</vt:lpstr>
      <vt:lpstr>'Forma 12'!VAS083_F_Ilgalaikioturt119Kitosveiklosne1</vt:lpstr>
      <vt:lpstr>VAS083_F_Ilgalaikioturt119Kitosveiklosne1</vt:lpstr>
      <vt:lpstr>'Forma 12'!VAS083_F_Ilgalaikioturt119Lrklimatokaito1</vt:lpstr>
      <vt:lpstr>VAS083_F_Ilgalaikioturt119Lrklimatokaito1</vt:lpstr>
      <vt:lpstr>'Forma 12'!VAS083_F_Ilgalaikioturt119Nuotekudumblot1</vt:lpstr>
      <vt:lpstr>VAS083_F_Ilgalaikioturt119Nuotekudumblot1</vt:lpstr>
      <vt:lpstr>'Forma 12'!VAS083_F_Ilgalaikioturt119Nuotekusurinki1</vt:lpstr>
      <vt:lpstr>VAS083_F_Ilgalaikioturt119Nuotekusurinki1</vt:lpstr>
      <vt:lpstr>'Forma 12'!VAS083_F_Ilgalaikioturt119Nuotekuvalymas1</vt:lpstr>
      <vt:lpstr>VAS083_F_Ilgalaikioturt119Nuotekuvalymas1</vt:lpstr>
      <vt:lpstr>'Forma 12'!VAS083_F_Ilgalaikioturt119Pavirsiniunuot1</vt:lpstr>
      <vt:lpstr>VAS083_F_Ilgalaikioturt119Pavirsiniunuot1</vt:lpstr>
      <vt:lpstr>'Forma 12'!VAS083_F_Ilgalaikioturt119Turtovienetask1</vt:lpstr>
      <vt:lpstr>VAS083_F_Ilgalaikioturt119Turtovienetask1</vt:lpstr>
      <vt:lpstr>'Forma 12'!VAS083_F_Ilgalaikioturt11Apskaitosveikla1</vt:lpstr>
      <vt:lpstr>VAS083_F_Ilgalaikioturt11Apskaitosveikla1</vt:lpstr>
      <vt:lpstr>'Forma 12'!VAS083_F_Ilgalaikioturt11Geriamojovande7</vt:lpstr>
      <vt:lpstr>VAS083_F_Ilgalaikioturt11Geriamojovande7</vt:lpstr>
      <vt:lpstr>'Forma 12'!VAS083_F_Ilgalaikioturt11Geriamojovande8</vt:lpstr>
      <vt:lpstr>VAS083_F_Ilgalaikioturt11Geriamojovande8</vt:lpstr>
      <vt:lpstr>'Forma 12'!VAS083_F_Ilgalaikioturt11Geriamojovande9</vt:lpstr>
      <vt:lpstr>VAS083_F_Ilgalaikioturt11Geriamojovande9</vt:lpstr>
      <vt:lpstr>'Forma 12'!VAS083_F_Ilgalaikioturt11Inventorinisnu1</vt:lpstr>
      <vt:lpstr>VAS083_F_Ilgalaikioturt11Inventorinisnu1</vt:lpstr>
      <vt:lpstr>'Forma 12'!VAS083_F_Ilgalaikioturt11Kitareguliuoja1</vt:lpstr>
      <vt:lpstr>VAS083_F_Ilgalaikioturt11Kitareguliuoja1</vt:lpstr>
      <vt:lpstr>'Forma 12'!VAS083_F_Ilgalaikioturt11Kitosveiklosne1</vt:lpstr>
      <vt:lpstr>VAS083_F_Ilgalaikioturt11Kitosveiklosne1</vt:lpstr>
      <vt:lpstr>'Forma 12'!VAS083_F_Ilgalaikioturt11Lrklimatokaito1</vt:lpstr>
      <vt:lpstr>VAS083_F_Ilgalaikioturt11Lrklimatokaito1</vt:lpstr>
      <vt:lpstr>'Forma 12'!VAS083_F_Ilgalaikioturt11Nuotekudumblot1</vt:lpstr>
      <vt:lpstr>VAS083_F_Ilgalaikioturt11Nuotekudumblot1</vt:lpstr>
      <vt:lpstr>'Forma 12'!VAS083_F_Ilgalaikioturt11Nuotekusurinki1</vt:lpstr>
      <vt:lpstr>VAS083_F_Ilgalaikioturt11Nuotekusurinki1</vt:lpstr>
      <vt:lpstr>'Forma 12'!VAS083_F_Ilgalaikioturt11Nuotekuvalymas1</vt:lpstr>
      <vt:lpstr>VAS083_F_Ilgalaikioturt11Nuotekuvalymas1</vt:lpstr>
      <vt:lpstr>'Forma 12'!VAS083_F_Ilgalaikioturt11Pavirsiniunuot1</vt:lpstr>
      <vt:lpstr>VAS083_F_Ilgalaikioturt11Pavirsiniunuot1</vt:lpstr>
      <vt:lpstr>'Forma 12'!VAS083_F_Ilgalaikioturt11Turtovienetask1</vt:lpstr>
      <vt:lpstr>VAS083_F_Ilgalaikioturt11Turtovienetask1</vt:lpstr>
      <vt:lpstr>'Forma 12'!VAS083_F_Ilgalaikioturt120Apskaitosveikla1</vt:lpstr>
      <vt:lpstr>VAS083_F_Ilgalaikioturt120Apskaitosveikla1</vt:lpstr>
      <vt:lpstr>'Forma 12'!VAS083_F_Ilgalaikioturt120Geriamojovande7</vt:lpstr>
      <vt:lpstr>VAS083_F_Ilgalaikioturt120Geriamojovande7</vt:lpstr>
      <vt:lpstr>'Forma 12'!VAS083_F_Ilgalaikioturt120Geriamojovande8</vt:lpstr>
      <vt:lpstr>VAS083_F_Ilgalaikioturt120Geriamojovande8</vt:lpstr>
      <vt:lpstr>'Forma 12'!VAS083_F_Ilgalaikioturt120Geriamojovande9</vt:lpstr>
      <vt:lpstr>VAS083_F_Ilgalaikioturt120Geriamojovande9</vt:lpstr>
      <vt:lpstr>'Forma 12'!VAS083_F_Ilgalaikioturt120Inventorinisnu1</vt:lpstr>
      <vt:lpstr>VAS083_F_Ilgalaikioturt120Inventorinisnu1</vt:lpstr>
      <vt:lpstr>'Forma 12'!VAS083_F_Ilgalaikioturt120Kitareguliuoja1</vt:lpstr>
      <vt:lpstr>VAS083_F_Ilgalaikioturt120Kitareguliuoja1</vt:lpstr>
      <vt:lpstr>'Forma 12'!VAS083_F_Ilgalaikioturt120Kitosveiklosne1</vt:lpstr>
      <vt:lpstr>VAS083_F_Ilgalaikioturt120Kitosveiklosne1</vt:lpstr>
      <vt:lpstr>'Forma 12'!VAS083_F_Ilgalaikioturt120Lrklimatokaito1</vt:lpstr>
      <vt:lpstr>VAS083_F_Ilgalaikioturt120Lrklimatokaito1</vt:lpstr>
      <vt:lpstr>'Forma 12'!VAS083_F_Ilgalaikioturt120Nuotekudumblot1</vt:lpstr>
      <vt:lpstr>VAS083_F_Ilgalaikioturt120Nuotekudumblot1</vt:lpstr>
      <vt:lpstr>'Forma 12'!VAS083_F_Ilgalaikioturt120Nuotekusurinki1</vt:lpstr>
      <vt:lpstr>VAS083_F_Ilgalaikioturt120Nuotekusurinki1</vt:lpstr>
      <vt:lpstr>'Forma 12'!VAS083_F_Ilgalaikioturt120Nuotekuvalymas1</vt:lpstr>
      <vt:lpstr>VAS083_F_Ilgalaikioturt120Nuotekuvalymas1</vt:lpstr>
      <vt:lpstr>'Forma 12'!VAS083_F_Ilgalaikioturt120Pavirsiniunuot1</vt:lpstr>
      <vt:lpstr>VAS083_F_Ilgalaikioturt120Pavirsiniunuot1</vt:lpstr>
      <vt:lpstr>'Forma 12'!VAS083_F_Ilgalaikioturt120Turtovienetask1</vt:lpstr>
      <vt:lpstr>VAS083_F_Ilgalaikioturt120Turtovienetask1</vt:lpstr>
      <vt:lpstr>'Forma 12'!VAS083_F_Ilgalaikioturt121Apskaitosveikla1</vt:lpstr>
      <vt:lpstr>VAS083_F_Ilgalaikioturt121Apskaitosveikla1</vt:lpstr>
      <vt:lpstr>'Forma 12'!VAS083_F_Ilgalaikioturt121Geriamojovande7</vt:lpstr>
      <vt:lpstr>VAS083_F_Ilgalaikioturt121Geriamojovande7</vt:lpstr>
      <vt:lpstr>'Forma 12'!VAS083_F_Ilgalaikioturt121Geriamojovande8</vt:lpstr>
      <vt:lpstr>VAS083_F_Ilgalaikioturt121Geriamojovande8</vt:lpstr>
      <vt:lpstr>'Forma 12'!VAS083_F_Ilgalaikioturt121Geriamojovande9</vt:lpstr>
      <vt:lpstr>VAS083_F_Ilgalaikioturt121Geriamojovande9</vt:lpstr>
      <vt:lpstr>'Forma 12'!VAS083_F_Ilgalaikioturt121Inventorinisnu1</vt:lpstr>
      <vt:lpstr>VAS083_F_Ilgalaikioturt121Inventorinisnu1</vt:lpstr>
      <vt:lpstr>'Forma 12'!VAS083_F_Ilgalaikioturt121Kitareguliuoja1</vt:lpstr>
      <vt:lpstr>VAS083_F_Ilgalaikioturt121Kitareguliuoja1</vt:lpstr>
      <vt:lpstr>'Forma 12'!VAS083_F_Ilgalaikioturt121Kitosveiklosne1</vt:lpstr>
      <vt:lpstr>VAS083_F_Ilgalaikioturt121Kitosveiklosne1</vt:lpstr>
      <vt:lpstr>'Forma 12'!VAS083_F_Ilgalaikioturt121Lrklimatokaito1</vt:lpstr>
      <vt:lpstr>VAS083_F_Ilgalaikioturt121Lrklimatokaito1</vt:lpstr>
      <vt:lpstr>'Forma 12'!VAS083_F_Ilgalaikioturt121Nuotekudumblot1</vt:lpstr>
      <vt:lpstr>VAS083_F_Ilgalaikioturt121Nuotekudumblot1</vt:lpstr>
      <vt:lpstr>'Forma 12'!VAS083_F_Ilgalaikioturt121Nuotekusurinki1</vt:lpstr>
      <vt:lpstr>VAS083_F_Ilgalaikioturt121Nuotekusurinki1</vt:lpstr>
      <vt:lpstr>'Forma 12'!VAS083_F_Ilgalaikioturt121Nuotekuvalymas1</vt:lpstr>
      <vt:lpstr>VAS083_F_Ilgalaikioturt121Nuotekuvalymas1</vt:lpstr>
      <vt:lpstr>'Forma 12'!VAS083_F_Ilgalaikioturt121Pavirsiniunuot1</vt:lpstr>
      <vt:lpstr>VAS083_F_Ilgalaikioturt121Pavirsiniunuot1</vt:lpstr>
      <vt:lpstr>'Forma 12'!VAS083_F_Ilgalaikioturt121Turtovienetask1</vt:lpstr>
      <vt:lpstr>VAS083_F_Ilgalaikioturt121Turtovienetask1</vt:lpstr>
      <vt:lpstr>'Forma 12'!VAS083_F_Ilgalaikioturt122Apskaitosveikla1</vt:lpstr>
      <vt:lpstr>VAS083_F_Ilgalaikioturt122Apskaitosveikla1</vt:lpstr>
      <vt:lpstr>'Forma 12'!VAS083_F_Ilgalaikioturt122Geriamojovande7</vt:lpstr>
      <vt:lpstr>VAS083_F_Ilgalaikioturt122Geriamojovande7</vt:lpstr>
      <vt:lpstr>'Forma 12'!VAS083_F_Ilgalaikioturt122Geriamojovande8</vt:lpstr>
      <vt:lpstr>VAS083_F_Ilgalaikioturt122Geriamojovande8</vt:lpstr>
      <vt:lpstr>'Forma 12'!VAS083_F_Ilgalaikioturt122Geriamojovande9</vt:lpstr>
      <vt:lpstr>VAS083_F_Ilgalaikioturt122Geriamojovande9</vt:lpstr>
      <vt:lpstr>'Forma 12'!VAS083_F_Ilgalaikioturt122Inventorinisnu1</vt:lpstr>
      <vt:lpstr>VAS083_F_Ilgalaikioturt122Inventorinisnu1</vt:lpstr>
      <vt:lpstr>'Forma 12'!VAS083_F_Ilgalaikioturt122Kitareguliuoja1</vt:lpstr>
      <vt:lpstr>VAS083_F_Ilgalaikioturt122Kitareguliuoja1</vt:lpstr>
      <vt:lpstr>'Forma 12'!VAS083_F_Ilgalaikioturt122Kitosveiklosne1</vt:lpstr>
      <vt:lpstr>VAS083_F_Ilgalaikioturt122Kitosveiklosne1</vt:lpstr>
      <vt:lpstr>'Forma 12'!VAS083_F_Ilgalaikioturt122Lrklimatokaito1</vt:lpstr>
      <vt:lpstr>VAS083_F_Ilgalaikioturt122Lrklimatokaito1</vt:lpstr>
      <vt:lpstr>'Forma 12'!VAS083_F_Ilgalaikioturt122Nuotekudumblot1</vt:lpstr>
      <vt:lpstr>VAS083_F_Ilgalaikioturt122Nuotekudumblot1</vt:lpstr>
      <vt:lpstr>'Forma 12'!VAS083_F_Ilgalaikioturt122Nuotekusurinki1</vt:lpstr>
      <vt:lpstr>VAS083_F_Ilgalaikioturt122Nuotekusurinki1</vt:lpstr>
      <vt:lpstr>'Forma 12'!VAS083_F_Ilgalaikioturt122Nuotekuvalymas1</vt:lpstr>
      <vt:lpstr>VAS083_F_Ilgalaikioturt122Nuotekuvalymas1</vt:lpstr>
      <vt:lpstr>'Forma 12'!VAS083_F_Ilgalaikioturt122Pavirsiniunuot1</vt:lpstr>
      <vt:lpstr>VAS083_F_Ilgalaikioturt122Pavirsiniunuot1</vt:lpstr>
      <vt:lpstr>'Forma 12'!VAS083_F_Ilgalaikioturt122Turtovienetask1</vt:lpstr>
      <vt:lpstr>VAS083_F_Ilgalaikioturt122Turtovienetask1</vt:lpstr>
      <vt:lpstr>'Forma 12'!VAS083_F_Ilgalaikioturt123Apskaitosveikla1</vt:lpstr>
      <vt:lpstr>VAS083_F_Ilgalaikioturt123Apskaitosveikla1</vt:lpstr>
      <vt:lpstr>'Forma 12'!VAS083_F_Ilgalaikioturt123Geriamojovande7</vt:lpstr>
      <vt:lpstr>VAS083_F_Ilgalaikioturt123Geriamojovande7</vt:lpstr>
      <vt:lpstr>'Forma 12'!VAS083_F_Ilgalaikioturt123Geriamojovande8</vt:lpstr>
      <vt:lpstr>VAS083_F_Ilgalaikioturt123Geriamojovande8</vt:lpstr>
      <vt:lpstr>'Forma 12'!VAS083_F_Ilgalaikioturt123Geriamojovande9</vt:lpstr>
      <vt:lpstr>VAS083_F_Ilgalaikioturt123Geriamojovande9</vt:lpstr>
      <vt:lpstr>'Forma 12'!VAS083_F_Ilgalaikioturt123Inventorinisnu1</vt:lpstr>
      <vt:lpstr>VAS083_F_Ilgalaikioturt123Inventorinisnu1</vt:lpstr>
      <vt:lpstr>'Forma 12'!VAS083_F_Ilgalaikioturt123Kitareguliuoja1</vt:lpstr>
      <vt:lpstr>VAS083_F_Ilgalaikioturt123Kitareguliuoja1</vt:lpstr>
      <vt:lpstr>'Forma 12'!VAS083_F_Ilgalaikioturt123Kitosveiklosne1</vt:lpstr>
      <vt:lpstr>VAS083_F_Ilgalaikioturt123Kitosveiklosne1</vt:lpstr>
      <vt:lpstr>'Forma 12'!VAS083_F_Ilgalaikioturt123Lrklimatokaito1</vt:lpstr>
      <vt:lpstr>VAS083_F_Ilgalaikioturt123Lrklimatokaito1</vt:lpstr>
      <vt:lpstr>'Forma 12'!VAS083_F_Ilgalaikioturt123Nuotekudumblot1</vt:lpstr>
      <vt:lpstr>VAS083_F_Ilgalaikioturt123Nuotekudumblot1</vt:lpstr>
      <vt:lpstr>'Forma 12'!VAS083_F_Ilgalaikioturt123Nuotekusurinki1</vt:lpstr>
      <vt:lpstr>VAS083_F_Ilgalaikioturt123Nuotekusurinki1</vt:lpstr>
      <vt:lpstr>'Forma 12'!VAS083_F_Ilgalaikioturt123Nuotekuvalymas1</vt:lpstr>
      <vt:lpstr>VAS083_F_Ilgalaikioturt123Nuotekuvalymas1</vt:lpstr>
      <vt:lpstr>'Forma 12'!VAS083_F_Ilgalaikioturt123Pavirsiniunuot1</vt:lpstr>
      <vt:lpstr>VAS083_F_Ilgalaikioturt123Pavirsiniunuot1</vt:lpstr>
      <vt:lpstr>'Forma 12'!VAS083_F_Ilgalaikioturt123Turtovienetask1</vt:lpstr>
      <vt:lpstr>VAS083_F_Ilgalaikioturt123Turtovienetask1</vt:lpstr>
      <vt:lpstr>'Forma 12'!VAS083_F_Ilgalaikioturt124Apskaitosveikla1</vt:lpstr>
      <vt:lpstr>VAS083_F_Ilgalaikioturt124Apskaitosveikla1</vt:lpstr>
      <vt:lpstr>'Forma 12'!VAS083_F_Ilgalaikioturt124Geriamojovande7</vt:lpstr>
      <vt:lpstr>VAS083_F_Ilgalaikioturt124Geriamojovande7</vt:lpstr>
      <vt:lpstr>'Forma 12'!VAS083_F_Ilgalaikioturt124Geriamojovande8</vt:lpstr>
      <vt:lpstr>VAS083_F_Ilgalaikioturt124Geriamojovande8</vt:lpstr>
      <vt:lpstr>'Forma 12'!VAS083_F_Ilgalaikioturt124Geriamojovande9</vt:lpstr>
      <vt:lpstr>VAS083_F_Ilgalaikioturt124Geriamojovande9</vt:lpstr>
      <vt:lpstr>'Forma 12'!VAS083_F_Ilgalaikioturt124Inventorinisnu1</vt:lpstr>
      <vt:lpstr>VAS083_F_Ilgalaikioturt124Inventorinisnu1</vt:lpstr>
      <vt:lpstr>'Forma 12'!VAS083_F_Ilgalaikioturt124Kitareguliuoja1</vt:lpstr>
      <vt:lpstr>VAS083_F_Ilgalaikioturt124Kitareguliuoja1</vt:lpstr>
      <vt:lpstr>'Forma 12'!VAS083_F_Ilgalaikioturt124Kitosveiklosne1</vt:lpstr>
      <vt:lpstr>VAS083_F_Ilgalaikioturt124Kitosveiklosne1</vt:lpstr>
      <vt:lpstr>'Forma 12'!VAS083_F_Ilgalaikioturt124Lrklimatokaito1</vt:lpstr>
      <vt:lpstr>VAS083_F_Ilgalaikioturt124Lrklimatokaito1</vt:lpstr>
      <vt:lpstr>'Forma 12'!VAS083_F_Ilgalaikioturt124Nuotekudumblot1</vt:lpstr>
      <vt:lpstr>VAS083_F_Ilgalaikioturt124Nuotekudumblot1</vt:lpstr>
      <vt:lpstr>'Forma 12'!VAS083_F_Ilgalaikioturt124Nuotekusurinki1</vt:lpstr>
      <vt:lpstr>VAS083_F_Ilgalaikioturt124Nuotekusurinki1</vt:lpstr>
      <vt:lpstr>'Forma 12'!VAS083_F_Ilgalaikioturt124Nuotekuvalymas1</vt:lpstr>
      <vt:lpstr>VAS083_F_Ilgalaikioturt124Nuotekuvalymas1</vt:lpstr>
      <vt:lpstr>'Forma 12'!VAS083_F_Ilgalaikioturt124Pavirsiniunuot1</vt:lpstr>
      <vt:lpstr>VAS083_F_Ilgalaikioturt124Pavirsiniunuot1</vt:lpstr>
      <vt:lpstr>'Forma 12'!VAS083_F_Ilgalaikioturt124Turtovienetask1</vt:lpstr>
      <vt:lpstr>VAS083_F_Ilgalaikioturt124Turtovienetask1</vt:lpstr>
      <vt:lpstr>'Forma 12'!VAS083_F_Ilgalaikioturt125Apskaitosveikla1</vt:lpstr>
      <vt:lpstr>VAS083_F_Ilgalaikioturt125Apskaitosveikla1</vt:lpstr>
      <vt:lpstr>'Forma 12'!VAS083_F_Ilgalaikioturt125Geriamojovande7</vt:lpstr>
      <vt:lpstr>VAS083_F_Ilgalaikioturt125Geriamojovande7</vt:lpstr>
      <vt:lpstr>'Forma 12'!VAS083_F_Ilgalaikioturt125Geriamojovande8</vt:lpstr>
      <vt:lpstr>VAS083_F_Ilgalaikioturt125Geriamojovande8</vt:lpstr>
      <vt:lpstr>'Forma 12'!VAS083_F_Ilgalaikioturt125Geriamojovande9</vt:lpstr>
      <vt:lpstr>VAS083_F_Ilgalaikioturt125Geriamojovande9</vt:lpstr>
      <vt:lpstr>'Forma 12'!VAS083_F_Ilgalaikioturt125Inventorinisnu1</vt:lpstr>
      <vt:lpstr>VAS083_F_Ilgalaikioturt125Inventorinisnu1</vt:lpstr>
      <vt:lpstr>'Forma 12'!VAS083_F_Ilgalaikioturt125Kitareguliuoja1</vt:lpstr>
      <vt:lpstr>VAS083_F_Ilgalaikioturt125Kitareguliuoja1</vt:lpstr>
      <vt:lpstr>'Forma 12'!VAS083_F_Ilgalaikioturt125Kitosveiklosne1</vt:lpstr>
      <vt:lpstr>VAS083_F_Ilgalaikioturt125Kitosveiklosne1</vt:lpstr>
      <vt:lpstr>'Forma 12'!VAS083_F_Ilgalaikioturt125Lrklimatokaito1</vt:lpstr>
      <vt:lpstr>VAS083_F_Ilgalaikioturt125Lrklimatokaito1</vt:lpstr>
      <vt:lpstr>'Forma 12'!VAS083_F_Ilgalaikioturt125Nuotekudumblot1</vt:lpstr>
      <vt:lpstr>VAS083_F_Ilgalaikioturt125Nuotekudumblot1</vt:lpstr>
      <vt:lpstr>'Forma 12'!VAS083_F_Ilgalaikioturt125Nuotekusurinki1</vt:lpstr>
      <vt:lpstr>VAS083_F_Ilgalaikioturt125Nuotekusurinki1</vt:lpstr>
      <vt:lpstr>'Forma 12'!VAS083_F_Ilgalaikioturt125Nuotekuvalymas1</vt:lpstr>
      <vt:lpstr>VAS083_F_Ilgalaikioturt125Nuotekuvalymas1</vt:lpstr>
      <vt:lpstr>'Forma 12'!VAS083_F_Ilgalaikioturt125Pavirsiniunuot1</vt:lpstr>
      <vt:lpstr>VAS083_F_Ilgalaikioturt125Pavirsiniunuot1</vt:lpstr>
      <vt:lpstr>'Forma 12'!VAS083_F_Ilgalaikioturt125Turtovienetask1</vt:lpstr>
      <vt:lpstr>VAS083_F_Ilgalaikioturt125Turtovienetask1</vt:lpstr>
      <vt:lpstr>'Forma 12'!VAS083_F_Ilgalaikioturt126Apskaitosveikla1</vt:lpstr>
      <vt:lpstr>VAS083_F_Ilgalaikioturt126Apskaitosveikla1</vt:lpstr>
      <vt:lpstr>'Forma 12'!VAS083_F_Ilgalaikioturt126Geriamojovande7</vt:lpstr>
      <vt:lpstr>VAS083_F_Ilgalaikioturt126Geriamojovande7</vt:lpstr>
      <vt:lpstr>'Forma 12'!VAS083_F_Ilgalaikioturt126Geriamojovande8</vt:lpstr>
      <vt:lpstr>VAS083_F_Ilgalaikioturt126Geriamojovande8</vt:lpstr>
      <vt:lpstr>'Forma 12'!VAS083_F_Ilgalaikioturt126Geriamojovande9</vt:lpstr>
      <vt:lpstr>VAS083_F_Ilgalaikioturt126Geriamojovande9</vt:lpstr>
      <vt:lpstr>'Forma 12'!VAS083_F_Ilgalaikioturt126Inventorinisnu1</vt:lpstr>
      <vt:lpstr>VAS083_F_Ilgalaikioturt126Inventorinisnu1</vt:lpstr>
      <vt:lpstr>'Forma 12'!VAS083_F_Ilgalaikioturt126Kitareguliuoja1</vt:lpstr>
      <vt:lpstr>VAS083_F_Ilgalaikioturt126Kitareguliuoja1</vt:lpstr>
      <vt:lpstr>'Forma 12'!VAS083_F_Ilgalaikioturt126Kitosveiklosne1</vt:lpstr>
      <vt:lpstr>VAS083_F_Ilgalaikioturt126Kitosveiklosne1</vt:lpstr>
      <vt:lpstr>'Forma 12'!VAS083_F_Ilgalaikioturt126Lrklimatokaito1</vt:lpstr>
      <vt:lpstr>VAS083_F_Ilgalaikioturt126Lrklimatokaito1</vt:lpstr>
      <vt:lpstr>'Forma 12'!VAS083_F_Ilgalaikioturt126Nuotekudumblot1</vt:lpstr>
      <vt:lpstr>VAS083_F_Ilgalaikioturt126Nuotekudumblot1</vt:lpstr>
      <vt:lpstr>'Forma 12'!VAS083_F_Ilgalaikioturt126Nuotekusurinki1</vt:lpstr>
      <vt:lpstr>VAS083_F_Ilgalaikioturt126Nuotekusurinki1</vt:lpstr>
      <vt:lpstr>'Forma 12'!VAS083_F_Ilgalaikioturt126Nuotekuvalymas1</vt:lpstr>
      <vt:lpstr>VAS083_F_Ilgalaikioturt126Nuotekuvalymas1</vt:lpstr>
      <vt:lpstr>'Forma 12'!VAS083_F_Ilgalaikioturt126Pavirsiniunuot1</vt:lpstr>
      <vt:lpstr>VAS083_F_Ilgalaikioturt126Pavirsiniunuot1</vt:lpstr>
      <vt:lpstr>'Forma 12'!VAS083_F_Ilgalaikioturt126Turtovienetask1</vt:lpstr>
      <vt:lpstr>VAS083_F_Ilgalaikioturt126Turtovienetask1</vt:lpstr>
      <vt:lpstr>'Forma 12'!VAS083_F_Ilgalaikioturt127Apskaitosveikla1</vt:lpstr>
      <vt:lpstr>VAS083_F_Ilgalaikioturt127Apskaitosveikla1</vt:lpstr>
      <vt:lpstr>'Forma 12'!VAS083_F_Ilgalaikioturt127Geriamojovande7</vt:lpstr>
      <vt:lpstr>VAS083_F_Ilgalaikioturt127Geriamojovande7</vt:lpstr>
      <vt:lpstr>'Forma 12'!VAS083_F_Ilgalaikioturt127Geriamojovande8</vt:lpstr>
      <vt:lpstr>VAS083_F_Ilgalaikioturt127Geriamojovande8</vt:lpstr>
      <vt:lpstr>'Forma 12'!VAS083_F_Ilgalaikioturt127Geriamojovande9</vt:lpstr>
      <vt:lpstr>VAS083_F_Ilgalaikioturt127Geriamojovande9</vt:lpstr>
      <vt:lpstr>'Forma 12'!VAS083_F_Ilgalaikioturt127Inventorinisnu1</vt:lpstr>
      <vt:lpstr>VAS083_F_Ilgalaikioturt127Inventorinisnu1</vt:lpstr>
      <vt:lpstr>'Forma 12'!VAS083_F_Ilgalaikioturt127Kitareguliuoja1</vt:lpstr>
      <vt:lpstr>VAS083_F_Ilgalaikioturt127Kitareguliuoja1</vt:lpstr>
      <vt:lpstr>'Forma 12'!VAS083_F_Ilgalaikioturt127Kitosveiklosne1</vt:lpstr>
      <vt:lpstr>VAS083_F_Ilgalaikioturt127Kitosveiklosne1</vt:lpstr>
      <vt:lpstr>'Forma 12'!VAS083_F_Ilgalaikioturt127Lrklimatokaito1</vt:lpstr>
      <vt:lpstr>VAS083_F_Ilgalaikioturt127Lrklimatokaito1</vt:lpstr>
      <vt:lpstr>'Forma 12'!VAS083_F_Ilgalaikioturt127Nuotekudumblot1</vt:lpstr>
      <vt:lpstr>VAS083_F_Ilgalaikioturt127Nuotekudumblot1</vt:lpstr>
      <vt:lpstr>'Forma 12'!VAS083_F_Ilgalaikioturt127Nuotekusurinki1</vt:lpstr>
      <vt:lpstr>VAS083_F_Ilgalaikioturt127Nuotekusurinki1</vt:lpstr>
      <vt:lpstr>'Forma 12'!VAS083_F_Ilgalaikioturt127Nuotekuvalymas1</vt:lpstr>
      <vt:lpstr>VAS083_F_Ilgalaikioturt127Nuotekuvalymas1</vt:lpstr>
      <vt:lpstr>'Forma 12'!VAS083_F_Ilgalaikioturt127Pavirsiniunuot1</vt:lpstr>
      <vt:lpstr>VAS083_F_Ilgalaikioturt127Pavirsiniunuot1</vt:lpstr>
      <vt:lpstr>'Forma 12'!VAS083_F_Ilgalaikioturt127Turtovienetask1</vt:lpstr>
      <vt:lpstr>VAS083_F_Ilgalaikioturt127Turtovienetask1</vt:lpstr>
      <vt:lpstr>'Forma 12'!VAS083_F_Ilgalaikioturt128Apskaitosveikla1</vt:lpstr>
      <vt:lpstr>VAS083_F_Ilgalaikioturt128Apskaitosveikla1</vt:lpstr>
      <vt:lpstr>'Forma 12'!VAS083_F_Ilgalaikioturt128Geriamojovande7</vt:lpstr>
      <vt:lpstr>VAS083_F_Ilgalaikioturt128Geriamojovande7</vt:lpstr>
      <vt:lpstr>'Forma 12'!VAS083_F_Ilgalaikioturt128Geriamojovande8</vt:lpstr>
      <vt:lpstr>VAS083_F_Ilgalaikioturt128Geriamojovande8</vt:lpstr>
      <vt:lpstr>'Forma 12'!VAS083_F_Ilgalaikioturt128Geriamojovande9</vt:lpstr>
      <vt:lpstr>VAS083_F_Ilgalaikioturt128Geriamojovande9</vt:lpstr>
      <vt:lpstr>'Forma 12'!VAS083_F_Ilgalaikioturt128Inventorinisnu1</vt:lpstr>
      <vt:lpstr>VAS083_F_Ilgalaikioturt128Inventorinisnu1</vt:lpstr>
      <vt:lpstr>'Forma 12'!VAS083_F_Ilgalaikioturt128Kitareguliuoja1</vt:lpstr>
      <vt:lpstr>VAS083_F_Ilgalaikioturt128Kitareguliuoja1</vt:lpstr>
      <vt:lpstr>'Forma 12'!VAS083_F_Ilgalaikioturt128Kitosveiklosne1</vt:lpstr>
      <vt:lpstr>VAS083_F_Ilgalaikioturt128Kitosveiklosne1</vt:lpstr>
      <vt:lpstr>'Forma 12'!VAS083_F_Ilgalaikioturt128Lrklimatokaito1</vt:lpstr>
      <vt:lpstr>VAS083_F_Ilgalaikioturt128Lrklimatokaito1</vt:lpstr>
      <vt:lpstr>'Forma 12'!VAS083_F_Ilgalaikioturt128Nuotekudumblot1</vt:lpstr>
      <vt:lpstr>VAS083_F_Ilgalaikioturt128Nuotekudumblot1</vt:lpstr>
      <vt:lpstr>'Forma 12'!VAS083_F_Ilgalaikioturt128Nuotekusurinki1</vt:lpstr>
      <vt:lpstr>VAS083_F_Ilgalaikioturt128Nuotekusurinki1</vt:lpstr>
      <vt:lpstr>'Forma 12'!VAS083_F_Ilgalaikioturt128Nuotekuvalymas1</vt:lpstr>
      <vt:lpstr>VAS083_F_Ilgalaikioturt128Nuotekuvalymas1</vt:lpstr>
      <vt:lpstr>'Forma 12'!VAS083_F_Ilgalaikioturt128Pavirsiniunuot1</vt:lpstr>
      <vt:lpstr>VAS083_F_Ilgalaikioturt128Pavirsiniunuot1</vt:lpstr>
      <vt:lpstr>'Forma 12'!VAS083_F_Ilgalaikioturt128Turtovienetask1</vt:lpstr>
      <vt:lpstr>VAS083_F_Ilgalaikioturt128Turtovienetask1</vt:lpstr>
      <vt:lpstr>'Forma 12'!VAS083_F_Ilgalaikioturt129Apskaitosveikla1</vt:lpstr>
      <vt:lpstr>VAS083_F_Ilgalaikioturt129Apskaitosveikla1</vt:lpstr>
      <vt:lpstr>'Forma 12'!VAS083_F_Ilgalaikioturt129Geriamojovande7</vt:lpstr>
      <vt:lpstr>VAS083_F_Ilgalaikioturt129Geriamojovande7</vt:lpstr>
      <vt:lpstr>'Forma 12'!VAS083_F_Ilgalaikioturt129Geriamojovande8</vt:lpstr>
      <vt:lpstr>VAS083_F_Ilgalaikioturt129Geriamojovande8</vt:lpstr>
      <vt:lpstr>'Forma 12'!VAS083_F_Ilgalaikioturt129Geriamojovande9</vt:lpstr>
      <vt:lpstr>VAS083_F_Ilgalaikioturt129Geriamojovande9</vt:lpstr>
      <vt:lpstr>'Forma 12'!VAS083_F_Ilgalaikioturt129Inventorinisnu1</vt:lpstr>
      <vt:lpstr>VAS083_F_Ilgalaikioturt129Inventorinisnu1</vt:lpstr>
      <vt:lpstr>'Forma 12'!VAS083_F_Ilgalaikioturt129Kitareguliuoja1</vt:lpstr>
      <vt:lpstr>VAS083_F_Ilgalaikioturt129Kitareguliuoja1</vt:lpstr>
      <vt:lpstr>'Forma 12'!VAS083_F_Ilgalaikioturt129Kitosveiklosne1</vt:lpstr>
      <vt:lpstr>VAS083_F_Ilgalaikioturt129Kitosveiklosne1</vt:lpstr>
      <vt:lpstr>'Forma 12'!VAS083_F_Ilgalaikioturt129Lrklimatokaito1</vt:lpstr>
      <vt:lpstr>VAS083_F_Ilgalaikioturt129Lrklimatokaito1</vt:lpstr>
      <vt:lpstr>'Forma 12'!VAS083_F_Ilgalaikioturt129Nuotekudumblot1</vt:lpstr>
      <vt:lpstr>VAS083_F_Ilgalaikioturt129Nuotekudumblot1</vt:lpstr>
      <vt:lpstr>'Forma 12'!VAS083_F_Ilgalaikioturt129Nuotekusurinki1</vt:lpstr>
      <vt:lpstr>VAS083_F_Ilgalaikioturt129Nuotekusurinki1</vt:lpstr>
      <vt:lpstr>'Forma 12'!VAS083_F_Ilgalaikioturt129Nuotekuvalymas1</vt:lpstr>
      <vt:lpstr>VAS083_F_Ilgalaikioturt129Nuotekuvalymas1</vt:lpstr>
      <vt:lpstr>'Forma 12'!VAS083_F_Ilgalaikioturt129Pavirsiniunuot1</vt:lpstr>
      <vt:lpstr>VAS083_F_Ilgalaikioturt129Pavirsiniunuot1</vt:lpstr>
      <vt:lpstr>'Forma 12'!VAS083_F_Ilgalaikioturt129Turtovienetask1</vt:lpstr>
      <vt:lpstr>VAS083_F_Ilgalaikioturt129Turtovienetask1</vt:lpstr>
      <vt:lpstr>'Forma 12'!VAS083_F_Ilgalaikioturt12Apskaitosveikla1</vt:lpstr>
      <vt:lpstr>VAS083_F_Ilgalaikioturt12Apskaitosveikla1</vt:lpstr>
      <vt:lpstr>'Forma 12'!VAS083_F_Ilgalaikioturt12Geriamojovande7</vt:lpstr>
      <vt:lpstr>VAS083_F_Ilgalaikioturt12Geriamojovande7</vt:lpstr>
      <vt:lpstr>'Forma 12'!VAS083_F_Ilgalaikioturt12Geriamojovande8</vt:lpstr>
      <vt:lpstr>VAS083_F_Ilgalaikioturt12Geriamojovande8</vt:lpstr>
      <vt:lpstr>'Forma 12'!VAS083_F_Ilgalaikioturt12Geriamojovande9</vt:lpstr>
      <vt:lpstr>VAS083_F_Ilgalaikioturt12Geriamojovande9</vt:lpstr>
      <vt:lpstr>'Forma 12'!VAS083_F_Ilgalaikioturt12Inventorinisnu1</vt:lpstr>
      <vt:lpstr>VAS083_F_Ilgalaikioturt12Inventorinisnu1</vt:lpstr>
      <vt:lpstr>'Forma 12'!VAS083_F_Ilgalaikioturt12Kitareguliuoja1</vt:lpstr>
      <vt:lpstr>VAS083_F_Ilgalaikioturt12Kitareguliuoja1</vt:lpstr>
      <vt:lpstr>'Forma 12'!VAS083_F_Ilgalaikioturt12Kitosveiklosne1</vt:lpstr>
      <vt:lpstr>VAS083_F_Ilgalaikioturt12Kitosveiklosne1</vt:lpstr>
      <vt:lpstr>'Forma 12'!VAS083_F_Ilgalaikioturt12Lrklimatokaito1</vt:lpstr>
      <vt:lpstr>VAS083_F_Ilgalaikioturt12Lrklimatokaito1</vt:lpstr>
      <vt:lpstr>'Forma 12'!VAS083_F_Ilgalaikioturt12Nuotekudumblot1</vt:lpstr>
      <vt:lpstr>VAS083_F_Ilgalaikioturt12Nuotekudumblot1</vt:lpstr>
      <vt:lpstr>'Forma 12'!VAS083_F_Ilgalaikioturt12Nuotekusurinki1</vt:lpstr>
      <vt:lpstr>VAS083_F_Ilgalaikioturt12Nuotekusurinki1</vt:lpstr>
      <vt:lpstr>'Forma 12'!VAS083_F_Ilgalaikioturt12Nuotekuvalymas1</vt:lpstr>
      <vt:lpstr>VAS083_F_Ilgalaikioturt12Nuotekuvalymas1</vt:lpstr>
      <vt:lpstr>'Forma 12'!VAS083_F_Ilgalaikioturt12Pavirsiniunuot1</vt:lpstr>
      <vt:lpstr>VAS083_F_Ilgalaikioturt12Pavirsiniunuot1</vt:lpstr>
      <vt:lpstr>'Forma 12'!VAS083_F_Ilgalaikioturt12Turtovienetask1</vt:lpstr>
      <vt:lpstr>VAS083_F_Ilgalaikioturt12Turtovienetask1</vt:lpstr>
      <vt:lpstr>'Forma 12'!VAS083_F_Ilgalaikioturt130Apskaitosveikla1</vt:lpstr>
      <vt:lpstr>VAS083_F_Ilgalaikioturt130Apskaitosveikla1</vt:lpstr>
      <vt:lpstr>'Forma 12'!VAS083_F_Ilgalaikioturt130Geriamojovande7</vt:lpstr>
      <vt:lpstr>VAS083_F_Ilgalaikioturt130Geriamojovande7</vt:lpstr>
      <vt:lpstr>'Forma 12'!VAS083_F_Ilgalaikioturt130Geriamojovande8</vt:lpstr>
      <vt:lpstr>VAS083_F_Ilgalaikioturt130Geriamojovande8</vt:lpstr>
      <vt:lpstr>'Forma 12'!VAS083_F_Ilgalaikioturt130Geriamojovande9</vt:lpstr>
      <vt:lpstr>VAS083_F_Ilgalaikioturt130Geriamojovande9</vt:lpstr>
      <vt:lpstr>'Forma 12'!VAS083_F_Ilgalaikioturt130Inventorinisnu1</vt:lpstr>
      <vt:lpstr>VAS083_F_Ilgalaikioturt130Inventorinisnu1</vt:lpstr>
      <vt:lpstr>'Forma 12'!VAS083_F_Ilgalaikioturt130Kitareguliuoja1</vt:lpstr>
      <vt:lpstr>VAS083_F_Ilgalaikioturt130Kitareguliuoja1</vt:lpstr>
      <vt:lpstr>'Forma 12'!VAS083_F_Ilgalaikioturt130Kitosveiklosne1</vt:lpstr>
      <vt:lpstr>VAS083_F_Ilgalaikioturt130Kitosveiklosne1</vt:lpstr>
      <vt:lpstr>'Forma 12'!VAS083_F_Ilgalaikioturt130Lrklimatokaito1</vt:lpstr>
      <vt:lpstr>VAS083_F_Ilgalaikioturt130Lrklimatokaito1</vt:lpstr>
      <vt:lpstr>'Forma 12'!VAS083_F_Ilgalaikioturt130Nuotekudumblot1</vt:lpstr>
      <vt:lpstr>VAS083_F_Ilgalaikioturt130Nuotekudumblot1</vt:lpstr>
      <vt:lpstr>'Forma 12'!VAS083_F_Ilgalaikioturt130Nuotekusurinki1</vt:lpstr>
      <vt:lpstr>VAS083_F_Ilgalaikioturt130Nuotekusurinki1</vt:lpstr>
      <vt:lpstr>'Forma 12'!VAS083_F_Ilgalaikioturt130Nuotekuvalymas1</vt:lpstr>
      <vt:lpstr>VAS083_F_Ilgalaikioturt130Nuotekuvalymas1</vt:lpstr>
      <vt:lpstr>'Forma 12'!VAS083_F_Ilgalaikioturt130Pavirsiniunuot1</vt:lpstr>
      <vt:lpstr>VAS083_F_Ilgalaikioturt130Pavirsiniunuot1</vt:lpstr>
      <vt:lpstr>'Forma 12'!VAS083_F_Ilgalaikioturt130Turtovienetask1</vt:lpstr>
      <vt:lpstr>VAS083_F_Ilgalaikioturt130Turtovienetask1</vt:lpstr>
      <vt:lpstr>'Forma 12'!VAS083_F_Ilgalaikioturt131Apskaitosveikla1</vt:lpstr>
      <vt:lpstr>VAS083_F_Ilgalaikioturt131Apskaitosveikla1</vt:lpstr>
      <vt:lpstr>'Forma 12'!VAS083_F_Ilgalaikioturt131Geriamojovande7</vt:lpstr>
      <vt:lpstr>VAS083_F_Ilgalaikioturt131Geriamojovande7</vt:lpstr>
      <vt:lpstr>'Forma 12'!VAS083_F_Ilgalaikioturt131Geriamojovande8</vt:lpstr>
      <vt:lpstr>VAS083_F_Ilgalaikioturt131Geriamojovande8</vt:lpstr>
      <vt:lpstr>'Forma 12'!VAS083_F_Ilgalaikioturt131Geriamojovande9</vt:lpstr>
      <vt:lpstr>VAS083_F_Ilgalaikioturt131Geriamojovande9</vt:lpstr>
      <vt:lpstr>'Forma 12'!VAS083_F_Ilgalaikioturt131Inventorinisnu1</vt:lpstr>
      <vt:lpstr>VAS083_F_Ilgalaikioturt131Inventorinisnu1</vt:lpstr>
      <vt:lpstr>'Forma 12'!VAS083_F_Ilgalaikioturt131Kitareguliuoja1</vt:lpstr>
      <vt:lpstr>VAS083_F_Ilgalaikioturt131Kitareguliuoja1</vt:lpstr>
      <vt:lpstr>'Forma 12'!VAS083_F_Ilgalaikioturt131Kitosveiklosne1</vt:lpstr>
      <vt:lpstr>VAS083_F_Ilgalaikioturt131Kitosveiklosne1</vt:lpstr>
      <vt:lpstr>'Forma 12'!VAS083_F_Ilgalaikioturt131Lrklimatokaito1</vt:lpstr>
      <vt:lpstr>VAS083_F_Ilgalaikioturt131Lrklimatokaito1</vt:lpstr>
      <vt:lpstr>'Forma 12'!VAS083_F_Ilgalaikioturt131Nuotekudumblot1</vt:lpstr>
      <vt:lpstr>VAS083_F_Ilgalaikioturt131Nuotekudumblot1</vt:lpstr>
      <vt:lpstr>'Forma 12'!VAS083_F_Ilgalaikioturt131Nuotekusurinki1</vt:lpstr>
      <vt:lpstr>VAS083_F_Ilgalaikioturt131Nuotekusurinki1</vt:lpstr>
      <vt:lpstr>'Forma 12'!VAS083_F_Ilgalaikioturt131Nuotekuvalymas1</vt:lpstr>
      <vt:lpstr>VAS083_F_Ilgalaikioturt131Nuotekuvalymas1</vt:lpstr>
      <vt:lpstr>'Forma 12'!VAS083_F_Ilgalaikioturt131Pavirsiniunuot1</vt:lpstr>
      <vt:lpstr>VAS083_F_Ilgalaikioturt131Pavirsiniunuot1</vt:lpstr>
      <vt:lpstr>'Forma 12'!VAS083_F_Ilgalaikioturt131Turtovienetask1</vt:lpstr>
      <vt:lpstr>VAS083_F_Ilgalaikioturt131Turtovienetask1</vt:lpstr>
      <vt:lpstr>'Forma 12'!VAS083_F_Ilgalaikioturt132Apskaitosveikla1</vt:lpstr>
      <vt:lpstr>VAS083_F_Ilgalaikioturt132Apskaitosveikla1</vt:lpstr>
      <vt:lpstr>'Forma 12'!VAS083_F_Ilgalaikioturt132Geriamojovande7</vt:lpstr>
      <vt:lpstr>VAS083_F_Ilgalaikioturt132Geriamojovande7</vt:lpstr>
      <vt:lpstr>'Forma 12'!VAS083_F_Ilgalaikioturt132Geriamojovande8</vt:lpstr>
      <vt:lpstr>VAS083_F_Ilgalaikioturt132Geriamojovande8</vt:lpstr>
      <vt:lpstr>'Forma 12'!VAS083_F_Ilgalaikioturt132Geriamojovande9</vt:lpstr>
      <vt:lpstr>VAS083_F_Ilgalaikioturt132Geriamojovande9</vt:lpstr>
      <vt:lpstr>'Forma 12'!VAS083_F_Ilgalaikioturt132Inventorinisnu1</vt:lpstr>
      <vt:lpstr>VAS083_F_Ilgalaikioturt132Inventorinisnu1</vt:lpstr>
      <vt:lpstr>'Forma 12'!VAS083_F_Ilgalaikioturt132Kitareguliuoja1</vt:lpstr>
      <vt:lpstr>VAS083_F_Ilgalaikioturt132Kitareguliuoja1</vt:lpstr>
      <vt:lpstr>'Forma 12'!VAS083_F_Ilgalaikioturt132Kitosveiklosne1</vt:lpstr>
      <vt:lpstr>VAS083_F_Ilgalaikioturt132Kitosveiklosne1</vt:lpstr>
      <vt:lpstr>'Forma 12'!VAS083_F_Ilgalaikioturt132Lrklimatokaito1</vt:lpstr>
      <vt:lpstr>VAS083_F_Ilgalaikioturt132Lrklimatokaito1</vt:lpstr>
      <vt:lpstr>'Forma 12'!VAS083_F_Ilgalaikioturt132Nuotekudumblot1</vt:lpstr>
      <vt:lpstr>VAS083_F_Ilgalaikioturt132Nuotekudumblot1</vt:lpstr>
      <vt:lpstr>'Forma 12'!VAS083_F_Ilgalaikioturt132Nuotekusurinki1</vt:lpstr>
      <vt:lpstr>VAS083_F_Ilgalaikioturt132Nuotekusurinki1</vt:lpstr>
      <vt:lpstr>'Forma 12'!VAS083_F_Ilgalaikioturt132Nuotekuvalymas1</vt:lpstr>
      <vt:lpstr>VAS083_F_Ilgalaikioturt132Nuotekuvalymas1</vt:lpstr>
      <vt:lpstr>'Forma 12'!VAS083_F_Ilgalaikioturt132Pavirsiniunuot1</vt:lpstr>
      <vt:lpstr>VAS083_F_Ilgalaikioturt132Pavirsiniunuot1</vt:lpstr>
      <vt:lpstr>'Forma 12'!VAS083_F_Ilgalaikioturt132Turtovienetask1</vt:lpstr>
      <vt:lpstr>VAS083_F_Ilgalaikioturt132Turtovienetask1</vt:lpstr>
      <vt:lpstr>'Forma 12'!VAS083_F_Ilgalaikioturt133Apskaitosveikla1</vt:lpstr>
      <vt:lpstr>VAS083_F_Ilgalaikioturt133Apskaitosveikla1</vt:lpstr>
      <vt:lpstr>'Forma 12'!VAS083_F_Ilgalaikioturt133Geriamojovande7</vt:lpstr>
      <vt:lpstr>VAS083_F_Ilgalaikioturt133Geriamojovande7</vt:lpstr>
      <vt:lpstr>'Forma 12'!VAS083_F_Ilgalaikioturt133Geriamojovande8</vt:lpstr>
      <vt:lpstr>VAS083_F_Ilgalaikioturt133Geriamojovande8</vt:lpstr>
      <vt:lpstr>'Forma 12'!VAS083_F_Ilgalaikioturt133Geriamojovande9</vt:lpstr>
      <vt:lpstr>VAS083_F_Ilgalaikioturt133Geriamojovande9</vt:lpstr>
      <vt:lpstr>'Forma 12'!VAS083_F_Ilgalaikioturt133Inventorinisnu1</vt:lpstr>
      <vt:lpstr>VAS083_F_Ilgalaikioturt133Inventorinisnu1</vt:lpstr>
      <vt:lpstr>'Forma 12'!VAS083_F_Ilgalaikioturt133Kitareguliuoja1</vt:lpstr>
      <vt:lpstr>VAS083_F_Ilgalaikioturt133Kitareguliuoja1</vt:lpstr>
      <vt:lpstr>'Forma 12'!VAS083_F_Ilgalaikioturt133Kitosveiklosne1</vt:lpstr>
      <vt:lpstr>VAS083_F_Ilgalaikioturt133Kitosveiklosne1</vt:lpstr>
      <vt:lpstr>'Forma 12'!VAS083_F_Ilgalaikioturt133Lrklimatokaito1</vt:lpstr>
      <vt:lpstr>VAS083_F_Ilgalaikioturt133Lrklimatokaito1</vt:lpstr>
      <vt:lpstr>'Forma 12'!VAS083_F_Ilgalaikioturt133Nuotekudumblot1</vt:lpstr>
      <vt:lpstr>VAS083_F_Ilgalaikioturt133Nuotekudumblot1</vt:lpstr>
      <vt:lpstr>'Forma 12'!VAS083_F_Ilgalaikioturt133Nuotekusurinki1</vt:lpstr>
      <vt:lpstr>VAS083_F_Ilgalaikioturt133Nuotekusurinki1</vt:lpstr>
      <vt:lpstr>'Forma 12'!VAS083_F_Ilgalaikioturt133Nuotekuvalymas1</vt:lpstr>
      <vt:lpstr>VAS083_F_Ilgalaikioturt133Nuotekuvalymas1</vt:lpstr>
      <vt:lpstr>'Forma 12'!VAS083_F_Ilgalaikioturt133Pavirsiniunuot1</vt:lpstr>
      <vt:lpstr>VAS083_F_Ilgalaikioturt133Pavirsiniunuot1</vt:lpstr>
      <vt:lpstr>'Forma 12'!VAS083_F_Ilgalaikioturt133Turtovienetask1</vt:lpstr>
      <vt:lpstr>VAS083_F_Ilgalaikioturt133Turtovienetask1</vt:lpstr>
      <vt:lpstr>'Forma 12'!VAS083_F_Ilgalaikioturt134Apskaitosveikla1</vt:lpstr>
      <vt:lpstr>VAS083_F_Ilgalaikioturt134Apskaitosveikla1</vt:lpstr>
      <vt:lpstr>'Forma 12'!VAS083_F_Ilgalaikioturt134Geriamojovande7</vt:lpstr>
      <vt:lpstr>VAS083_F_Ilgalaikioturt134Geriamojovande7</vt:lpstr>
      <vt:lpstr>'Forma 12'!VAS083_F_Ilgalaikioturt134Geriamojovande8</vt:lpstr>
      <vt:lpstr>VAS083_F_Ilgalaikioturt134Geriamojovande8</vt:lpstr>
      <vt:lpstr>'Forma 12'!VAS083_F_Ilgalaikioturt134Geriamojovande9</vt:lpstr>
      <vt:lpstr>VAS083_F_Ilgalaikioturt134Geriamojovande9</vt:lpstr>
      <vt:lpstr>'Forma 12'!VAS083_F_Ilgalaikioturt134Inventorinisnu1</vt:lpstr>
      <vt:lpstr>VAS083_F_Ilgalaikioturt134Inventorinisnu1</vt:lpstr>
      <vt:lpstr>'Forma 12'!VAS083_F_Ilgalaikioturt134Kitareguliuoja1</vt:lpstr>
      <vt:lpstr>VAS083_F_Ilgalaikioturt134Kitareguliuoja1</vt:lpstr>
      <vt:lpstr>'Forma 12'!VAS083_F_Ilgalaikioturt134Kitosveiklosne1</vt:lpstr>
      <vt:lpstr>VAS083_F_Ilgalaikioturt134Kitosveiklosne1</vt:lpstr>
      <vt:lpstr>'Forma 12'!VAS083_F_Ilgalaikioturt134Lrklimatokaito1</vt:lpstr>
      <vt:lpstr>VAS083_F_Ilgalaikioturt134Lrklimatokaito1</vt:lpstr>
      <vt:lpstr>'Forma 12'!VAS083_F_Ilgalaikioturt134Nuotekudumblot1</vt:lpstr>
      <vt:lpstr>VAS083_F_Ilgalaikioturt134Nuotekudumblot1</vt:lpstr>
      <vt:lpstr>'Forma 12'!VAS083_F_Ilgalaikioturt134Nuotekusurinki1</vt:lpstr>
      <vt:lpstr>VAS083_F_Ilgalaikioturt134Nuotekusurinki1</vt:lpstr>
      <vt:lpstr>'Forma 12'!VAS083_F_Ilgalaikioturt134Nuotekuvalymas1</vt:lpstr>
      <vt:lpstr>VAS083_F_Ilgalaikioturt134Nuotekuvalymas1</vt:lpstr>
      <vt:lpstr>'Forma 12'!VAS083_F_Ilgalaikioturt134Pavirsiniunuot1</vt:lpstr>
      <vt:lpstr>VAS083_F_Ilgalaikioturt134Pavirsiniunuot1</vt:lpstr>
      <vt:lpstr>'Forma 12'!VAS083_F_Ilgalaikioturt134Turtovienetask1</vt:lpstr>
      <vt:lpstr>VAS083_F_Ilgalaikioturt134Turtovienetask1</vt:lpstr>
      <vt:lpstr>'Forma 12'!VAS083_F_Ilgalaikioturt135Apskaitosveikla1</vt:lpstr>
      <vt:lpstr>VAS083_F_Ilgalaikioturt135Apskaitosveikla1</vt:lpstr>
      <vt:lpstr>'Forma 12'!VAS083_F_Ilgalaikioturt135Geriamojovande7</vt:lpstr>
      <vt:lpstr>VAS083_F_Ilgalaikioturt135Geriamojovande7</vt:lpstr>
      <vt:lpstr>'Forma 12'!VAS083_F_Ilgalaikioturt135Geriamojovande8</vt:lpstr>
      <vt:lpstr>VAS083_F_Ilgalaikioturt135Geriamojovande8</vt:lpstr>
      <vt:lpstr>'Forma 12'!VAS083_F_Ilgalaikioturt135Geriamojovande9</vt:lpstr>
      <vt:lpstr>VAS083_F_Ilgalaikioturt135Geriamojovande9</vt:lpstr>
      <vt:lpstr>'Forma 12'!VAS083_F_Ilgalaikioturt135Inventorinisnu1</vt:lpstr>
      <vt:lpstr>VAS083_F_Ilgalaikioturt135Inventorinisnu1</vt:lpstr>
      <vt:lpstr>'Forma 12'!VAS083_F_Ilgalaikioturt135Kitareguliuoja1</vt:lpstr>
      <vt:lpstr>VAS083_F_Ilgalaikioturt135Kitareguliuoja1</vt:lpstr>
      <vt:lpstr>'Forma 12'!VAS083_F_Ilgalaikioturt135Kitosveiklosne1</vt:lpstr>
      <vt:lpstr>VAS083_F_Ilgalaikioturt135Kitosveiklosne1</vt:lpstr>
      <vt:lpstr>'Forma 12'!VAS083_F_Ilgalaikioturt135Lrklimatokaito1</vt:lpstr>
      <vt:lpstr>VAS083_F_Ilgalaikioturt135Lrklimatokaito1</vt:lpstr>
      <vt:lpstr>'Forma 12'!VAS083_F_Ilgalaikioturt135Nuotekudumblot1</vt:lpstr>
      <vt:lpstr>VAS083_F_Ilgalaikioturt135Nuotekudumblot1</vt:lpstr>
      <vt:lpstr>'Forma 12'!VAS083_F_Ilgalaikioturt135Nuotekusurinki1</vt:lpstr>
      <vt:lpstr>VAS083_F_Ilgalaikioturt135Nuotekusurinki1</vt:lpstr>
      <vt:lpstr>'Forma 12'!VAS083_F_Ilgalaikioturt135Nuotekuvalymas1</vt:lpstr>
      <vt:lpstr>VAS083_F_Ilgalaikioturt135Nuotekuvalymas1</vt:lpstr>
      <vt:lpstr>'Forma 12'!VAS083_F_Ilgalaikioturt135Pavirsiniunuot1</vt:lpstr>
      <vt:lpstr>VAS083_F_Ilgalaikioturt135Pavirsiniunuot1</vt:lpstr>
      <vt:lpstr>'Forma 12'!VAS083_F_Ilgalaikioturt135Turtovienetask1</vt:lpstr>
      <vt:lpstr>VAS083_F_Ilgalaikioturt135Turtovienetask1</vt:lpstr>
      <vt:lpstr>'Forma 12'!VAS083_F_Ilgalaikioturt136Apskaitosveikla1</vt:lpstr>
      <vt:lpstr>VAS083_F_Ilgalaikioturt136Apskaitosveikla1</vt:lpstr>
      <vt:lpstr>'Forma 12'!VAS083_F_Ilgalaikioturt136Geriamojovande7</vt:lpstr>
      <vt:lpstr>VAS083_F_Ilgalaikioturt136Geriamojovande7</vt:lpstr>
      <vt:lpstr>'Forma 12'!VAS083_F_Ilgalaikioturt136Geriamojovande8</vt:lpstr>
      <vt:lpstr>VAS083_F_Ilgalaikioturt136Geriamojovande8</vt:lpstr>
      <vt:lpstr>'Forma 12'!VAS083_F_Ilgalaikioturt136Geriamojovande9</vt:lpstr>
      <vt:lpstr>VAS083_F_Ilgalaikioturt136Geriamojovande9</vt:lpstr>
      <vt:lpstr>'Forma 12'!VAS083_F_Ilgalaikioturt136Inventorinisnu1</vt:lpstr>
      <vt:lpstr>VAS083_F_Ilgalaikioturt136Inventorinisnu1</vt:lpstr>
      <vt:lpstr>'Forma 12'!VAS083_F_Ilgalaikioturt136Kitareguliuoja1</vt:lpstr>
      <vt:lpstr>VAS083_F_Ilgalaikioturt136Kitareguliuoja1</vt:lpstr>
      <vt:lpstr>'Forma 12'!VAS083_F_Ilgalaikioturt136Kitosveiklosne1</vt:lpstr>
      <vt:lpstr>VAS083_F_Ilgalaikioturt136Kitosveiklosne1</vt:lpstr>
      <vt:lpstr>'Forma 12'!VAS083_F_Ilgalaikioturt136Lrklimatokaito1</vt:lpstr>
      <vt:lpstr>VAS083_F_Ilgalaikioturt136Lrklimatokaito1</vt:lpstr>
      <vt:lpstr>'Forma 12'!VAS083_F_Ilgalaikioturt136Nuotekudumblot1</vt:lpstr>
      <vt:lpstr>VAS083_F_Ilgalaikioturt136Nuotekudumblot1</vt:lpstr>
      <vt:lpstr>'Forma 12'!VAS083_F_Ilgalaikioturt136Nuotekusurinki1</vt:lpstr>
      <vt:lpstr>VAS083_F_Ilgalaikioturt136Nuotekusurinki1</vt:lpstr>
      <vt:lpstr>'Forma 12'!VAS083_F_Ilgalaikioturt136Nuotekuvalymas1</vt:lpstr>
      <vt:lpstr>VAS083_F_Ilgalaikioturt136Nuotekuvalymas1</vt:lpstr>
      <vt:lpstr>'Forma 12'!VAS083_F_Ilgalaikioturt136Pavirsiniunuot1</vt:lpstr>
      <vt:lpstr>VAS083_F_Ilgalaikioturt136Pavirsiniunuot1</vt:lpstr>
      <vt:lpstr>'Forma 12'!VAS083_F_Ilgalaikioturt136Turtovienetask1</vt:lpstr>
      <vt:lpstr>VAS083_F_Ilgalaikioturt136Turtovienetask1</vt:lpstr>
      <vt:lpstr>'Forma 12'!VAS083_F_Ilgalaikioturt137Apskaitosveikla1</vt:lpstr>
      <vt:lpstr>VAS083_F_Ilgalaikioturt137Apskaitosveikla1</vt:lpstr>
      <vt:lpstr>'Forma 12'!VAS083_F_Ilgalaikioturt137Geriamojovande7</vt:lpstr>
      <vt:lpstr>VAS083_F_Ilgalaikioturt137Geriamojovande7</vt:lpstr>
      <vt:lpstr>'Forma 12'!VAS083_F_Ilgalaikioturt137Geriamojovande8</vt:lpstr>
      <vt:lpstr>VAS083_F_Ilgalaikioturt137Geriamojovande8</vt:lpstr>
      <vt:lpstr>'Forma 12'!VAS083_F_Ilgalaikioturt137Geriamojovande9</vt:lpstr>
      <vt:lpstr>VAS083_F_Ilgalaikioturt137Geriamojovande9</vt:lpstr>
      <vt:lpstr>'Forma 12'!VAS083_F_Ilgalaikioturt137Inventorinisnu1</vt:lpstr>
      <vt:lpstr>VAS083_F_Ilgalaikioturt137Inventorinisnu1</vt:lpstr>
      <vt:lpstr>'Forma 12'!VAS083_F_Ilgalaikioturt137Kitareguliuoja1</vt:lpstr>
      <vt:lpstr>VAS083_F_Ilgalaikioturt137Kitareguliuoja1</vt:lpstr>
      <vt:lpstr>'Forma 12'!VAS083_F_Ilgalaikioturt137Kitosveiklosne1</vt:lpstr>
      <vt:lpstr>VAS083_F_Ilgalaikioturt137Kitosveiklosne1</vt:lpstr>
      <vt:lpstr>'Forma 12'!VAS083_F_Ilgalaikioturt137Lrklimatokaito1</vt:lpstr>
      <vt:lpstr>VAS083_F_Ilgalaikioturt137Lrklimatokaito1</vt:lpstr>
      <vt:lpstr>'Forma 12'!VAS083_F_Ilgalaikioturt137Nuotekudumblot1</vt:lpstr>
      <vt:lpstr>VAS083_F_Ilgalaikioturt137Nuotekudumblot1</vt:lpstr>
      <vt:lpstr>'Forma 12'!VAS083_F_Ilgalaikioturt137Nuotekusurinki1</vt:lpstr>
      <vt:lpstr>VAS083_F_Ilgalaikioturt137Nuotekusurinki1</vt:lpstr>
      <vt:lpstr>'Forma 12'!VAS083_F_Ilgalaikioturt137Nuotekuvalymas1</vt:lpstr>
      <vt:lpstr>VAS083_F_Ilgalaikioturt137Nuotekuvalymas1</vt:lpstr>
      <vt:lpstr>'Forma 12'!VAS083_F_Ilgalaikioturt137Pavirsiniunuot1</vt:lpstr>
      <vt:lpstr>VAS083_F_Ilgalaikioturt137Pavirsiniunuot1</vt:lpstr>
      <vt:lpstr>'Forma 12'!VAS083_F_Ilgalaikioturt137Turtovienetask1</vt:lpstr>
      <vt:lpstr>VAS083_F_Ilgalaikioturt137Turtovienetask1</vt:lpstr>
      <vt:lpstr>'Forma 12'!VAS083_F_Ilgalaikioturt138Apskaitosveikla1</vt:lpstr>
      <vt:lpstr>VAS083_F_Ilgalaikioturt138Apskaitosveikla1</vt:lpstr>
      <vt:lpstr>'Forma 12'!VAS083_F_Ilgalaikioturt138Geriamojovande7</vt:lpstr>
      <vt:lpstr>VAS083_F_Ilgalaikioturt138Geriamojovande7</vt:lpstr>
      <vt:lpstr>'Forma 12'!VAS083_F_Ilgalaikioturt138Geriamojovande8</vt:lpstr>
      <vt:lpstr>VAS083_F_Ilgalaikioturt138Geriamojovande8</vt:lpstr>
      <vt:lpstr>'Forma 12'!VAS083_F_Ilgalaikioturt138Geriamojovande9</vt:lpstr>
      <vt:lpstr>VAS083_F_Ilgalaikioturt138Geriamojovande9</vt:lpstr>
      <vt:lpstr>'Forma 12'!VAS083_F_Ilgalaikioturt138Inventorinisnu1</vt:lpstr>
      <vt:lpstr>VAS083_F_Ilgalaikioturt138Inventorinisnu1</vt:lpstr>
      <vt:lpstr>'Forma 12'!VAS083_F_Ilgalaikioturt138Kitareguliuoja1</vt:lpstr>
      <vt:lpstr>VAS083_F_Ilgalaikioturt138Kitareguliuoja1</vt:lpstr>
      <vt:lpstr>'Forma 12'!VAS083_F_Ilgalaikioturt138Kitosveiklosne1</vt:lpstr>
      <vt:lpstr>VAS083_F_Ilgalaikioturt138Kitosveiklosne1</vt:lpstr>
      <vt:lpstr>'Forma 12'!VAS083_F_Ilgalaikioturt138Lrklimatokaito1</vt:lpstr>
      <vt:lpstr>VAS083_F_Ilgalaikioturt138Lrklimatokaito1</vt:lpstr>
      <vt:lpstr>'Forma 12'!VAS083_F_Ilgalaikioturt138Nuotekudumblot1</vt:lpstr>
      <vt:lpstr>VAS083_F_Ilgalaikioturt138Nuotekudumblot1</vt:lpstr>
      <vt:lpstr>'Forma 12'!VAS083_F_Ilgalaikioturt138Nuotekusurinki1</vt:lpstr>
      <vt:lpstr>VAS083_F_Ilgalaikioturt138Nuotekusurinki1</vt:lpstr>
      <vt:lpstr>'Forma 12'!VAS083_F_Ilgalaikioturt138Nuotekuvalymas1</vt:lpstr>
      <vt:lpstr>VAS083_F_Ilgalaikioturt138Nuotekuvalymas1</vt:lpstr>
      <vt:lpstr>'Forma 12'!VAS083_F_Ilgalaikioturt138Pavirsiniunuot1</vt:lpstr>
      <vt:lpstr>VAS083_F_Ilgalaikioturt138Pavirsiniunuot1</vt:lpstr>
      <vt:lpstr>'Forma 12'!VAS083_F_Ilgalaikioturt138Turtovienetask1</vt:lpstr>
      <vt:lpstr>VAS083_F_Ilgalaikioturt138Turtovienetask1</vt:lpstr>
      <vt:lpstr>'Forma 12'!VAS083_F_Ilgalaikioturt139Apskaitosveikla1</vt:lpstr>
      <vt:lpstr>VAS083_F_Ilgalaikioturt139Apskaitosveikla1</vt:lpstr>
      <vt:lpstr>'Forma 12'!VAS083_F_Ilgalaikioturt139Geriamojovande7</vt:lpstr>
      <vt:lpstr>VAS083_F_Ilgalaikioturt139Geriamojovande7</vt:lpstr>
      <vt:lpstr>'Forma 12'!VAS083_F_Ilgalaikioturt139Geriamojovande8</vt:lpstr>
      <vt:lpstr>VAS083_F_Ilgalaikioturt139Geriamojovande8</vt:lpstr>
      <vt:lpstr>'Forma 12'!VAS083_F_Ilgalaikioturt139Geriamojovande9</vt:lpstr>
      <vt:lpstr>VAS083_F_Ilgalaikioturt139Geriamojovande9</vt:lpstr>
      <vt:lpstr>'Forma 12'!VAS083_F_Ilgalaikioturt139Inventorinisnu1</vt:lpstr>
      <vt:lpstr>VAS083_F_Ilgalaikioturt139Inventorinisnu1</vt:lpstr>
      <vt:lpstr>'Forma 12'!VAS083_F_Ilgalaikioturt139Kitareguliuoja1</vt:lpstr>
      <vt:lpstr>VAS083_F_Ilgalaikioturt139Kitareguliuoja1</vt:lpstr>
      <vt:lpstr>'Forma 12'!VAS083_F_Ilgalaikioturt139Kitosveiklosne1</vt:lpstr>
      <vt:lpstr>VAS083_F_Ilgalaikioturt139Kitosveiklosne1</vt:lpstr>
      <vt:lpstr>'Forma 12'!VAS083_F_Ilgalaikioturt139Lrklimatokaito1</vt:lpstr>
      <vt:lpstr>VAS083_F_Ilgalaikioturt139Lrklimatokaito1</vt:lpstr>
      <vt:lpstr>'Forma 12'!VAS083_F_Ilgalaikioturt139Nuotekudumblot1</vt:lpstr>
      <vt:lpstr>VAS083_F_Ilgalaikioturt139Nuotekudumblot1</vt:lpstr>
      <vt:lpstr>'Forma 12'!VAS083_F_Ilgalaikioturt139Nuotekusurinki1</vt:lpstr>
      <vt:lpstr>VAS083_F_Ilgalaikioturt139Nuotekusurinki1</vt:lpstr>
      <vt:lpstr>'Forma 12'!VAS083_F_Ilgalaikioturt139Nuotekuvalymas1</vt:lpstr>
      <vt:lpstr>VAS083_F_Ilgalaikioturt139Nuotekuvalymas1</vt:lpstr>
      <vt:lpstr>'Forma 12'!VAS083_F_Ilgalaikioturt139Pavirsiniunuot1</vt:lpstr>
      <vt:lpstr>VAS083_F_Ilgalaikioturt139Pavirsiniunuot1</vt:lpstr>
      <vt:lpstr>'Forma 12'!VAS083_F_Ilgalaikioturt139Turtovienetask1</vt:lpstr>
      <vt:lpstr>VAS083_F_Ilgalaikioturt139Turtovienetask1</vt:lpstr>
      <vt:lpstr>'Forma 12'!VAS083_F_Ilgalaikioturt13Apskaitosveikla1</vt:lpstr>
      <vt:lpstr>VAS083_F_Ilgalaikioturt13Apskaitosveikla1</vt:lpstr>
      <vt:lpstr>'Forma 12'!VAS083_F_Ilgalaikioturt13Geriamojovande7</vt:lpstr>
      <vt:lpstr>VAS083_F_Ilgalaikioturt13Geriamojovande7</vt:lpstr>
      <vt:lpstr>'Forma 12'!VAS083_F_Ilgalaikioturt13Geriamojovande8</vt:lpstr>
      <vt:lpstr>VAS083_F_Ilgalaikioturt13Geriamojovande8</vt:lpstr>
      <vt:lpstr>'Forma 12'!VAS083_F_Ilgalaikioturt13Geriamojovande9</vt:lpstr>
      <vt:lpstr>VAS083_F_Ilgalaikioturt13Geriamojovande9</vt:lpstr>
      <vt:lpstr>'Forma 12'!VAS083_F_Ilgalaikioturt13Inventorinisnu1</vt:lpstr>
      <vt:lpstr>VAS083_F_Ilgalaikioturt13Inventorinisnu1</vt:lpstr>
      <vt:lpstr>'Forma 12'!VAS083_F_Ilgalaikioturt13Kitareguliuoja1</vt:lpstr>
      <vt:lpstr>VAS083_F_Ilgalaikioturt13Kitareguliuoja1</vt:lpstr>
      <vt:lpstr>'Forma 12'!VAS083_F_Ilgalaikioturt13Kitosveiklosne1</vt:lpstr>
      <vt:lpstr>VAS083_F_Ilgalaikioturt13Kitosveiklosne1</vt:lpstr>
      <vt:lpstr>'Forma 12'!VAS083_F_Ilgalaikioturt13Lrklimatokaito1</vt:lpstr>
      <vt:lpstr>VAS083_F_Ilgalaikioturt13Lrklimatokaito1</vt:lpstr>
      <vt:lpstr>'Forma 12'!VAS083_F_Ilgalaikioturt13Nuotekudumblot1</vt:lpstr>
      <vt:lpstr>VAS083_F_Ilgalaikioturt13Nuotekudumblot1</vt:lpstr>
      <vt:lpstr>'Forma 12'!VAS083_F_Ilgalaikioturt13Nuotekusurinki1</vt:lpstr>
      <vt:lpstr>VAS083_F_Ilgalaikioturt13Nuotekusurinki1</vt:lpstr>
      <vt:lpstr>'Forma 12'!VAS083_F_Ilgalaikioturt13Nuotekuvalymas1</vt:lpstr>
      <vt:lpstr>VAS083_F_Ilgalaikioturt13Nuotekuvalymas1</vt:lpstr>
      <vt:lpstr>'Forma 12'!VAS083_F_Ilgalaikioturt13Pavirsiniunuot1</vt:lpstr>
      <vt:lpstr>VAS083_F_Ilgalaikioturt13Pavirsiniunuot1</vt:lpstr>
      <vt:lpstr>'Forma 12'!VAS083_F_Ilgalaikioturt13Turtovienetask1</vt:lpstr>
      <vt:lpstr>VAS083_F_Ilgalaikioturt13Turtovienetask1</vt:lpstr>
      <vt:lpstr>'Forma 12'!VAS083_F_Ilgalaikioturt140Apskaitosveikla1</vt:lpstr>
      <vt:lpstr>VAS083_F_Ilgalaikioturt140Apskaitosveikla1</vt:lpstr>
      <vt:lpstr>'Forma 12'!VAS083_F_Ilgalaikioturt140Geriamojovande7</vt:lpstr>
      <vt:lpstr>VAS083_F_Ilgalaikioturt140Geriamojovande7</vt:lpstr>
      <vt:lpstr>'Forma 12'!VAS083_F_Ilgalaikioturt140Geriamojovande8</vt:lpstr>
      <vt:lpstr>VAS083_F_Ilgalaikioturt140Geriamojovande8</vt:lpstr>
      <vt:lpstr>'Forma 12'!VAS083_F_Ilgalaikioturt140Geriamojovande9</vt:lpstr>
      <vt:lpstr>VAS083_F_Ilgalaikioturt140Geriamojovande9</vt:lpstr>
      <vt:lpstr>'Forma 12'!VAS083_F_Ilgalaikioturt140Inventorinisnu1</vt:lpstr>
      <vt:lpstr>VAS083_F_Ilgalaikioturt140Inventorinisnu1</vt:lpstr>
      <vt:lpstr>'Forma 12'!VAS083_F_Ilgalaikioturt140Kitareguliuoja1</vt:lpstr>
      <vt:lpstr>VAS083_F_Ilgalaikioturt140Kitareguliuoja1</vt:lpstr>
      <vt:lpstr>'Forma 12'!VAS083_F_Ilgalaikioturt140Kitosveiklosne1</vt:lpstr>
      <vt:lpstr>VAS083_F_Ilgalaikioturt140Kitosveiklosne1</vt:lpstr>
      <vt:lpstr>'Forma 12'!VAS083_F_Ilgalaikioturt140Lrklimatokaito1</vt:lpstr>
      <vt:lpstr>VAS083_F_Ilgalaikioturt140Lrklimatokaito1</vt:lpstr>
      <vt:lpstr>'Forma 12'!VAS083_F_Ilgalaikioturt140Nuotekudumblot1</vt:lpstr>
      <vt:lpstr>VAS083_F_Ilgalaikioturt140Nuotekudumblot1</vt:lpstr>
      <vt:lpstr>'Forma 12'!VAS083_F_Ilgalaikioturt140Nuotekusurinki1</vt:lpstr>
      <vt:lpstr>VAS083_F_Ilgalaikioturt140Nuotekusurinki1</vt:lpstr>
      <vt:lpstr>'Forma 12'!VAS083_F_Ilgalaikioturt140Nuotekuvalymas1</vt:lpstr>
      <vt:lpstr>VAS083_F_Ilgalaikioturt140Nuotekuvalymas1</vt:lpstr>
      <vt:lpstr>'Forma 12'!VAS083_F_Ilgalaikioturt140Pavirsiniunuot1</vt:lpstr>
      <vt:lpstr>VAS083_F_Ilgalaikioturt140Pavirsiniunuot1</vt:lpstr>
      <vt:lpstr>'Forma 12'!VAS083_F_Ilgalaikioturt140Turtovienetask1</vt:lpstr>
      <vt:lpstr>VAS083_F_Ilgalaikioturt140Turtovienetask1</vt:lpstr>
      <vt:lpstr>'Forma 12'!VAS083_F_Ilgalaikioturt141Apskaitosveikla1</vt:lpstr>
      <vt:lpstr>VAS083_F_Ilgalaikioturt141Apskaitosveikla1</vt:lpstr>
      <vt:lpstr>'Forma 12'!VAS083_F_Ilgalaikioturt141Geriamojovande7</vt:lpstr>
      <vt:lpstr>VAS083_F_Ilgalaikioturt141Geriamojovande7</vt:lpstr>
      <vt:lpstr>'Forma 12'!VAS083_F_Ilgalaikioturt141Geriamojovande8</vt:lpstr>
      <vt:lpstr>VAS083_F_Ilgalaikioturt141Geriamojovande8</vt:lpstr>
      <vt:lpstr>'Forma 12'!VAS083_F_Ilgalaikioturt141Geriamojovande9</vt:lpstr>
      <vt:lpstr>VAS083_F_Ilgalaikioturt141Geriamojovande9</vt:lpstr>
      <vt:lpstr>'Forma 12'!VAS083_F_Ilgalaikioturt141Inventorinisnu1</vt:lpstr>
      <vt:lpstr>VAS083_F_Ilgalaikioturt141Inventorinisnu1</vt:lpstr>
      <vt:lpstr>'Forma 12'!VAS083_F_Ilgalaikioturt141Kitareguliuoja1</vt:lpstr>
      <vt:lpstr>VAS083_F_Ilgalaikioturt141Kitareguliuoja1</vt:lpstr>
      <vt:lpstr>'Forma 12'!VAS083_F_Ilgalaikioturt141Kitosveiklosne1</vt:lpstr>
      <vt:lpstr>VAS083_F_Ilgalaikioturt141Kitosveiklosne1</vt:lpstr>
      <vt:lpstr>'Forma 12'!VAS083_F_Ilgalaikioturt141Lrklimatokaito1</vt:lpstr>
      <vt:lpstr>VAS083_F_Ilgalaikioturt141Lrklimatokaito1</vt:lpstr>
      <vt:lpstr>'Forma 12'!VAS083_F_Ilgalaikioturt141Nuotekudumblot1</vt:lpstr>
      <vt:lpstr>VAS083_F_Ilgalaikioturt141Nuotekudumblot1</vt:lpstr>
      <vt:lpstr>'Forma 12'!VAS083_F_Ilgalaikioturt141Nuotekusurinki1</vt:lpstr>
      <vt:lpstr>VAS083_F_Ilgalaikioturt141Nuotekusurinki1</vt:lpstr>
      <vt:lpstr>'Forma 12'!VAS083_F_Ilgalaikioturt141Nuotekuvalymas1</vt:lpstr>
      <vt:lpstr>VAS083_F_Ilgalaikioturt141Nuotekuvalymas1</vt:lpstr>
      <vt:lpstr>'Forma 12'!VAS083_F_Ilgalaikioturt141Pavirsiniunuot1</vt:lpstr>
      <vt:lpstr>VAS083_F_Ilgalaikioturt141Pavirsiniunuot1</vt:lpstr>
      <vt:lpstr>'Forma 12'!VAS083_F_Ilgalaikioturt141Turtovienetask1</vt:lpstr>
      <vt:lpstr>VAS083_F_Ilgalaikioturt141Turtovienetask1</vt:lpstr>
      <vt:lpstr>'Forma 12'!VAS083_F_Ilgalaikioturt142Apskaitosveikla1</vt:lpstr>
      <vt:lpstr>VAS083_F_Ilgalaikioturt142Apskaitosveikla1</vt:lpstr>
      <vt:lpstr>'Forma 12'!VAS083_F_Ilgalaikioturt142Geriamojovande7</vt:lpstr>
      <vt:lpstr>VAS083_F_Ilgalaikioturt142Geriamojovande7</vt:lpstr>
      <vt:lpstr>'Forma 12'!VAS083_F_Ilgalaikioturt142Geriamojovande8</vt:lpstr>
      <vt:lpstr>VAS083_F_Ilgalaikioturt142Geriamojovande8</vt:lpstr>
      <vt:lpstr>'Forma 12'!VAS083_F_Ilgalaikioturt142Geriamojovande9</vt:lpstr>
      <vt:lpstr>VAS083_F_Ilgalaikioturt142Geriamojovande9</vt:lpstr>
      <vt:lpstr>'Forma 12'!VAS083_F_Ilgalaikioturt142Inventorinisnu1</vt:lpstr>
      <vt:lpstr>VAS083_F_Ilgalaikioturt142Inventorinisnu1</vt:lpstr>
      <vt:lpstr>'Forma 12'!VAS083_F_Ilgalaikioturt142Kitareguliuoja1</vt:lpstr>
      <vt:lpstr>VAS083_F_Ilgalaikioturt142Kitareguliuoja1</vt:lpstr>
      <vt:lpstr>'Forma 12'!VAS083_F_Ilgalaikioturt142Kitosveiklosne1</vt:lpstr>
      <vt:lpstr>VAS083_F_Ilgalaikioturt142Kitosveiklosne1</vt:lpstr>
      <vt:lpstr>'Forma 12'!VAS083_F_Ilgalaikioturt142Lrklimatokaito1</vt:lpstr>
      <vt:lpstr>VAS083_F_Ilgalaikioturt142Lrklimatokaito1</vt:lpstr>
      <vt:lpstr>'Forma 12'!VAS083_F_Ilgalaikioturt142Nuotekudumblot1</vt:lpstr>
      <vt:lpstr>VAS083_F_Ilgalaikioturt142Nuotekudumblot1</vt:lpstr>
      <vt:lpstr>'Forma 12'!VAS083_F_Ilgalaikioturt142Nuotekusurinki1</vt:lpstr>
      <vt:lpstr>VAS083_F_Ilgalaikioturt142Nuotekusurinki1</vt:lpstr>
      <vt:lpstr>'Forma 12'!VAS083_F_Ilgalaikioturt142Nuotekuvalymas1</vt:lpstr>
      <vt:lpstr>VAS083_F_Ilgalaikioturt142Nuotekuvalymas1</vt:lpstr>
      <vt:lpstr>'Forma 12'!VAS083_F_Ilgalaikioturt142Pavirsiniunuot1</vt:lpstr>
      <vt:lpstr>VAS083_F_Ilgalaikioturt142Pavirsiniunuot1</vt:lpstr>
      <vt:lpstr>'Forma 12'!VAS083_F_Ilgalaikioturt142Turtovienetask1</vt:lpstr>
      <vt:lpstr>VAS083_F_Ilgalaikioturt142Turtovienetask1</vt:lpstr>
      <vt:lpstr>'Forma 12'!VAS083_F_Ilgalaikioturt143Apskaitosveikla1</vt:lpstr>
      <vt:lpstr>VAS083_F_Ilgalaikioturt143Apskaitosveikla1</vt:lpstr>
      <vt:lpstr>'Forma 12'!VAS083_F_Ilgalaikioturt143Geriamojovande7</vt:lpstr>
      <vt:lpstr>VAS083_F_Ilgalaikioturt143Geriamojovande7</vt:lpstr>
      <vt:lpstr>'Forma 12'!VAS083_F_Ilgalaikioturt143Geriamojovande8</vt:lpstr>
      <vt:lpstr>VAS083_F_Ilgalaikioturt143Geriamojovande8</vt:lpstr>
      <vt:lpstr>'Forma 12'!VAS083_F_Ilgalaikioturt143Geriamojovande9</vt:lpstr>
      <vt:lpstr>VAS083_F_Ilgalaikioturt143Geriamojovande9</vt:lpstr>
      <vt:lpstr>'Forma 12'!VAS083_F_Ilgalaikioturt143Inventorinisnu1</vt:lpstr>
      <vt:lpstr>VAS083_F_Ilgalaikioturt143Inventorinisnu1</vt:lpstr>
      <vt:lpstr>'Forma 12'!VAS083_F_Ilgalaikioturt143Kitareguliuoja1</vt:lpstr>
      <vt:lpstr>VAS083_F_Ilgalaikioturt143Kitareguliuoja1</vt:lpstr>
      <vt:lpstr>'Forma 12'!VAS083_F_Ilgalaikioturt143Kitosveiklosne1</vt:lpstr>
      <vt:lpstr>VAS083_F_Ilgalaikioturt143Kitosveiklosne1</vt:lpstr>
      <vt:lpstr>'Forma 12'!VAS083_F_Ilgalaikioturt143Lrklimatokaito1</vt:lpstr>
      <vt:lpstr>VAS083_F_Ilgalaikioturt143Lrklimatokaito1</vt:lpstr>
      <vt:lpstr>'Forma 12'!VAS083_F_Ilgalaikioturt143Nuotekudumblot1</vt:lpstr>
      <vt:lpstr>VAS083_F_Ilgalaikioturt143Nuotekudumblot1</vt:lpstr>
      <vt:lpstr>'Forma 12'!VAS083_F_Ilgalaikioturt143Nuotekusurinki1</vt:lpstr>
      <vt:lpstr>VAS083_F_Ilgalaikioturt143Nuotekusurinki1</vt:lpstr>
      <vt:lpstr>'Forma 12'!VAS083_F_Ilgalaikioturt143Nuotekuvalymas1</vt:lpstr>
      <vt:lpstr>VAS083_F_Ilgalaikioturt143Nuotekuvalymas1</vt:lpstr>
      <vt:lpstr>'Forma 12'!VAS083_F_Ilgalaikioturt143Pavirsiniunuot1</vt:lpstr>
      <vt:lpstr>VAS083_F_Ilgalaikioturt143Pavirsiniunuot1</vt:lpstr>
      <vt:lpstr>'Forma 12'!VAS083_F_Ilgalaikioturt143Turtovienetask1</vt:lpstr>
      <vt:lpstr>VAS083_F_Ilgalaikioturt143Turtovienetask1</vt:lpstr>
      <vt:lpstr>'Forma 12'!VAS083_F_Ilgalaikioturt144Apskaitosveikla1</vt:lpstr>
      <vt:lpstr>VAS083_F_Ilgalaikioturt144Apskaitosveikla1</vt:lpstr>
      <vt:lpstr>'Forma 12'!VAS083_F_Ilgalaikioturt144Geriamojovande7</vt:lpstr>
      <vt:lpstr>VAS083_F_Ilgalaikioturt144Geriamojovande7</vt:lpstr>
      <vt:lpstr>'Forma 12'!VAS083_F_Ilgalaikioturt144Geriamojovande8</vt:lpstr>
      <vt:lpstr>VAS083_F_Ilgalaikioturt144Geriamojovande8</vt:lpstr>
      <vt:lpstr>'Forma 12'!VAS083_F_Ilgalaikioturt144Geriamojovande9</vt:lpstr>
      <vt:lpstr>VAS083_F_Ilgalaikioturt144Geriamojovande9</vt:lpstr>
      <vt:lpstr>'Forma 12'!VAS083_F_Ilgalaikioturt144Inventorinisnu1</vt:lpstr>
      <vt:lpstr>VAS083_F_Ilgalaikioturt144Inventorinisnu1</vt:lpstr>
      <vt:lpstr>'Forma 12'!VAS083_F_Ilgalaikioturt144Kitareguliuoja1</vt:lpstr>
      <vt:lpstr>VAS083_F_Ilgalaikioturt144Kitareguliuoja1</vt:lpstr>
      <vt:lpstr>'Forma 12'!VAS083_F_Ilgalaikioturt144Kitosveiklosne1</vt:lpstr>
      <vt:lpstr>VAS083_F_Ilgalaikioturt144Kitosveiklosne1</vt:lpstr>
      <vt:lpstr>'Forma 12'!VAS083_F_Ilgalaikioturt144Lrklimatokaito1</vt:lpstr>
      <vt:lpstr>VAS083_F_Ilgalaikioturt144Lrklimatokaito1</vt:lpstr>
      <vt:lpstr>'Forma 12'!VAS083_F_Ilgalaikioturt144Nuotekudumblot1</vt:lpstr>
      <vt:lpstr>VAS083_F_Ilgalaikioturt144Nuotekudumblot1</vt:lpstr>
      <vt:lpstr>'Forma 12'!VAS083_F_Ilgalaikioturt144Nuotekusurinki1</vt:lpstr>
      <vt:lpstr>VAS083_F_Ilgalaikioturt144Nuotekusurinki1</vt:lpstr>
      <vt:lpstr>'Forma 12'!VAS083_F_Ilgalaikioturt144Nuotekuvalymas1</vt:lpstr>
      <vt:lpstr>VAS083_F_Ilgalaikioturt144Nuotekuvalymas1</vt:lpstr>
      <vt:lpstr>'Forma 12'!VAS083_F_Ilgalaikioturt144Pavirsiniunuot1</vt:lpstr>
      <vt:lpstr>VAS083_F_Ilgalaikioturt144Pavirsiniunuot1</vt:lpstr>
      <vt:lpstr>'Forma 12'!VAS083_F_Ilgalaikioturt144Turtovienetask1</vt:lpstr>
      <vt:lpstr>VAS083_F_Ilgalaikioturt144Turtovienetask1</vt:lpstr>
      <vt:lpstr>'Forma 12'!VAS083_F_Ilgalaikioturt145Apskaitosveikla1</vt:lpstr>
      <vt:lpstr>VAS083_F_Ilgalaikioturt145Apskaitosveikla1</vt:lpstr>
      <vt:lpstr>'Forma 12'!VAS083_F_Ilgalaikioturt145Geriamojovande7</vt:lpstr>
      <vt:lpstr>VAS083_F_Ilgalaikioturt145Geriamojovande7</vt:lpstr>
      <vt:lpstr>'Forma 12'!VAS083_F_Ilgalaikioturt145Geriamojovande8</vt:lpstr>
      <vt:lpstr>VAS083_F_Ilgalaikioturt145Geriamojovande8</vt:lpstr>
      <vt:lpstr>'Forma 12'!VAS083_F_Ilgalaikioturt145Geriamojovande9</vt:lpstr>
      <vt:lpstr>VAS083_F_Ilgalaikioturt145Geriamojovande9</vt:lpstr>
      <vt:lpstr>'Forma 12'!VAS083_F_Ilgalaikioturt145Inventorinisnu1</vt:lpstr>
      <vt:lpstr>VAS083_F_Ilgalaikioturt145Inventorinisnu1</vt:lpstr>
      <vt:lpstr>'Forma 12'!VAS083_F_Ilgalaikioturt145Kitareguliuoja1</vt:lpstr>
      <vt:lpstr>VAS083_F_Ilgalaikioturt145Kitareguliuoja1</vt:lpstr>
      <vt:lpstr>'Forma 12'!VAS083_F_Ilgalaikioturt145Kitosveiklosne1</vt:lpstr>
      <vt:lpstr>VAS083_F_Ilgalaikioturt145Kitosveiklosne1</vt:lpstr>
      <vt:lpstr>'Forma 12'!VAS083_F_Ilgalaikioturt145Lrklimatokaito1</vt:lpstr>
      <vt:lpstr>VAS083_F_Ilgalaikioturt145Lrklimatokaito1</vt:lpstr>
      <vt:lpstr>'Forma 12'!VAS083_F_Ilgalaikioturt145Nuotekudumblot1</vt:lpstr>
      <vt:lpstr>VAS083_F_Ilgalaikioturt145Nuotekudumblot1</vt:lpstr>
      <vt:lpstr>'Forma 12'!VAS083_F_Ilgalaikioturt145Nuotekusurinki1</vt:lpstr>
      <vt:lpstr>VAS083_F_Ilgalaikioturt145Nuotekusurinki1</vt:lpstr>
      <vt:lpstr>'Forma 12'!VAS083_F_Ilgalaikioturt145Nuotekuvalymas1</vt:lpstr>
      <vt:lpstr>VAS083_F_Ilgalaikioturt145Nuotekuvalymas1</vt:lpstr>
      <vt:lpstr>'Forma 12'!VAS083_F_Ilgalaikioturt145Pavirsiniunuot1</vt:lpstr>
      <vt:lpstr>VAS083_F_Ilgalaikioturt145Pavirsiniunuot1</vt:lpstr>
      <vt:lpstr>'Forma 12'!VAS083_F_Ilgalaikioturt145Turtovienetask1</vt:lpstr>
      <vt:lpstr>VAS083_F_Ilgalaikioturt145Turtovienetask1</vt:lpstr>
      <vt:lpstr>'Forma 12'!VAS083_F_Ilgalaikioturt146Apskaitosveikla1</vt:lpstr>
      <vt:lpstr>VAS083_F_Ilgalaikioturt146Apskaitosveikla1</vt:lpstr>
      <vt:lpstr>'Forma 12'!VAS083_F_Ilgalaikioturt146Geriamojovande7</vt:lpstr>
      <vt:lpstr>VAS083_F_Ilgalaikioturt146Geriamojovande7</vt:lpstr>
      <vt:lpstr>'Forma 12'!VAS083_F_Ilgalaikioturt146Geriamojovande8</vt:lpstr>
      <vt:lpstr>VAS083_F_Ilgalaikioturt146Geriamojovande8</vt:lpstr>
      <vt:lpstr>'Forma 12'!VAS083_F_Ilgalaikioturt146Geriamojovande9</vt:lpstr>
      <vt:lpstr>VAS083_F_Ilgalaikioturt146Geriamojovande9</vt:lpstr>
      <vt:lpstr>'Forma 12'!VAS083_F_Ilgalaikioturt146Inventorinisnu1</vt:lpstr>
      <vt:lpstr>VAS083_F_Ilgalaikioturt146Inventorinisnu1</vt:lpstr>
      <vt:lpstr>'Forma 12'!VAS083_F_Ilgalaikioturt146Kitareguliuoja1</vt:lpstr>
      <vt:lpstr>VAS083_F_Ilgalaikioturt146Kitareguliuoja1</vt:lpstr>
      <vt:lpstr>'Forma 12'!VAS083_F_Ilgalaikioturt146Kitosveiklosne1</vt:lpstr>
      <vt:lpstr>VAS083_F_Ilgalaikioturt146Kitosveiklosne1</vt:lpstr>
      <vt:lpstr>'Forma 12'!VAS083_F_Ilgalaikioturt146Lrklimatokaito1</vt:lpstr>
      <vt:lpstr>VAS083_F_Ilgalaikioturt146Lrklimatokaito1</vt:lpstr>
      <vt:lpstr>'Forma 12'!VAS083_F_Ilgalaikioturt146Nuotekudumblot1</vt:lpstr>
      <vt:lpstr>VAS083_F_Ilgalaikioturt146Nuotekudumblot1</vt:lpstr>
      <vt:lpstr>'Forma 12'!VAS083_F_Ilgalaikioturt146Nuotekusurinki1</vt:lpstr>
      <vt:lpstr>VAS083_F_Ilgalaikioturt146Nuotekusurinki1</vt:lpstr>
      <vt:lpstr>'Forma 12'!VAS083_F_Ilgalaikioturt146Nuotekuvalymas1</vt:lpstr>
      <vt:lpstr>VAS083_F_Ilgalaikioturt146Nuotekuvalymas1</vt:lpstr>
      <vt:lpstr>'Forma 12'!VAS083_F_Ilgalaikioturt146Pavirsiniunuot1</vt:lpstr>
      <vt:lpstr>VAS083_F_Ilgalaikioturt146Pavirsiniunuot1</vt:lpstr>
      <vt:lpstr>'Forma 12'!VAS083_F_Ilgalaikioturt146Turtovienetask1</vt:lpstr>
      <vt:lpstr>VAS083_F_Ilgalaikioturt146Turtovienetask1</vt:lpstr>
      <vt:lpstr>'Forma 12'!VAS083_F_Ilgalaikioturt147Apskaitosveikla1</vt:lpstr>
      <vt:lpstr>VAS083_F_Ilgalaikioturt147Apskaitosveikla1</vt:lpstr>
      <vt:lpstr>'Forma 12'!VAS083_F_Ilgalaikioturt147Geriamojovande7</vt:lpstr>
      <vt:lpstr>VAS083_F_Ilgalaikioturt147Geriamojovande7</vt:lpstr>
      <vt:lpstr>'Forma 12'!VAS083_F_Ilgalaikioturt147Geriamojovande8</vt:lpstr>
      <vt:lpstr>VAS083_F_Ilgalaikioturt147Geriamojovande8</vt:lpstr>
      <vt:lpstr>'Forma 12'!VAS083_F_Ilgalaikioturt147Geriamojovande9</vt:lpstr>
      <vt:lpstr>VAS083_F_Ilgalaikioturt147Geriamojovande9</vt:lpstr>
      <vt:lpstr>'Forma 12'!VAS083_F_Ilgalaikioturt147Inventorinisnu1</vt:lpstr>
      <vt:lpstr>VAS083_F_Ilgalaikioturt147Inventorinisnu1</vt:lpstr>
      <vt:lpstr>'Forma 12'!VAS083_F_Ilgalaikioturt147Kitareguliuoja1</vt:lpstr>
      <vt:lpstr>VAS083_F_Ilgalaikioturt147Kitareguliuoja1</vt:lpstr>
      <vt:lpstr>'Forma 12'!VAS083_F_Ilgalaikioturt147Kitosveiklosne1</vt:lpstr>
      <vt:lpstr>VAS083_F_Ilgalaikioturt147Kitosveiklosne1</vt:lpstr>
      <vt:lpstr>'Forma 12'!VAS083_F_Ilgalaikioturt147Lrklimatokaito1</vt:lpstr>
      <vt:lpstr>VAS083_F_Ilgalaikioturt147Lrklimatokaito1</vt:lpstr>
      <vt:lpstr>'Forma 12'!VAS083_F_Ilgalaikioturt147Nuotekudumblot1</vt:lpstr>
      <vt:lpstr>VAS083_F_Ilgalaikioturt147Nuotekudumblot1</vt:lpstr>
      <vt:lpstr>'Forma 12'!VAS083_F_Ilgalaikioturt147Nuotekusurinki1</vt:lpstr>
      <vt:lpstr>VAS083_F_Ilgalaikioturt147Nuotekusurinki1</vt:lpstr>
      <vt:lpstr>'Forma 12'!VAS083_F_Ilgalaikioturt147Nuotekuvalymas1</vt:lpstr>
      <vt:lpstr>VAS083_F_Ilgalaikioturt147Nuotekuvalymas1</vt:lpstr>
      <vt:lpstr>'Forma 12'!VAS083_F_Ilgalaikioturt147Pavirsiniunuot1</vt:lpstr>
      <vt:lpstr>VAS083_F_Ilgalaikioturt147Pavirsiniunuot1</vt:lpstr>
      <vt:lpstr>'Forma 12'!VAS083_F_Ilgalaikioturt147Turtovienetask1</vt:lpstr>
      <vt:lpstr>VAS083_F_Ilgalaikioturt147Turtovienetask1</vt:lpstr>
      <vt:lpstr>'Forma 12'!VAS083_F_Ilgalaikioturt148Apskaitosveikla1</vt:lpstr>
      <vt:lpstr>VAS083_F_Ilgalaikioturt148Apskaitosveikla1</vt:lpstr>
      <vt:lpstr>'Forma 12'!VAS083_F_Ilgalaikioturt148Geriamojovande7</vt:lpstr>
      <vt:lpstr>VAS083_F_Ilgalaikioturt148Geriamojovande7</vt:lpstr>
      <vt:lpstr>'Forma 12'!VAS083_F_Ilgalaikioturt148Geriamojovande8</vt:lpstr>
      <vt:lpstr>VAS083_F_Ilgalaikioturt148Geriamojovande8</vt:lpstr>
      <vt:lpstr>'Forma 12'!VAS083_F_Ilgalaikioturt148Geriamojovande9</vt:lpstr>
      <vt:lpstr>VAS083_F_Ilgalaikioturt148Geriamojovande9</vt:lpstr>
      <vt:lpstr>'Forma 12'!VAS083_F_Ilgalaikioturt148Inventorinisnu1</vt:lpstr>
      <vt:lpstr>VAS083_F_Ilgalaikioturt148Inventorinisnu1</vt:lpstr>
      <vt:lpstr>'Forma 12'!VAS083_F_Ilgalaikioturt148Kitareguliuoja1</vt:lpstr>
      <vt:lpstr>VAS083_F_Ilgalaikioturt148Kitareguliuoja1</vt:lpstr>
      <vt:lpstr>'Forma 12'!VAS083_F_Ilgalaikioturt148Kitosveiklosne1</vt:lpstr>
      <vt:lpstr>VAS083_F_Ilgalaikioturt148Kitosveiklosne1</vt:lpstr>
      <vt:lpstr>'Forma 12'!VAS083_F_Ilgalaikioturt148Lrklimatokaito1</vt:lpstr>
      <vt:lpstr>VAS083_F_Ilgalaikioturt148Lrklimatokaito1</vt:lpstr>
      <vt:lpstr>'Forma 12'!VAS083_F_Ilgalaikioturt148Nuotekudumblot1</vt:lpstr>
      <vt:lpstr>VAS083_F_Ilgalaikioturt148Nuotekudumblot1</vt:lpstr>
      <vt:lpstr>'Forma 12'!VAS083_F_Ilgalaikioturt148Nuotekusurinki1</vt:lpstr>
      <vt:lpstr>VAS083_F_Ilgalaikioturt148Nuotekusurinki1</vt:lpstr>
      <vt:lpstr>'Forma 12'!VAS083_F_Ilgalaikioturt148Nuotekuvalymas1</vt:lpstr>
      <vt:lpstr>VAS083_F_Ilgalaikioturt148Nuotekuvalymas1</vt:lpstr>
      <vt:lpstr>'Forma 12'!VAS083_F_Ilgalaikioturt148Pavirsiniunuot1</vt:lpstr>
      <vt:lpstr>VAS083_F_Ilgalaikioturt148Pavirsiniunuot1</vt:lpstr>
      <vt:lpstr>'Forma 12'!VAS083_F_Ilgalaikioturt148Turtovienetask1</vt:lpstr>
      <vt:lpstr>VAS083_F_Ilgalaikioturt148Turtovienetask1</vt:lpstr>
      <vt:lpstr>'Forma 12'!VAS083_F_Ilgalaikioturt149Apskaitosveikla1</vt:lpstr>
      <vt:lpstr>VAS083_F_Ilgalaikioturt149Apskaitosveikla1</vt:lpstr>
      <vt:lpstr>'Forma 12'!VAS083_F_Ilgalaikioturt149Geriamojovande7</vt:lpstr>
      <vt:lpstr>VAS083_F_Ilgalaikioturt149Geriamojovande7</vt:lpstr>
      <vt:lpstr>'Forma 12'!VAS083_F_Ilgalaikioturt149Geriamojovande8</vt:lpstr>
      <vt:lpstr>VAS083_F_Ilgalaikioturt149Geriamojovande8</vt:lpstr>
      <vt:lpstr>'Forma 12'!VAS083_F_Ilgalaikioturt149Geriamojovande9</vt:lpstr>
      <vt:lpstr>VAS083_F_Ilgalaikioturt149Geriamojovande9</vt:lpstr>
      <vt:lpstr>'Forma 12'!VAS083_F_Ilgalaikioturt149Inventorinisnu1</vt:lpstr>
      <vt:lpstr>VAS083_F_Ilgalaikioturt149Inventorinisnu1</vt:lpstr>
      <vt:lpstr>'Forma 12'!VAS083_F_Ilgalaikioturt149Kitareguliuoja1</vt:lpstr>
      <vt:lpstr>VAS083_F_Ilgalaikioturt149Kitareguliuoja1</vt:lpstr>
      <vt:lpstr>'Forma 12'!VAS083_F_Ilgalaikioturt149Kitosveiklosne1</vt:lpstr>
      <vt:lpstr>VAS083_F_Ilgalaikioturt149Kitosveiklosne1</vt:lpstr>
      <vt:lpstr>'Forma 12'!VAS083_F_Ilgalaikioturt149Lrklimatokaito1</vt:lpstr>
      <vt:lpstr>VAS083_F_Ilgalaikioturt149Lrklimatokaito1</vt:lpstr>
      <vt:lpstr>'Forma 12'!VAS083_F_Ilgalaikioturt149Nuotekudumblot1</vt:lpstr>
      <vt:lpstr>VAS083_F_Ilgalaikioturt149Nuotekudumblot1</vt:lpstr>
      <vt:lpstr>'Forma 12'!VAS083_F_Ilgalaikioturt149Nuotekusurinki1</vt:lpstr>
      <vt:lpstr>VAS083_F_Ilgalaikioturt149Nuotekusurinki1</vt:lpstr>
      <vt:lpstr>'Forma 12'!VAS083_F_Ilgalaikioturt149Nuotekuvalymas1</vt:lpstr>
      <vt:lpstr>VAS083_F_Ilgalaikioturt149Nuotekuvalymas1</vt:lpstr>
      <vt:lpstr>'Forma 12'!VAS083_F_Ilgalaikioturt149Pavirsiniunuot1</vt:lpstr>
      <vt:lpstr>VAS083_F_Ilgalaikioturt149Pavirsiniunuot1</vt:lpstr>
      <vt:lpstr>'Forma 12'!VAS083_F_Ilgalaikioturt149Turtovienetask1</vt:lpstr>
      <vt:lpstr>VAS083_F_Ilgalaikioturt149Turtovienetask1</vt:lpstr>
      <vt:lpstr>'Forma 12'!VAS083_F_Ilgalaikioturt14Apskaitosveikla1</vt:lpstr>
      <vt:lpstr>VAS083_F_Ilgalaikioturt14Apskaitosveikla1</vt:lpstr>
      <vt:lpstr>'Forma 12'!VAS083_F_Ilgalaikioturt14Geriamojovande7</vt:lpstr>
      <vt:lpstr>VAS083_F_Ilgalaikioturt14Geriamojovande7</vt:lpstr>
      <vt:lpstr>'Forma 12'!VAS083_F_Ilgalaikioturt14Geriamojovande8</vt:lpstr>
      <vt:lpstr>VAS083_F_Ilgalaikioturt14Geriamojovande8</vt:lpstr>
      <vt:lpstr>'Forma 12'!VAS083_F_Ilgalaikioturt14Geriamojovande9</vt:lpstr>
      <vt:lpstr>VAS083_F_Ilgalaikioturt14Geriamojovande9</vt:lpstr>
      <vt:lpstr>'Forma 12'!VAS083_F_Ilgalaikioturt14Inventorinisnu1</vt:lpstr>
      <vt:lpstr>VAS083_F_Ilgalaikioturt14Inventorinisnu1</vt:lpstr>
      <vt:lpstr>'Forma 12'!VAS083_F_Ilgalaikioturt14Kitareguliuoja1</vt:lpstr>
      <vt:lpstr>VAS083_F_Ilgalaikioturt14Kitareguliuoja1</vt:lpstr>
      <vt:lpstr>'Forma 12'!VAS083_F_Ilgalaikioturt14Kitosveiklosne1</vt:lpstr>
      <vt:lpstr>VAS083_F_Ilgalaikioturt14Kitosveiklosne1</vt:lpstr>
      <vt:lpstr>'Forma 12'!VAS083_F_Ilgalaikioturt14Lrklimatokaito1</vt:lpstr>
      <vt:lpstr>VAS083_F_Ilgalaikioturt14Lrklimatokaito1</vt:lpstr>
      <vt:lpstr>'Forma 12'!VAS083_F_Ilgalaikioturt14Nuotekudumblot1</vt:lpstr>
      <vt:lpstr>VAS083_F_Ilgalaikioturt14Nuotekudumblot1</vt:lpstr>
      <vt:lpstr>'Forma 12'!VAS083_F_Ilgalaikioturt14Nuotekusurinki1</vt:lpstr>
      <vt:lpstr>VAS083_F_Ilgalaikioturt14Nuotekusurinki1</vt:lpstr>
      <vt:lpstr>'Forma 12'!VAS083_F_Ilgalaikioturt14Nuotekuvalymas1</vt:lpstr>
      <vt:lpstr>VAS083_F_Ilgalaikioturt14Nuotekuvalymas1</vt:lpstr>
      <vt:lpstr>'Forma 12'!VAS083_F_Ilgalaikioturt14Pavirsiniunuot1</vt:lpstr>
      <vt:lpstr>VAS083_F_Ilgalaikioturt14Pavirsiniunuot1</vt:lpstr>
      <vt:lpstr>'Forma 12'!VAS083_F_Ilgalaikioturt14Turtovienetask1</vt:lpstr>
      <vt:lpstr>VAS083_F_Ilgalaikioturt14Turtovienetask1</vt:lpstr>
      <vt:lpstr>'Forma 12'!VAS083_F_Ilgalaikioturt150Apskaitosveikla1</vt:lpstr>
      <vt:lpstr>VAS083_F_Ilgalaikioturt150Apskaitosveikla1</vt:lpstr>
      <vt:lpstr>'Forma 12'!VAS083_F_Ilgalaikioturt150Geriamojovande7</vt:lpstr>
      <vt:lpstr>VAS083_F_Ilgalaikioturt150Geriamojovande7</vt:lpstr>
      <vt:lpstr>'Forma 12'!VAS083_F_Ilgalaikioturt150Geriamojovande8</vt:lpstr>
      <vt:lpstr>VAS083_F_Ilgalaikioturt150Geriamojovande8</vt:lpstr>
      <vt:lpstr>'Forma 12'!VAS083_F_Ilgalaikioturt150Geriamojovande9</vt:lpstr>
      <vt:lpstr>VAS083_F_Ilgalaikioturt150Geriamojovande9</vt:lpstr>
      <vt:lpstr>'Forma 12'!VAS083_F_Ilgalaikioturt150Inventorinisnu1</vt:lpstr>
      <vt:lpstr>VAS083_F_Ilgalaikioturt150Inventorinisnu1</vt:lpstr>
      <vt:lpstr>'Forma 12'!VAS083_F_Ilgalaikioturt150Kitareguliuoja1</vt:lpstr>
      <vt:lpstr>VAS083_F_Ilgalaikioturt150Kitareguliuoja1</vt:lpstr>
      <vt:lpstr>'Forma 12'!VAS083_F_Ilgalaikioturt150Kitosveiklosne1</vt:lpstr>
      <vt:lpstr>VAS083_F_Ilgalaikioturt150Kitosveiklosne1</vt:lpstr>
      <vt:lpstr>'Forma 12'!VAS083_F_Ilgalaikioturt150Lrklimatokaito1</vt:lpstr>
      <vt:lpstr>VAS083_F_Ilgalaikioturt150Lrklimatokaito1</vt:lpstr>
      <vt:lpstr>'Forma 12'!VAS083_F_Ilgalaikioturt150Nuotekudumblot1</vt:lpstr>
      <vt:lpstr>VAS083_F_Ilgalaikioturt150Nuotekudumblot1</vt:lpstr>
      <vt:lpstr>'Forma 12'!VAS083_F_Ilgalaikioturt150Nuotekusurinki1</vt:lpstr>
      <vt:lpstr>VAS083_F_Ilgalaikioturt150Nuotekusurinki1</vt:lpstr>
      <vt:lpstr>'Forma 12'!VAS083_F_Ilgalaikioturt150Nuotekuvalymas1</vt:lpstr>
      <vt:lpstr>VAS083_F_Ilgalaikioturt150Nuotekuvalymas1</vt:lpstr>
      <vt:lpstr>'Forma 12'!VAS083_F_Ilgalaikioturt150Pavirsiniunuot1</vt:lpstr>
      <vt:lpstr>VAS083_F_Ilgalaikioturt150Pavirsiniunuot1</vt:lpstr>
      <vt:lpstr>'Forma 12'!VAS083_F_Ilgalaikioturt150Turtovienetask1</vt:lpstr>
      <vt:lpstr>VAS083_F_Ilgalaikioturt150Turtovienetask1</vt:lpstr>
      <vt:lpstr>'Forma 12'!VAS083_F_Ilgalaikioturt151Apskaitosveikla1</vt:lpstr>
      <vt:lpstr>VAS083_F_Ilgalaikioturt151Apskaitosveikla1</vt:lpstr>
      <vt:lpstr>'Forma 12'!VAS083_F_Ilgalaikioturt151Geriamojovande7</vt:lpstr>
      <vt:lpstr>VAS083_F_Ilgalaikioturt151Geriamojovande7</vt:lpstr>
      <vt:lpstr>'Forma 12'!VAS083_F_Ilgalaikioturt151Geriamojovande8</vt:lpstr>
      <vt:lpstr>VAS083_F_Ilgalaikioturt151Geriamojovande8</vt:lpstr>
      <vt:lpstr>'Forma 12'!VAS083_F_Ilgalaikioturt151Geriamojovande9</vt:lpstr>
      <vt:lpstr>VAS083_F_Ilgalaikioturt151Geriamojovande9</vt:lpstr>
      <vt:lpstr>'Forma 12'!VAS083_F_Ilgalaikioturt151Inventorinisnu1</vt:lpstr>
      <vt:lpstr>VAS083_F_Ilgalaikioturt151Inventorinisnu1</vt:lpstr>
      <vt:lpstr>'Forma 12'!VAS083_F_Ilgalaikioturt151Kitareguliuoja1</vt:lpstr>
      <vt:lpstr>VAS083_F_Ilgalaikioturt151Kitareguliuoja1</vt:lpstr>
      <vt:lpstr>'Forma 12'!VAS083_F_Ilgalaikioturt151Kitosveiklosne1</vt:lpstr>
      <vt:lpstr>VAS083_F_Ilgalaikioturt151Kitosveiklosne1</vt:lpstr>
      <vt:lpstr>'Forma 12'!VAS083_F_Ilgalaikioturt151Lrklimatokaito1</vt:lpstr>
      <vt:lpstr>VAS083_F_Ilgalaikioturt151Lrklimatokaito1</vt:lpstr>
      <vt:lpstr>'Forma 12'!VAS083_F_Ilgalaikioturt151Nuotekudumblot1</vt:lpstr>
      <vt:lpstr>VAS083_F_Ilgalaikioturt151Nuotekudumblot1</vt:lpstr>
      <vt:lpstr>'Forma 12'!VAS083_F_Ilgalaikioturt151Nuotekusurinki1</vt:lpstr>
      <vt:lpstr>VAS083_F_Ilgalaikioturt151Nuotekusurinki1</vt:lpstr>
      <vt:lpstr>'Forma 12'!VAS083_F_Ilgalaikioturt151Nuotekuvalymas1</vt:lpstr>
      <vt:lpstr>VAS083_F_Ilgalaikioturt151Nuotekuvalymas1</vt:lpstr>
      <vt:lpstr>'Forma 12'!VAS083_F_Ilgalaikioturt151Pavirsiniunuot1</vt:lpstr>
      <vt:lpstr>VAS083_F_Ilgalaikioturt151Pavirsiniunuot1</vt:lpstr>
      <vt:lpstr>'Forma 12'!VAS083_F_Ilgalaikioturt151Turtovienetask1</vt:lpstr>
      <vt:lpstr>VAS083_F_Ilgalaikioturt151Turtovienetask1</vt:lpstr>
      <vt:lpstr>'Forma 12'!VAS083_F_Ilgalaikioturt152Apskaitosveikla1</vt:lpstr>
      <vt:lpstr>VAS083_F_Ilgalaikioturt152Apskaitosveikla1</vt:lpstr>
      <vt:lpstr>'Forma 12'!VAS083_F_Ilgalaikioturt152Geriamojovande7</vt:lpstr>
      <vt:lpstr>VAS083_F_Ilgalaikioturt152Geriamojovande7</vt:lpstr>
      <vt:lpstr>'Forma 12'!VAS083_F_Ilgalaikioturt152Geriamojovande8</vt:lpstr>
      <vt:lpstr>VAS083_F_Ilgalaikioturt152Geriamojovande8</vt:lpstr>
      <vt:lpstr>'Forma 12'!VAS083_F_Ilgalaikioturt152Geriamojovande9</vt:lpstr>
      <vt:lpstr>VAS083_F_Ilgalaikioturt152Geriamojovande9</vt:lpstr>
      <vt:lpstr>'Forma 12'!VAS083_F_Ilgalaikioturt152Inventorinisnu1</vt:lpstr>
      <vt:lpstr>VAS083_F_Ilgalaikioturt152Inventorinisnu1</vt:lpstr>
      <vt:lpstr>'Forma 12'!VAS083_F_Ilgalaikioturt152Kitareguliuoja1</vt:lpstr>
      <vt:lpstr>VAS083_F_Ilgalaikioturt152Kitareguliuoja1</vt:lpstr>
      <vt:lpstr>'Forma 12'!VAS083_F_Ilgalaikioturt152Kitosveiklosne1</vt:lpstr>
      <vt:lpstr>VAS083_F_Ilgalaikioturt152Kitosveiklosne1</vt:lpstr>
      <vt:lpstr>'Forma 12'!VAS083_F_Ilgalaikioturt152Lrklimatokaito1</vt:lpstr>
      <vt:lpstr>VAS083_F_Ilgalaikioturt152Lrklimatokaito1</vt:lpstr>
      <vt:lpstr>'Forma 12'!VAS083_F_Ilgalaikioturt152Nuotekudumblot1</vt:lpstr>
      <vt:lpstr>VAS083_F_Ilgalaikioturt152Nuotekudumblot1</vt:lpstr>
      <vt:lpstr>'Forma 12'!VAS083_F_Ilgalaikioturt152Nuotekusurinki1</vt:lpstr>
      <vt:lpstr>VAS083_F_Ilgalaikioturt152Nuotekusurinki1</vt:lpstr>
      <vt:lpstr>'Forma 12'!VAS083_F_Ilgalaikioturt152Nuotekuvalymas1</vt:lpstr>
      <vt:lpstr>VAS083_F_Ilgalaikioturt152Nuotekuvalymas1</vt:lpstr>
      <vt:lpstr>'Forma 12'!VAS083_F_Ilgalaikioturt152Pavirsiniunuot1</vt:lpstr>
      <vt:lpstr>VAS083_F_Ilgalaikioturt152Pavirsiniunuot1</vt:lpstr>
      <vt:lpstr>'Forma 12'!VAS083_F_Ilgalaikioturt152Turtovienetask1</vt:lpstr>
      <vt:lpstr>VAS083_F_Ilgalaikioturt152Turtovienetask1</vt:lpstr>
      <vt:lpstr>'Forma 12'!VAS083_F_Ilgalaikioturt153Apskaitosveikla1</vt:lpstr>
      <vt:lpstr>VAS083_F_Ilgalaikioturt153Apskaitosveikla1</vt:lpstr>
      <vt:lpstr>'Forma 12'!VAS083_F_Ilgalaikioturt153Geriamojovande7</vt:lpstr>
      <vt:lpstr>VAS083_F_Ilgalaikioturt153Geriamojovande7</vt:lpstr>
      <vt:lpstr>'Forma 12'!VAS083_F_Ilgalaikioturt153Geriamojovande8</vt:lpstr>
      <vt:lpstr>VAS083_F_Ilgalaikioturt153Geriamojovande8</vt:lpstr>
      <vt:lpstr>'Forma 12'!VAS083_F_Ilgalaikioturt153Geriamojovande9</vt:lpstr>
      <vt:lpstr>VAS083_F_Ilgalaikioturt153Geriamojovande9</vt:lpstr>
      <vt:lpstr>'Forma 12'!VAS083_F_Ilgalaikioturt153Inventorinisnu1</vt:lpstr>
      <vt:lpstr>VAS083_F_Ilgalaikioturt153Inventorinisnu1</vt:lpstr>
      <vt:lpstr>'Forma 12'!VAS083_F_Ilgalaikioturt153Kitareguliuoja1</vt:lpstr>
      <vt:lpstr>VAS083_F_Ilgalaikioturt153Kitareguliuoja1</vt:lpstr>
      <vt:lpstr>'Forma 12'!VAS083_F_Ilgalaikioturt153Kitosveiklosne1</vt:lpstr>
      <vt:lpstr>VAS083_F_Ilgalaikioturt153Kitosveiklosne1</vt:lpstr>
      <vt:lpstr>'Forma 12'!VAS083_F_Ilgalaikioturt153Lrklimatokaito1</vt:lpstr>
      <vt:lpstr>VAS083_F_Ilgalaikioturt153Lrklimatokaito1</vt:lpstr>
      <vt:lpstr>'Forma 12'!VAS083_F_Ilgalaikioturt153Nuotekudumblot1</vt:lpstr>
      <vt:lpstr>VAS083_F_Ilgalaikioturt153Nuotekudumblot1</vt:lpstr>
      <vt:lpstr>'Forma 12'!VAS083_F_Ilgalaikioturt153Nuotekusurinki1</vt:lpstr>
      <vt:lpstr>VAS083_F_Ilgalaikioturt153Nuotekusurinki1</vt:lpstr>
      <vt:lpstr>'Forma 12'!VAS083_F_Ilgalaikioturt153Nuotekuvalymas1</vt:lpstr>
      <vt:lpstr>VAS083_F_Ilgalaikioturt153Nuotekuvalymas1</vt:lpstr>
      <vt:lpstr>'Forma 12'!VAS083_F_Ilgalaikioturt153Pavirsiniunuot1</vt:lpstr>
      <vt:lpstr>VAS083_F_Ilgalaikioturt153Pavirsiniunuot1</vt:lpstr>
      <vt:lpstr>'Forma 12'!VAS083_F_Ilgalaikioturt153Turtovienetask1</vt:lpstr>
      <vt:lpstr>VAS083_F_Ilgalaikioturt153Turtovienetask1</vt:lpstr>
      <vt:lpstr>'Forma 12'!VAS083_F_Ilgalaikioturt154Apskaitosveikla1</vt:lpstr>
      <vt:lpstr>VAS083_F_Ilgalaikioturt154Apskaitosveikla1</vt:lpstr>
      <vt:lpstr>'Forma 12'!VAS083_F_Ilgalaikioturt154Geriamojovande7</vt:lpstr>
      <vt:lpstr>VAS083_F_Ilgalaikioturt154Geriamojovande7</vt:lpstr>
      <vt:lpstr>'Forma 12'!VAS083_F_Ilgalaikioturt154Geriamojovande8</vt:lpstr>
      <vt:lpstr>VAS083_F_Ilgalaikioturt154Geriamojovande8</vt:lpstr>
      <vt:lpstr>'Forma 12'!VAS083_F_Ilgalaikioturt154Geriamojovande9</vt:lpstr>
      <vt:lpstr>VAS083_F_Ilgalaikioturt154Geriamojovande9</vt:lpstr>
      <vt:lpstr>'Forma 12'!VAS083_F_Ilgalaikioturt154Inventorinisnu1</vt:lpstr>
      <vt:lpstr>VAS083_F_Ilgalaikioturt154Inventorinisnu1</vt:lpstr>
      <vt:lpstr>'Forma 12'!VAS083_F_Ilgalaikioturt154Kitareguliuoja1</vt:lpstr>
      <vt:lpstr>VAS083_F_Ilgalaikioturt154Kitareguliuoja1</vt:lpstr>
      <vt:lpstr>'Forma 12'!VAS083_F_Ilgalaikioturt154Kitosveiklosne1</vt:lpstr>
      <vt:lpstr>VAS083_F_Ilgalaikioturt154Kitosveiklosne1</vt:lpstr>
      <vt:lpstr>'Forma 12'!VAS083_F_Ilgalaikioturt154Lrklimatokaito1</vt:lpstr>
      <vt:lpstr>VAS083_F_Ilgalaikioturt154Lrklimatokaito1</vt:lpstr>
      <vt:lpstr>'Forma 12'!VAS083_F_Ilgalaikioturt154Nuotekudumblot1</vt:lpstr>
      <vt:lpstr>VAS083_F_Ilgalaikioturt154Nuotekudumblot1</vt:lpstr>
      <vt:lpstr>'Forma 12'!VAS083_F_Ilgalaikioturt154Nuotekusurinki1</vt:lpstr>
      <vt:lpstr>VAS083_F_Ilgalaikioturt154Nuotekusurinki1</vt:lpstr>
      <vt:lpstr>'Forma 12'!VAS083_F_Ilgalaikioturt154Nuotekuvalymas1</vt:lpstr>
      <vt:lpstr>VAS083_F_Ilgalaikioturt154Nuotekuvalymas1</vt:lpstr>
      <vt:lpstr>'Forma 12'!VAS083_F_Ilgalaikioturt154Pavirsiniunuot1</vt:lpstr>
      <vt:lpstr>VAS083_F_Ilgalaikioturt154Pavirsiniunuot1</vt:lpstr>
      <vt:lpstr>'Forma 12'!VAS083_F_Ilgalaikioturt154Turtovienetask1</vt:lpstr>
      <vt:lpstr>VAS083_F_Ilgalaikioturt154Turtovienetask1</vt:lpstr>
      <vt:lpstr>'Forma 12'!VAS083_F_Ilgalaikioturt155Apskaitosveikla1</vt:lpstr>
      <vt:lpstr>VAS083_F_Ilgalaikioturt155Apskaitosveikla1</vt:lpstr>
      <vt:lpstr>'Forma 12'!VAS083_F_Ilgalaikioturt155Geriamojovande7</vt:lpstr>
      <vt:lpstr>VAS083_F_Ilgalaikioturt155Geriamojovande7</vt:lpstr>
      <vt:lpstr>'Forma 12'!VAS083_F_Ilgalaikioturt155Geriamojovande8</vt:lpstr>
      <vt:lpstr>VAS083_F_Ilgalaikioturt155Geriamojovande8</vt:lpstr>
      <vt:lpstr>'Forma 12'!VAS083_F_Ilgalaikioturt155Geriamojovande9</vt:lpstr>
      <vt:lpstr>VAS083_F_Ilgalaikioturt155Geriamojovande9</vt:lpstr>
      <vt:lpstr>'Forma 12'!VAS083_F_Ilgalaikioturt155Inventorinisnu1</vt:lpstr>
      <vt:lpstr>VAS083_F_Ilgalaikioturt155Inventorinisnu1</vt:lpstr>
      <vt:lpstr>'Forma 12'!VAS083_F_Ilgalaikioturt155Kitareguliuoja1</vt:lpstr>
      <vt:lpstr>VAS083_F_Ilgalaikioturt155Kitareguliuoja1</vt:lpstr>
      <vt:lpstr>'Forma 12'!VAS083_F_Ilgalaikioturt155Kitosveiklosne1</vt:lpstr>
      <vt:lpstr>VAS083_F_Ilgalaikioturt155Kitosveiklosne1</vt:lpstr>
      <vt:lpstr>'Forma 12'!VAS083_F_Ilgalaikioturt155Lrklimatokaito1</vt:lpstr>
      <vt:lpstr>VAS083_F_Ilgalaikioturt155Lrklimatokaito1</vt:lpstr>
      <vt:lpstr>'Forma 12'!VAS083_F_Ilgalaikioturt155Nuotekudumblot1</vt:lpstr>
      <vt:lpstr>VAS083_F_Ilgalaikioturt155Nuotekudumblot1</vt:lpstr>
      <vt:lpstr>'Forma 12'!VAS083_F_Ilgalaikioturt155Nuotekusurinki1</vt:lpstr>
      <vt:lpstr>VAS083_F_Ilgalaikioturt155Nuotekusurinki1</vt:lpstr>
      <vt:lpstr>'Forma 12'!VAS083_F_Ilgalaikioturt155Nuotekuvalymas1</vt:lpstr>
      <vt:lpstr>VAS083_F_Ilgalaikioturt155Nuotekuvalymas1</vt:lpstr>
      <vt:lpstr>'Forma 12'!VAS083_F_Ilgalaikioturt155Pavirsiniunuot1</vt:lpstr>
      <vt:lpstr>VAS083_F_Ilgalaikioturt155Pavirsiniunuot1</vt:lpstr>
      <vt:lpstr>'Forma 12'!VAS083_F_Ilgalaikioturt155Turtovienetask1</vt:lpstr>
      <vt:lpstr>VAS083_F_Ilgalaikioturt155Turtovienetask1</vt:lpstr>
      <vt:lpstr>'Forma 12'!VAS083_F_Ilgalaikioturt156Apskaitosveikla1</vt:lpstr>
      <vt:lpstr>VAS083_F_Ilgalaikioturt156Apskaitosveikla1</vt:lpstr>
      <vt:lpstr>'Forma 12'!VAS083_F_Ilgalaikioturt156Geriamojovande7</vt:lpstr>
      <vt:lpstr>VAS083_F_Ilgalaikioturt156Geriamojovande7</vt:lpstr>
      <vt:lpstr>'Forma 12'!VAS083_F_Ilgalaikioturt156Geriamojovande8</vt:lpstr>
      <vt:lpstr>VAS083_F_Ilgalaikioturt156Geriamojovande8</vt:lpstr>
      <vt:lpstr>'Forma 12'!VAS083_F_Ilgalaikioturt156Geriamojovande9</vt:lpstr>
      <vt:lpstr>VAS083_F_Ilgalaikioturt156Geriamojovande9</vt:lpstr>
      <vt:lpstr>'Forma 12'!VAS083_F_Ilgalaikioturt156Inventorinisnu1</vt:lpstr>
      <vt:lpstr>VAS083_F_Ilgalaikioturt156Inventorinisnu1</vt:lpstr>
      <vt:lpstr>'Forma 12'!VAS083_F_Ilgalaikioturt156Kitareguliuoja1</vt:lpstr>
      <vt:lpstr>VAS083_F_Ilgalaikioturt156Kitareguliuoja1</vt:lpstr>
      <vt:lpstr>'Forma 12'!VAS083_F_Ilgalaikioturt156Kitosveiklosne1</vt:lpstr>
      <vt:lpstr>VAS083_F_Ilgalaikioturt156Kitosveiklosne1</vt:lpstr>
      <vt:lpstr>'Forma 12'!VAS083_F_Ilgalaikioturt156Lrklimatokaito1</vt:lpstr>
      <vt:lpstr>VAS083_F_Ilgalaikioturt156Lrklimatokaito1</vt:lpstr>
      <vt:lpstr>'Forma 12'!VAS083_F_Ilgalaikioturt156Nuotekudumblot1</vt:lpstr>
      <vt:lpstr>VAS083_F_Ilgalaikioturt156Nuotekudumblot1</vt:lpstr>
      <vt:lpstr>'Forma 12'!VAS083_F_Ilgalaikioturt156Nuotekusurinki1</vt:lpstr>
      <vt:lpstr>VAS083_F_Ilgalaikioturt156Nuotekusurinki1</vt:lpstr>
      <vt:lpstr>'Forma 12'!VAS083_F_Ilgalaikioturt156Nuotekuvalymas1</vt:lpstr>
      <vt:lpstr>VAS083_F_Ilgalaikioturt156Nuotekuvalymas1</vt:lpstr>
      <vt:lpstr>'Forma 12'!VAS083_F_Ilgalaikioturt156Pavirsiniunuot1</vt:lpstr>
      <vt:lpstr>VAS083_F_Ilgalaikioturt156Pavirsiniunuot1</vt:lpstr>
      <vt:lpstr>'Forma 12'!VAS083_F_Ilgalaikioturt156Turtovienetask1</vt:lpstr>
      <vt:lpstr>VAS083_F_Ilgalaikioturt156Turtovienetask1</vt:lpstr>
      <vt:lpstr>'Forma 12'!VAS083_F_Ilgalaikioturt157Apskaitosveikla1</vt:lpstr>
      <vt:lpstr>VAS083_F_Ilgalaikioturt157Apskaitosveikla1</vt:lpstr>
      <vt:lpstr>'Forma 12'!VAS083_F_Ilgalaikioturt157Geriamojovande7</vt:lpstr>
      <vt:lpstr>VAS083_F_Ilgalaikioturt157Geriamojovande7</vt:lpstr>
      <vt:lpstr>'Forma 12'!VAS083_F_Ilgalaikioturt157Geriamojovande8</vt:lpstr>
      <vt:lpstr>VAS083_F_Ilgalaikioturt157Geriamojovande8</vt:lpstr>
      <vt:lpstr>'Forma 12'!VAS083_F_Ilgalaikioturt157Geriamojovande9</vt:lpstr>
      <vt:lpstr>VAS083_F_Ilgalaikioturt157Geriamojovande9</vt:lpstr>
      <vt:lpstr>'Forma 12'!VAS083_F_Ilgalaikioturt157Inventorinisnu1</vt:lpstr>
      <vt:lpstr>VAS083_F_Ilgalaikioturt157Inventorinisnu1</vt:lpstr>
      <vt:lpstr>'Forma 12'!VAS083_F_Ilgalaikioturt157Kitareguliuoja1</vt:lpstr>
      <vt:lpstr>VAS083_F_Ilgalaikioturt157Kitareguliuoja1</vt:lpstr>
      <vt:lpstr>'Forma 12'!VAS083_F_Ilgalaikioturt157Kitosveiklosne1</vt:lpstr>
      <vt:lpstr>VAS083_F_Ilgalaikioturt157Kitosveiklosne1</vt:lpstr>
      <vt:lpstr>'Forma 12'!VAS083_F_Ilgalaikioturt157Lrklimatokaito1</vt:lpstr>
      <vt:lpstr>VAS083_F_Ilgalaikioturt157Lrklimatokaito1</vt:lpstr>
      <vt:lpstr>'Forma 12'!VAS083_F_Ilgalaikioturt157Nuotekudumblot1</vt:lpstr>
      <vt:lpstr>VAS083_F_Ilgalaikioturt157Nuotekudumblot1</vt:lpstr>
      <vt:lpstr>'Forma 12'!VAS083_F_Ilgalaikioturt157Nuotekusurinki1</vt:lpstr>
      <vt:lpstr>VAS083_F_Ilgalaikioturt157Nuotekusurinki1</vt:lpstr>
      <vt:lpstr>'Forma 12'!VAS083_F_Ilgalaikioturt157Nuotekuvalymas1</vt:lpstr>
      <vt:lpstr>VAS083_F_Ilgalaikioturt157Nuotekuvalymas1</vt:lpstr>
      <vt:lpstr>'Forma 12'!VAS083_F_Ilgalaikioturt157Pavirsiniunuot1</vt:lpstr>
      <vt:lpstr>VAS083_F_Ilgalaikioturt157Pavirsiniunuot1</vt:lpstr>
      <vt:lpstr>'Forma 12'!VAS083_F_Ilgalaikioturt157Turtovienetask1</vt:lpstr>
      <vt:lpstr>VAS083_F_Ilgalaikioturt157Turtovienetask1</vt:lpstr>
      <vt:lpstr>'Forma 12'!VAS083_F_Ilgalaikioturt158Apskaitosveikla1</vt:lpstr>
      <vt:lpstr>VAS083_F_Ilgalaikioturt158Apskaitosveikla1</vt:lpstr>
      <vt:lpstr>'Forma 12'!VAS083_F_Ilgalaikioturt158Geriamojovande7</vt:lpstr>
      <vt:lpstr>VAS083_F_Ilgalaikioturt158Geriamojovande7</vt:lpstr>
      <vt:lpstr>'Forma 12'!VAS083_F_Ilgalaikioturt158Geriamojovande8</vt:lpstr>
      <vt:lpstr>VAS083_F_Ilgalaikioturt158Geriamojovande8</vt:lpstr>
      <vt:lpstr>'Forma 12'!VAS083_F_Ilgalaikioturt158Geriamojovande9</vt:lpstr>
      <vt:lpstr>VAS083_F_Ilgalaikioturt158Geriamojovande9</vt:lpstr>
      <vt:lpstr>'Forma 12'!VAS083_F_Ilgalaikioturt158Inventorinisnu1</vt:lpstr>
      <vt:lpstr>VAS083_F_Ilgalaikioturt158Inventorinisnu1</vt:lpstr>
      <vt:lpstr>'Forma 12'!VAS083_F_Ilgalaikioturt158Kitareguliuoja1</vt:lpstr>
      <vt:lpstr>VAS083_F_Ilgalaikioturt158Kitareguliuoja1</vt:lpstr>
      <vt:lpstr>'Forma 12'!VAS083_F_Ilgalaikioturt158Kitosveiklosne1</vt:lpstr>
      <vt:lpstr>VAS083_F_Ilgalaikioturt158Kitosveiklosne1</vt:lpstr>
      <vt:lpstr>'Forma 12'!VAS083_F_Ilgalaikioturt158Lrklimatokaito1</vt:lpstr>
      <vt:lpstr>VAS083_F_Ilgalaikioturt158Lrklimatokaito1</vt:lpstr>
      <vt:lpstr>'Forma 12'!VAS083_F_Ilgalaikioturt158Nuotekudumblot1</vt:lpstr>
      <vt:lpstr>VAS083_F_Ilgalaikioturt158Nuotekudumblot1</vt:lpstr>
      <vt:lpstr>'Forma 12'!VAS083_F_Ilgalaikioturt158Nuotekusurinki1</vt:lpstr>
      <vt:lpstr>VAS083_F_Ilgalaikioturt158Nuotekusurinki1</vt:lpstr>
      <vt:lpstr>'Forma 12'!VAS083_F_Ilgalaikioturt158Nuotekuvalymas1</vt:lpstr>
      <vt:lpstr>VAS083_F_Ilgalaikioturt158Nuotekuvalymas1</vt:lpstr>
      <vt:lpstr>'Forma 12'!VAS083_F_Ilgalaikioturt158Pavirsiniunuot1</vt:lpstr>
      <vt:lpstr>VAS083_F_Ilgalaikioturt158Pavirsiniunuot1</vt:lpstr>
      <vt:lpstr>'Forma 12'!VAS083_F_Ilgalaikioturt158Turtovienetask1</vt:lpstr>
      <vt:lpstr>VAS083_F_Ilgalaikioturt158Turtovienetask1</vt:lpstr>
      <vt:lpstr>'Forma 12'!VAS083_F_Ilgalaikioturt159Apskaitosveikla1</vt:lpstr>
      <vt:lpstr>VAS083_F_Ilgalaikioturt159Apskaitosveikla1</vt:lpstr>
      <vt:lpstr>'Forma 12'!VAS083_F_Ilgalaikioturt159Geriamojovande7</vt:lpstr>
      <vt:lpstr>VAS083_F_Ilgalaikioturt159Geriamojovande7</vt:lpstr>
      <vt:lpstr>'Forma 12'!VAS083_F_Ilgalaikioturt159Geriamojovande8</vt:lpstr>
      <vt:lpstr>VAS083_F_Ilgalaikioturt159Geriamojovande8</vt:lpstr>
      <vt:lpstr>'Forma 12'!VAS083_F_Ilgalaikioturt159Geriamojovande9</vt:lpstr>
      <vt:lpstr>VAS083_F_Ilgalaikioturt159Geriamojovande9</vt:lpstr>
      <vt:lpstr>'Forma 12'!VAS083_F_Ilgalaikioturt159Inventorinisnu1</vt:lpstr>
      <vt:lpstr>VAS083_F_Ilgalaikioturt159Inventorinisnu1</vt:lpstr>
      <vt:lpstr>'Forma 12'!VAS083_F_Ilgalaikioturt159Kitareguliuoja1</vt:lpstr>
      <vt:lpstr>VAS083_F_Ilgalaikioturt159Kitareguliuoja1</vt:lpstr>
      <vt:lpstr>'Forma 12'!VAS083_F_Ilgalaikioturt159Kitosveiklosne1</vt:lpstr>
      <vt:lpstr>VAS083_F_Ilgalaikioturt159Kitosveiklosne1</vt:lpstr>
      <vt:lpstr>'Forma 12'!VAS083_F_Ilgalaikioturt159Lrklimatokaito1</vt:lpstr>
      <vt:lpstr>VAS083_F_Ilgalaikioturt159Lrklimatokaito1</vt:lpstr>
      <vt:lpstr>'Forma 12'!VAS083_F_Ilgalaikioturt159Nuotekudumblot1</vt:lpstr>
      <vt:lpstr>VAS083_F_Ilgalaikioturt159Nuotekudumblot1</vt:lpstr>
      <vt:lpstr>'Forma 12'!VAS083_F_Ilgalaikioturt159Nuotekusurinki1</vt:lpstr>
      <vt:lpstr>VAS083_F_Ilgalaikioturt159Nuotekusurinki1</vt:lpstr>
      <vt:lpstr>'Forma 12'!VAS083_F_Ilgalaikioturt159Nuotekuvalymas1</vt:lpstr>
      <vt:lpstr>VAS083_F_Ilgalaikioturt159Nuotekuvalymas1</vt:lpstr>
      <vt:lpstr>'Forma 12'!VAS083_F_Ilgalaikioturt159Pavirsiniunuot1</vt:lpstr>
      <vt:lpstr>VAS083_F_Ilgalaikioturt159Pavirsiniunuot1</vt:lpstr>
      <vt:lpstr>'Forma 12'!VAS083_F_Ilgalaikioturt159Turtovienetask1</vt:lpstr>
      <vt:lpstr>VAS083_F_Ilgalaikioturt159Turtovienetask1</vt:lpstr>
      <vt:lpstr>'Forma 12'!VAS083_F_Ilgalaikioturt15Apskaitosveikla1</vt:lpstr>
      <vt:lpstr>VAS083_F_Ilgalaikioturt15Apskaitosveikla1</vt:lpstr>
      <vt:lpstr>'Forma 12'!VAS083_F_Ilgalaikioturt15Geriamojovande7</vt:lpstr>
      <vt:lpstr>VAS083_F_Ilgalaikioturt15Geriamojovande7</vt:lpstr>
      <vt:lpstr>'Forma 12'!VAS083_F_Ilgalaikioturt15Geriamojovande8</vt:lpstr>
      <vt:lpstr>VAS083_F_Ilgalaikioturt15Geriamojovande8</vt:lpstr>
      <vt:lpstr>'Forma 12'!VAS083_F_Ilgalaikioturt15Geriamojovande9</vt:lpstr>
      <vt:lpstr>VAS083_F_Ilgalaikioturt15Geriamojovande9</vt:lpstr>
      <vt:lpstr>'Forma 12'!VAS083_F_Ilgalaikioturt15Inventorinisnu1</vt:lpstr>
      <vt:lpstr>VAS083_F_Ilgalaikioturt15Inventorinisnu1</vt:lpstr>
      <vt:lpstr>'Forma 12'!VAS083_F_Ilgalaikioturt15Kitareguliuoja1</vt:lpstr>
      <vt:lpstr>VAS083_F_Ilgalaikioturt15Kitareguliuoja1</vt:lpstr>
      <vt:lpstr>'Forma 12'!VAS083_F_Ilgalaikioturt15Kitosveiklosne1</vt:lpstr>
      <vt:lpstr>VAS083_F_Ilgalaikioturt15Kitosveiklosne1</vt:lpstr>
      <vt:lpstr>'Forma 12'!VAS083_F_Ilgalaikioturt15Lrklimatokaito1</vt:lpstr>
      <vt:lpstr>VAS083_F_Ilgalaikioturt15Lrklimatokaito1</vt:lpstr>
      <vt:lpstr>'Forma 12'!VAS083_F_Ilgalaikioturt15Nuotekudumblot1</vt:lpstr>
      <vt:lpstr>VAS083_F_Ilgalaikioturt15Nuotekudumblot1</vt:lpstr>
      <vt:lpstr>'Forma 12'!VAS083_F_Ilgalaikioturt15Nuotekusurinki1</vt:lpstr>
      <vt:lpstr>VAS083_F_Ilgalaikioturt15Nuotekusurinki1</vt:lpstr>
      <vt:lpstr>'Forma 12'!VAS083_F_Ilgalaikioturt15Nuotekuvalymas1</vt:lpstr>
      <vt:lpstr>VAS083_F_Ilgalaikioturt15Nuotekuvalymas1</vt:lpstr>
      <vt:lpstr>'Forma 12'!VAS083_F_Ilgalaikioturt15Pavirsiniunuot1</vt:lpstr>
      <vt:lpstr>VAS083_F_Ilgalaikioturt15Pavirsiniunuot1</vt:lpstr>
      <vt:lpstr>'Forma 12'!VAS083_F_Ilgalaikioturt15Turtovienetask1</vt:lpstr>
      <vt:lpstr>VAS083_F_Ilgalaikioturt15Turtovienetask1</vt:lpstr>
      <vt:lpstr>'Forma 12'!VAS083_F_Ilgalaikioturt160Apskaitosveikla1</vt:lpstr>
      <vt:lpstr>VAS083_F_Ilgalaikioturt160Apskaitosveikla1</vt:lpstr>
      <vt:lpstr>'Forma 12'!VAS083_F_Ilgalaikioturt160Geriamojovande7</vt:lpstr>
      <vt:lpstr>VAS083_F_Ilgalaikioturt160Geriamojovande7</vt:lpstr>
      <vt:lpstr>'Forma 12'!VAS083_F_Ilgalaikioturt160Geriamojovande8</vt:lpstr>
      <vt:lpstr>VAS083_F_Ilgalaikioturt160Geriamojovande8</vt:lpstr>
      <vt:lpstr>'Forma 12'!VAS083_F_Ilgalaikioturt160Geriamojovande9</vt:lpstr>
      <vt:lpstr>VAS083_F_Ilgalaikioturt160Geriamojovande9</vt:lpstr>
      <vt:lpstr>'Forma 12'!VAS083_F_Ilgalaikioturt160Inventorinisnu1</vt:lpstr>
      <vt:lpstr>VAS083_F_Ilgalaikioturt160Inventorinisnu1</vt:lpstr>
      <vt:lpstr>'Forma 12'!VAS083_F_Ilgalaikioturt160Kitareguliuoja1</vt:lpstr>
      <vt:lpstr>VAS083_F_Ilgalaikioturt160Kitareguliuoja1</vt:lpstr>
      <vt:lpstr>'Forma 12'!VAS083_F_Ilgalaikioturt160Kitosveiklosne1</vt:lpstr>
      <vt:lpstr>VAS083_F_Ilgalaikioturt160Kitosveiklosne1</vt:lpstr>
      <vt:lpstr>'Forma 12'!VAS083_F_Ilgalaikioturt160Lrklimatokaito1</vt:lpstr>
      <vt:lpstr>VAS083_F_Ilgalaikioturt160Lrklimatokaito1</vt:lpstr>
      <vt:lpstr>'Forma 12'!VAS083_F_Ilgalaikioturt160Nuotekudumblot1</vt:lpstr>
      <vt:lpstr>VAS083_F_Ilgalaikioturt160Nuotekudumblot1</vt:lpstr>
      <vt:lpstr>'Forma 12'!VAS083_F_Ilgalaikioturt160Nuotekusurinki1</vt:lpstr>
      <vt:lpstr>VAS083_F_Ilgalaikioturt160Nuotekusurinki1</vt:lpstr>
      <vt:lpstr>'Forma 12'!VAS083_F_Ilgalaikioturt160Nuotekuvalymas1</vt:lpstr>
      <vt:lpstr>VAS083_F_Ilgalaikioturt160Nuotekuvalymas1</vt:lpstr>
      <vt:lpstr>'Forma 12'!VAS083_F_Ilgalaikioturt160Pavirsiniunuot1</vt:lpstr>
      <vt:lpstr>VAS083_F_Ilgalaikioturt160Pavirsiniunuot1</vt:lpstr>
      <vt:lpstr>'Forma 12'!VAS083_F_Ilgalaikioturt160Turtovienetask1</vt:lpstr>
      <vt:lpstr>VAS083_F_Ilgalaikioturt160Turtovienetask1</vt:lpstr>
      <vt:lpstr>'Forma 12'!VAS083_F_Ilgalaikioturt161Apskaitosveikla1</vt:lpstr>
      <vt:lpstr>VAS083_F_Ilgalaikioturt161Apskaitosveikla1</vt:lpstr>
      <vt:lpstr>'Forma 12'!VAS083_F_Ilgalaikioturt161Geriamojovande7</vt:lpstr>
      <vt:lpstr>VAS083_F_Ilgalaikioturt161Geriamojovande7</vt:lpstr>
      <vt:lpstr>'Forma 12'!VAS083_F_Ilgalaikioturt161Geriamojovande8</vt:lpstr>
      <vt:lpstr>VAS083_F_Ilgalaikioturt161Geriamojovande8</vt:lpstr>
      <vt:lpstr>'Forma 12'!VAS083_F_Ilgalaikioturt161Geriamojovande9</vt:lpstr>
      <vt:lpstr>VAS083_F_Ilgalaikioturt161Geriamojovande9</vt:lpstr>
      <vt:lpstr>'Forma 12'!VAS083_F_Ilgalaikioturt161Inventorinisnu1</vt:lpstr>
      <vt:lpstr>VAS083_F_Ilgalaikioturt161Inventorinisnu1</vt:lpstr>
      <vt:lpstr>'Forma 12'!VAS083_F_Ilgalaikioturt161Kitareguliuoja1</vt:lpstr>
      <vt:lpstr>VAS083_F_Ilgalaikioturt161Kitareguliuoja1</vt:lpstr>
      <vt:lpstr>'Forma 12'!VAS083_F_Ilgalaikioturt161Kitosveiklosne1</vt:lpstr>
      <vt:lpstr>VAS083_F_Ilgalaikioturt161Kitosveiklosne1</vt:lpstr>
      <vt:lpstr>'Forma 12'!VAS083_F_Ilgalaikioturt161Lrklimatokaito1</vt:lpstr>
      <vt:lpstr>VAS083_F_Ilgalaikioturt161Lrklimatokaito1</vt:lpstr>
      <vt:lpstr>'Forma 12'!VAS083_F_Ilgalaikioturt161Nuotekudumblot1</vt:lpstr>
      <vt:lpstr>VAS083_F_Ilgalaikioturt161Nuotekudumblot1</vt:lpstr>
      <vt:lpstr>'Forma 12'!VAS083_F_Ilgalaikioturt161Nuotekusurinki1</vt:lpstr>
      <vt:lpstr>VAS083_F_Ilgalaikioturt161Nuotekusurinki1</vt:lpstr>
      <vt:lpstr>'Forma 12'!VAS083_F_Ilgalaikioturt161Nuotekuvalymas1</vt:lpstr>
      <vt:lpstr>VAS083_F_Ilgalaikioturt161Nuotekuvalymas1</vt:lpstr>
      <vt:lpstr>'Forma 12'!VAS083_F_Ilgalaikioturt161Pavirsiniunuot1</vt:lpstr>
      <vt:lpstr>VAS083_F_Ilgalaikioturt161Pavirsiniunuot1</vt:lpstr>
      <vt:lpstr>'Forma 12'!VAS083_F_Ilgalaikioturt161Turtovienetask1</vt:lpstr>
      <vt:lpstr>VAS083_F_Ilgalaikioturt161Turtovienetask1</vt:lpstr>
      <vt:lpstr>'Forma 12'!VAS083_F_Ilgalaikioturt162Apskaitosveikla1</vt:lpstr>
      <vt:lpstr>VAS083_F_Ilgalaikioturt162Apskaitosveikla1</vt:lpstr>
      <vt:lpstr>'Forma 12'!VAS083_F_Ilgalaikioturt162Geriamojovande7</vt:lpstr>
      <vt:lpstr>VAS083_F_Ilgalaikioturt162Geriamojovande7</vt:lpstr>
      <vt:lpstr>'Forma 12'!VAS083_F_Ilgalaikioturt162Geriamojovande8</vt:lpstr>
      <vt:lpstr>VAS083_F_Ilgalaikioturt162Geriamojovande8</vt:lpstr>
      <vt:lpstr>'Forma 12'!VAS083_F_Ilgalaikioturt162Geriamojovande9</vt:lpstr>
      <vt:lpstr>VAS083_F_Ilgalaikioturt162Geriamojovande9</vt:lpstr>
      <vt:lpstr>'Forma 12'!VAS083_F_Ilgalaikioturt162Inventorinisnu1</vt:lpstr>
      <vt:lpstr>VAS083_F_Ilgalaikioturt162Inventorinisnu1</vt:lpstr>
      <vt:lpstr>'Forma 12'!VAS083_F_Ilgalaikioturt162Kitareguliuoja1</vt:lpstr>
      <vt:lpstr>VAS083_F_Ilgalaikioturt162Kitareguliuoja1</vt:lpstr>
      <vt:lpstr>'Forma 12'!VAS083_F_Ilgalaikioturt162Kitosveiklosne1</vt:lpstr>
      <vt:lpstr>VAS083_F_Ilgalaikioturt162Kitosveiklosne1</vt:lpstr>
      <vt:lpstr>'Forma 12'!VAS083_F_Ilgalaikioturt162Lrklimatokaito1</vt:lpstr>
      <vt:lpstr>VAS083_F_Ilgalaikioturt162Lrklimatokaito1</vt:lpstr>
      <vt:lpstr>'Forma 12'!VAS083_F_Ilgalaikioturt162Nuotekudumblot1</vt:lpstr>
      <vt:lpstr>VAS083_F_Ilgalaikioturt162Nuotekudumblot1</vt:lpstr>
      <vt:lpstr>'Forma 12'!VAS083_F_Ilgalaikioturt162Nuotekusurinki1</vt:lpstr>
      <vt:lpstr>VAS083_F_Ilgalaikioturt162Nuotekusurinki1</vt:lpstr>
      <vt:lpstr>'Forma 12'!VAS083_F_Ilgalaikioturt162Nuotekuvalymas1</vt:lpstr>
      <vt:lpstr>VAS083_F_Ilgalaikioturt162Nuotekuvalymas1</vt:lpstr>
      <vt:lpstr>'Forma 12'!VAS083_F_Ilgalaikioturt162Pavirsiniunuot1</vt:lpstr>
      <vt:lpstr>VAS083_F_Ilgalaikioturt162Pavirsiniunuot1</vt:lpstr>
      <vt:lpstr>'Forma 12'!VAS083_F_Ilgalaikioturt162Turtovienetask1</vt:lpstr>
      <vt:lpstr>VAS083_F_Ilgalaikioturt162Turtovienetask1</vt:lpstr>
      <vt:lpstr>'Forma 12'!VAS083_F_Ilgalaikioturt163Apskaitosveikla1</vt:lpstr>
      <vt:lpstr>VAS083_F_Ilgalaikioturt163Apskaitosveikla1</vt:lpstr>
      <vt:lpstr>'Forma 12'!VAS083_F_Ilgalaikioturt163Geriamojovande7</vt:lpstr>
      <vt:lpstr>VAS083_F_Ilgalaikioturt163Geriamojovande7</vt:lpstr>
      <vt:lpstr>'Forma 12'!VAS083_F_Ilgalaikioturt163Geriamojovande8</vt:lpstr>
      <vt:lpstr>VAS083_F_Ilgalaikioturt163Geriamojovande8</vt:lpstr>
      <vt:lpstr>'Forma 12'!VAS083_F_Ilgalaikioturt163Geriamojovande9</vt:lpstr>
      <vt:lpstr>VAS083_F_Ilgalaikioturt163Geriamojovande9</vt:lpstr>
      <vt:lpstr>'Forma 12'!VAS083_F_Ilgalaikioturt163Inventorinisnu1</vt:lpstr>
      <vt:lpstr>VAS083_F_Ilgalaikioturt163Inventorinisnu1</vt:lpstr>
      <vt:lpstr>'Forma 12'!VAS083_F_Ilgalaikioturt163Kitareguliuoja1</vt:lpstr>
      <vt:lpstr>VAS083_F_Ilgalaikioturt163Kitareguliuoja1</vt:lpstr>
      <vt:lpstr>'Forma 12'!VAS083_F_Ilgalaikioturt163Kitosveiklosne1</vt:lpstr>
      <vt:lpstr>VAS083_F_Ilgalaikioturt163Kitosveiklosne1</vt:lpstr>
      <vt:lpstr>'Forma 12'!VAS083_F_Ilgalaikioturt163Lrklimatokaito1</vt:lpstr>
      <vt:lpstr>VAS083_F_Ilgalaikioturt163Lrklimatokaito1</vt:lpstr>
      <vt:lpstr>'Forma 12'!VAS083_F_Ilgalaikioturt163Nuotekudumblot1</vt:lpstr>
      <vt:lpstr>VAS083_F_Ilgalaikioturt163Nuotekudumblot1</vt:lpstr>
      <vt:lpstr>'Forma 12'!VAS083_F_Ilgalaikioturt163Nuotekusurinki1</vt:lpstr>
      <vt:lpstr>VAS083_F_Ilgalaikioturt163Nuotekusurinki1</vt:lpstr>
      <vt:lpstr>'Forma 12'!VAS083_F_Ilgalaikioturt163Nuotekuvalymas1</vt:lpstr>
      <vt:lpstr>VAS083_F_Ilgalaikioturt163Nuotekuvalymas1</vt:lpstr>
      <vt:lpstr>'Forma 12'!VAS083_F_Ilgalaikioturt163Pavirsiniunuot1</vt:lpstr>
      <vt:lpstr>VAS083_F_Ilgalaikioturt163Pavirsiniunuot1</vt:lpstr>
      <vt:lpstr>'Forma 12'!VAS083_F_Ilgalaikioturt163Turtovienetask1</vt:lpstr>
      <vt:lpstr>VAS083_F_Ilgalaikioturt163Turtovienetask1</vt:lpstr>
      <vt:lpstr>'Forma 12'!VAS083_F_Ilgalaikioturt164Apskaitosveikla1</vt:lpstr>
      <vt:lpstr>VAS083_F_Ilgalaikioturt164Apskaitosveikla1</vt:lpstr>
      <vt:lpstr>'Forma 12'!VAS083_F_Ilgalaikioturt164Geriamojovande7</vt:lpstr>
      <vt:lpstr>VAS083_F_Ilgalaikioturt164Geriamojovande7</vt:lpstr>
      <vt:lpstr>'Forma 12'!VAS083_F_Ilgalaikioturt164Geriamojovande8</vt:lpstr>
      <vt:lpstr>VAS083_F_Ilgalaikioturt164Geriamojovande8</vt:lpstr>
      <vt:lpstr>'Forma 12'!VAS083_F_Ilgalaikioturt164Geriamojovande9</vt:lpstr>
      <vt:lpstr>VAS083_F_Ilgalaikioturt164Geriamojovande9</vt:lpstr>
      <vt:lpstr>'Forma 12'!VAS083_F_Ilgalaikioturt164Inventorinisnu1</vt:lpstr>
      <vt:lpstr>VAS083_F_Ilgalaikioturt164Inventorinisnu1</vt:lpstr>
      <vt:lpstr>'Forma 12'!VAS083_F_Ilgalaikioturt164Kitareguliuoja1</vt:lpstr>
      <vt:lpstr>VAS083_F_Ilgalaikioturt164Kitareguliuoja1</vt:lpstr>
      <vt:lpstr>'Forma 12'!VAS083_F_Ilgalaikioturt164Kitosveiklosne1</vt:lpstr>
      <vt:lpstr>VAS083_F_Ilgalaikioturt164Kitosveiklosne1</vt:lpstr>
      <vt:lpstr>'Forma 12'!VAS083_F_Ilgalaikioturt164Lrklimatokaito1</vt:lpstr>
      <vt:lpstr>VAS083_F_Ilgalaikioturt164Lrklimatokaito1</vt:lpstr>
      <vt:lpstr>'Forma 12'!VAS083_F_Ilgalaikioturt164Nuotekudumblot1</vt:lpstr>
      <vt:lpstr>VAS083_F_Ilgalaikioturt164Nuotekudumblot1</vt:lpstr>
      <vt:lpstr>'Forma 12'!VAS083_F_Ilgalaikioturt164Nuotekusurinki1</vt:lpstr>
      <vt:lpstr>VAS083_F_Ilgalaikioturt164Nuotekusurinki1</vt:lpstr>
      <vt:lpstr>'Forma 12'!VAS083_F_Ilgalaikioturt164Nuotekuvalymas1</vt:lpstr>
      <vt:lpstr>VAS083_F_Ilgalaikioturt164Nuotekuvalymas1</vt:lpstr>
      <vt:lpstr>'Forma 12'!VAS083_F_Ilgalaikioturt164Pavirsiniunuot1</vt:lpstr>
      <vt:lpstr>VAS083_F_Ilgalaikioturt164Pavirsiniunuot1</vt:lpstr>
      <vt:lpstr>'Forma 12'!VAS083_F_Ilgalaikioturt164Turtovienetask1</vt:lpstr>
      <vt:lpstr>VAS083_F_Ilgalaikioturt164Turtovienetask1</vt:lpstr>
      <vt:lpstr>'Forma 12'!VAS083_F_Ilgalaikioturt165Apskaitosveikla1</vt:lpstr>
      <vt:lpstr>VAS083_F_Ilgalaikioturt165Apskaitosveikla1</vt:lpstr>
      <vt:lpstr>'Forma 12'!VAS083_F_Ilgalaikioturt165Geriamojovande7</vt:lpstr>
      <vt:lpstr>VAS083_F_Ilgalaikioturt165Geriamojovande7</vt:lpstr>
      <vt:lpstr>'Forma 12'!VAS083_F_Ilgalaikioturt165Geriamojovande8</vt:lpstr>
      <vt:lpstr>VAS083_F_Ilgalaikioturt165Geriamojovande8</vt:lpstr>
      <vt:lpstr>'Forma 12'!VAS083_F_Ilgalaikioturt165Geriamojovande9</vt:lpstr>
      <vt:lpstr>VAS083_F_Ilgalaikioturt165Geriamojovande9</vt:lpstr>
      <vt:lpstr>'Forma 12'!VAS083_F_Ilgalaikioturt165Inventorinisnu1</vt:lpstr>
      <vt:lpstr>VAS083_F_Ilgalaikioturt165Inventorinisnu1</vt:lpstr>
      <vt:lpstr>'Forma 12'!VAS083_F_Ilgalaikioturt165Kitareguliuoja1</vt:lpstr>
      <vt:lpstr>VAS083_F_Ilgalaikioturt165Kitareguliuoja1</vt:lpstr>
      <vt:lpstr>'Forma 12'!VAS083_F_Ilgalaikioturt165Kitosveiklosne1</vt:lpstr>
      <vt:lpstr>VAS083_F_Ilgalaikioturt165Kitosveiklosne1</vt:lpstr>
      <vt:lpstr>'Forma 12'!VAS083_F_Ilgalaikioturt165Lrklimatokaito1</vt:lpstr>
      <vt:lpstr>VAS083_F_Ilgalaikioturt165Lrklimatokaito1</vt:lpstr>
      <vt:lpstr>'Forma 12'!VAS083_F_Ilgalaikioturt165Nuotekudumblot1</vt:lpstr>
      <vt:lpstr>VAS083_F_Ilgalaikioturt165Nuotekudumblot1</vt:lpstr>
      <vt:lpstr>'Forma 12'!VAS083_F_Ilgalaikioturt165Nuotekusurinki1</vt:lpstr>
      <vt:lpstr>VAS083_F_Ilgalaikioturt165Nuotekusurinki1</vt:lpstr>
      <vt:lpstr>'Forma 12'!VAS083_F_Ilgalaikioturt165Nuotekuvalymas1</vt:lpstr>
      <vt:lpstr>VAS083_F_Ilgalaikioturt165Nuotekuvalymas1</vt:lpstr>
      <vt:lpstr>'Forma 12'!VAS083_F_Ilgalaikioturt165Pavirsiniunuot1</vt:lpstr>
      <vt:lpstr>VAS083_F_Ilgalaikioturt165Pavirsiniunuot1</vt:lpstr>
      <vt:lpstr>'Forma 12'!VAS083_F_Ilgalaikioturt165Turtovienetask1</vt:lpstr>
      <vt:lpstr>VAS083_F_Ilgalaikioturt165Turtovienetask1</vt:lpstr>
      <vt:lpstr>'Forma 12'!VAS083_F_Ilgalaikioturt166Apskaitosveikla1</vt:lpstr>
      <vt:lpstr>VAS083_F_Ilgalaikioturt166Apskaitosveikla1</vt:lpstr>
      <vt:lpstr>'Forma 12'!VAS083_F_Ilgalaikioturt166Geriamojovande7</vt:lpstr>
      <vt:lpstr>VAS083_F_Ilgalaikioturt166Geriamojovande7</vt:lpstr>
      <vt:lpstr>'Forma 12'!VAS083_F_Ilgalaikioturt166Geriamojovande8</vt:lpstr>
      <vt:lpstr>VAS083_F_Ilgalaikioturt166Geriamojovande8</vt:lpstr>
      <vt:lpstr>'Forma 12'!VAS083_F_Ilgalaikioturt166Geriamojovande9</vt:lpstr>
      <vt:lpstr>VAS083_F_Ilgalaikioturt166Geriamojovande9</vt:lpstr>
      <vt:lpstr>'Forma 12'!VAS083_F_Ilgalaikioturt166Inventorinisnu1</vt:lpstr>
      <vt:lpstr>VAS083_F_Ilgalaikioturt166Inventorinisnu1</vt:lpstr>
      <vt:lpstr>'Forma 12'!VAS083_F_Ilgalaikioturt166Kitareguliuoja1</vt:lpstr>
      <vt:lpstr>VAS083_F_Ilgalaikioturt166Kitareguliuoja1</vt:lpstr>
      <vt:lpstr>'Forma 12'!VAS083_F_Ilgalaikioturt166Kitosveiklosne1</vt:lpstr>
      <vt:lpstr>VAS083_F_Ilgalaikioturt166Kitosveiklosne1</vt:lpstr>
      <vt:lpstr>'Forma 12'!VAS083_F_Ilgalaikioturt166Lrklimatokaito1</vt:lpstr>
      <vt:lpstr>VAS083_F_Ilgalaikioturt166Lrklimatokaito1</vt:lpstr>
      <vt:lpstr>'Forma 12'!VAS083_F_Ilgalaikioturt166Nuotekudumblot1</vt:lpstr>
      <vt:lpstr>VAS083_F_Ilgalaikioturt166Nuotekudumblot1</vt:lpstr>
      <vt:lpstr>'Forma 12'!VAS083_F_Ilgalaikioturt166Nuotekusurinki1</vt:lpstr>
      <vt:lpstr>VAS083_F_Ilgalaikioturt166Nuotekusurinki1</vt:lpstr>
      <vt:lpstr>'Forma 12'!VAS083_F_Ilgalaikioturt166Nuotekuvalymas1</vt:lpstr>
      <vt:lpstr>VAS083_F_Ilgalaikioturt166Nuotekuvalymas1</vt:lpstr>
      <vt:lpstr>'Forma 12'!VAS083_F_Ilgalaikioturt166Pavirsiniunuot1</vt:lpstr>
      <vt:lpstr>VAS083_F_Ilgalaikioturt166Pavirsiniunuot1</vt:lpstr>
      <vt:lpstr>'Forma 12'!VAS083_F_Ilgalaikioturt166Turtovienetask1</vt:lpstr>
      <vt:lpstr>VAS083_F_Ilgalaikioturt166Turtovienetask1</vt:lpstr>
      <vt:lpstr>'Forma 12'!VAS083_F_Ilgalaikioturt167Apskaitosveikla1</vt:lpstr>
      <vt:lpstr>VAS083_F_Ilgalaikioturt167Apskaitosveikla1</vt:lpstr>
      <vt:lpstr>'Forma 12'!VAS083_F_Ilgalaikioturt167Geriamojovande7</vt:lpstr>
      <vt:lpstr>VAS083_F_Ilgalaikioturt167Geriamojovande7</vt:lpstr>
      <vt:lpstr>'Forma 12'!VAS083_F_Ilgalaikioturt167Geriamojovande8</vt:lpstr>
      <vt:lpstr>VAS083_F_Ilgalaikioturt167Geriamojovande8</vt:lpstr>
      <vt:lpstr>'Forma 12'!VAS083_F_Ilgalaikioturt167Geriamojovande9</vt:lpstr>
      <vt:lpstr>VAS083_F_Ilgalaikioturt167Geriamojovande9</vt:lpstr>
      <vt:lpstr>'Forma 12'!VAS083_F_Ilgalaikioturt167Inventorinisnu1</vt:lpstr>
      <vt:lpstr>VAS083_F_Ilgalaikioturt167Inventorinisnu1</vt:lpstr>
      <vt:lpstr>'Forma 12'!VAS083_F_Ilgalaikioturt167Kitareguliuoja1</vt:lpstr>
      <vt:lpstr>VAS083_F_Ilgalaikioturt167Kitareguliuoja1</vt:lpstr>
      <vt:lpstr>'Forma 12'!VAS083_F_Ilgalaikioturt167Kitosveiklosne1</vt:lpstr>
      <vt:lpstr>VAS083_F_Ilgalaikioturt167Kitosveiklosne1</vt:lpstr>
      <vt:lpstr>'Forma 12'!VAS083_F_Ilgalaikioturt167Lrklimatokaito1</vt:lpstr>
      <vt:lpstr>VAS083_F_Ilgalaikioturt167Lrklimatokaito1</vt:lpstr>
      <vt:lpstr>'Forma 12'!VAS083_F_Ilgalaikioturt167Nuotekudumblot1</vt:lpstr>
      <vt:lpstr>VAS083_F_Ilgalaikioturt167Nuotekudumblot1</vt:lpstr>
      <vt:lpstr>'Forma 12'!VAS083_F_Ilgalaikioturt167Nuotekusurinki1</vt:lpstr>
      <vt:lpstr>VAS083_F_Ilgalaikioturt167Nuotekusurinki1</vt:lpstr>
      <vt:lpstr>'Forma 12'!VAS083_F_Ilgalaikioturt167Nuotekuvalymas1</vt:lpstr>
      <vt:lpstr>VAS083_F_Ilgalaikioturt167Nuotekuvalymas1</vt:lpstr>
      <vt:lpstr>'Forma 12'!VAS083_F_Ilgalaikioturt167Pavirsiniunuot1</vt:lpstr>
      <vt:lpstr>VAS083_F_Ilgalaikioturt167Pavirsiniunuot1</vt:lpstr>
      <vt:lpstr>'Forma 12'!VAS083_F_Ilgalaikioturt167Turtovienetask1</vt:lpstr>
      <vt:lpstr>VAS083_F_Ilgalaikioturt167Turtovienetask1</vt:lpstr>
      <vt:lpstr>'Forma 12'!VAS083_F_Ilgalaikioturt168Apskaitosveikla1</vt:lpstr>
      <vt:lpstr>VAS083_F_Ilgalaikioturt168Apskaitosveikla1</vt:lpstr>
      <vt:lpstr>'Forma 12'!VAS083_F_Ilgalaikioturt168Geriamojovande7</vt:lpstr>
      <vt:lpstr>VAS083_F_Ilgalaikioturt168Geriamojovande7</vt:lpstr>
      <vt:lpstr>'Forma 12'!VAS083_F_Ilgalaikioturt168Geriamojovande8</vt:lpstr>
      <vt:lpstr>VAS083_F_Ilgalaikioturt168Geriamojovande8</vt:lpstr>
      <vt:lpstr>'Forma 12'!VAS083_F_Ilgalaikioturt168Geriamojovande9</vt:lpstr>
      <vt:lpstr>VAS083_F_Ilgalaikioturt168Geriamojovande9</vt:lpstr>
      <vt:lpstr>'Forma 12'!VAS083_F_Ilgalaikioturt168Inventorinisnu1</vt:lpstr>
      <vt:lpstr>VAS083_F_Ilgalaikioturt168Inventorinisnu1</vt:lpstr>
      <vt:lpstr>'Forma 12'!VAS083_F_Ilgalaikioturt168Kitareguliuoja1</vt:lpstr>
      <vt:lpstr>VAS083_F_Ilgalaikioturt168Kitareguliuoja1</vt:lpstr>
      <vt:lpstr>'Forma 12'!VAS083_F_Ilgalaikioturt168Kitosveiklosne1</vt:lpstr>
      <vt:lpstr>VAS083_F_Ilgalaikioturt168Kitosveiklosne1</vt:lpstr>
      <vt:lpstr>'Forma 12'!VAS083_F_Ilgalaikioturt168Lrklimatokaito1</vt:lpstr>
      <vt:lpstr>VAS083_F_Ilgalaikioturt168Lrklimatokaito1</vt:lpstr>
      <vt:lpstr>'Forma 12'!VAS083_F_Ilgalaikioturt168Nuotekudumblot1</vt:lpstr>
      <vt:lpstr>VAS083_F_Ilgalaikioturt168Nuotekudumblot1</vt:lpstr>
      <vt:lpstr>'Forma 12'!VAS083_F_Ilgalaikioturt168Nuotekusurinki1</vt:lpstr>
      <vt:lpstr>VAS083_F_Ilgalaikioturt168Nuotekusurinki1</vt:lpstr>
      <vt:lpstr>'Forma 12'!VAS083_F_Ilgalaikioturt168Nuotekuvalymas1</vt:lpstr>
      <vt:lpstr>VAS083_F_Ilgalaikioturt168Nuotekuvalymas1</vt:lpstr>
      <vt:lpstr>'Forma 12'!VAS083_F_Ilgalaikioturt168Pavirsiniunuot1</vt:lpstr>
      <vt:lpstr>VAS083_F_Ilgalaikioturt168Pavirsiniunuot1</vt:lpstr>
      <vt:lpstr>'Forma 12'!VAS083_F_Ilgalaikioturt168Turtovienetask1</vt:lpstr>
      <vt:lpstr>VAS083_F_Ilgalaikioturt168Turtovienetask1</vt:lpstr>
      <vt:lpstr>'Forma 12'!VAS083_F_Ilgalaikioturt16Apskaitosveikla1</vt:lpstr>
      <vt:lpstr>VAS083_F_Ilgalaikioturt16Apskaitosveikla1</vt:lpstr>
      <vt:lpstr>'Forma 12'!VAS083_F_Ilgalaikioturt16Geriamojovande7</vt:lpstr>
      <vt:lpstr>VAS083_F_Ilgalaikioturt16Geriamojovande7</vt:lpstr>
      <vt:lpstr>'Forma 12'!VAS083_F_Ilgalaikioturt16Geriamojovande8</vt:lpstr>
      <vt:lpstr>VAS083_F_Ilgalaikioturt16Geriamojovande8</vt:lpstr>
      <vt:lpstr>'Forma 12'!VAS083_F_Ilgalaikioturt16Geriamojovande9</vt:lpstr>
      <vt:lpstr>VAS083_F_Ilgalaikioturt16Geriamojovande9</vt:lpstr>
      <vt:lpstr>'Forma 12'!VAS083_F_Ilgalaikioturt16Inventorinisnu1</vt:lpstr>
      <vt:lpstr>VAS083_F_Ilgalaikioturt16Inventorinisnu1</vt:lpstr>
      <vt:lpstr>'Forma 12'!VAS083_F_Ilgalaikioturt16Kitareguliuoja1</vt:lpstr>
      <vt:lpstr>VAS083_F_Ilgalaikioturt16Kitareguliuoja1</vt:lpstr>
      <vt:lpstr>'Forma 12'!VAS083_F_Ilgalaikioturt16Kitosveiklosne1</vt:lpstr>
      <vt:lpstr>VAS083_F_Ilgalaikioturt16Kitosveiklosne1</vt:lpstr>
      <vt:lpstr>'Forma 12'!VAS083_F_Ilgalaikioturt16Lrklimatokaito1</vt:lpstr>
      <vt:lpstr>VAS083_F_Ilgalaikioturt16Lrklimatokaito1</vt:lpstr>
      <vt:lpstr>'Forma 12'!VAS083_F_Ilgalaikioturt16Nuotekudumblot1</vt:lpstr>
      <vt:lpstr>VAS083_F_Ilgalaikioturt16Nuotekudumblot1</vt:lpstr>
      <vt:lpstr>'Forma 12'!VAS083_F_Ilgalaikioturt16Nuotekusurinki1</vt:lpstr>
      <vt:lpstr>VAS083_F_Ilgalaikioturt16Nuotekusurinki1</vt:lpstr>
      <vt:lpstr>'Forma 12'!VAS083_F_Ilgalaikioturt16Nuotekuvalymas1</vt:lpstr>
      <vt:lpstr>VAS083_F_Ilgalaikioturt16Nuotekuvalymas1</vt:lpstr>
      <vt:lpstr>'Forma 12'!VAS083_F_Ilgalaikioturt16Pavirsiniunuot1</vt:lpstr>
      <vt:lpstr>VAS083_F_Ilgalaikioturt16Pavirsiniunuot1</vt:lpstr>
      <vt:lpstr>'Forma 12'!VAS083_F_Ilgalaikioturt16Turtovienetask1</vt:lpstr>
      <vt:lpstr>VAS083_F_Ilgalaikioturt16Turtovienetask1</vt:lpstr>
      <vt:lpstr>'Forma 12'!VAS083_F_Ilgalaikioturt17Apskaitosveikla1</vt:lpstr>
      <vt:lpstr>VAS083_F_Ilgalaikioturt17Apskaitosveikla1</vt:lpstr>
      <vt:lpstr>'Forma 12'!VAS083_F_Ilgalaikioturt17Geriamojovande7</vt:lpstr>
      <vt:lpstr>VAS083_F_Ilgalaikioturt17Geriamojovande7</vt:lpstr>
      <vt:lpstr>'Forma 12'!VAS083_F_Ilgalaikioturt17Geriamojovande8</vt:lpstr>
      <vt:lpstr>VAS083_F_Ilgalaikioturt17Geriamojovande8</vt:lpstr>
      <vt:lpstr>'Forma 12'!VAS083_F_Ilgalaikioturt17Geriamojovande9</vt:lpstr>
      <vt:lpstr>VAS083_F_Ilgalaikioturt17Geriamojovande9</vt:lpstr>
      <vt:lpstr>'Forma 12'!VAS083_F_Ilgalaikioturt17Inventorinisnu1</vt:lpstr>
      <vt:lpstr>VAS083_F_Ilgalaikioturt17Inventorinisnu1</vt:lpstr>
      <vt:lpstr>'Forma 12'!VAS083_F_Ilgalaikioturt17Kitareguliuoja1</vt:lpstr>
      <vt:lpstr>VAS083_F_Ilgalaikioturt17Kitareguliuoja1</vt:lpstr>
      <vt:lpstr>'Forma 12'!VAS083_F_Ilgalaikioturt17Kitosveiklosne1</vt:lpstr>
      <vt:lpstr>VAS083_F_Ilgalaikioturt17Kitosveiklosne1</vt:lpstr>
      <vt:lpstr>'Forma 12'!VAS083_F_Ilgalaikioturt17Lrklimatokaito1</vt:lpstr>
      <vt:lpstr>VAS083_F_Ilgalaikioturt17Lrklimatokaito1</vt:lpstr>
      <vt:lpstr>'Forma 12'!VAS083_F_Ilgalaikioturt17Nuotekudumblot1</vt:lpstr>
      <vt:lpstr>VAS083_F_Ilgalaikioturt17Nuotekudumblot1</vt:lpstr>
      <vt:lpstr>'Forma 12'!VAS083_F_Ilgalaikioturt17Nuotekusurinki1</vt:lpstr>
      <vt:lpstr>VAS083_F_Ilgalaikioturt17Nuotekusurinki1</vt:lpstr>
      <vt:lpstr>'Forma 12'!VAS083_F_Ilgalaikioturt17Nuotekuvalymas1</vt:lpstr>
      <vt:lpstr>VAS083_F_Ilgalaikioturt17Nuotekuvalymas1</vt:lpstr>
      <vt:lpstr>'Forma 12'!VAS083_F_Ilgalaikioturt17Pavirsiniunuot1</vt:lpstr>
      <vt:lpstr>VAS083_F_Ilgalaikioturt17Pavirsiniunuot1</vt:lpstr>
      <vt:lpstr>'Forma 12'!VAS083_F_Ilgalaikioturt17Turtovienetask1</vt:lpstr>
      <vt:lpstr>VAS083_F_Ilgalaikioturt17Turtovienetask1</vt:lpstr>
      <vt:lpstr>'Forma 12'!VAS083_F_Ilgalaikioturt18Apskaitosveikla1</vt:lpstr>
      <vt:lpstr>VAS083_F_Ilgalaikioturt18Apskaitosveikla1</vt:lpstr>
      <vt:lpstr>'Forma 12'!VAS083_F_Ilgalaikioturt18Geriamojovande7</vt:lpstr>
      <vt:lpstr>VAS083_F_Ilgalaikioturt18Geriamojovande7</vt:lpstr>
      <vt:lpstr>'Forma 12'!VAS083_F_Ilgalaikioturt18Geriamojovande8</vt:lpstr>
      <vt:lpstr>VAS083_F_Ilgalaikioturt18Geriamojovande8</vt:lpstr>
      <vt:lpstr>'Forma 12'!VAS083_F_Ilgalaikioturt18Geriamojovande9</vt:lpstr>
      <vt:lpstr>VAS083_F_Ilgalaikioturt18Geriamojovande9</vt:lpstr>
      <vt:lpstr>'Forma 12'!VAS083_F_Ilgalaikioturt18Inventorinisnu1</vt:lpstr>
      <vt:lpstr>VAS083_F_Ilgalaikioturt18Inventorinisnu1</vt:lpstr>
      <vt:lpstr>'Forma 12'!VAS083_F_Ilgalaikioturt18Kitareguliuoja1</vt:lpstr>
      <vt:lpstr>VAS083_F_Ilgalaikioturt18Kitareguliuoja1</vt:lpstr>
      <vt:lpstr>'Forma 12'!VAS083_F_Ilgalaikioturt18Kitosveiklosne1</vt:lpstr>
      <vt:lpstr>VAS083_F_Ilgalaikioturt18Kitosveiklosne1</vt:lpstr>
      <vt:lpstr>'Forma 12'!VAS083_F_Ilgalaikioturt18Lrklimatokaito1</vt:lpstr>
      <vt:lpstr>VAS083_F_Ilgalaikioturt18Lrklimatokaito1</vt:lpstr>
      <vt:lpstr>'Forma 12'!VAS083_F_Ilgalaikioturt18Nuotekudumblot1</vt:lpstr>
      <vt:lpstr>VAS083_F_Ilgalaikioturt18Nuotekudumblot1</vt:lpstr>
      <vt:lpstr>'Forma 12'!VAS083_F_Ilgalaikioturt18Nuotekusurinki1</vt:lpstr>
      <vt:lpstr>VAS083_F_Ilgalaikioturt18Nuotekusurinki1</vt:lpstr>
      <vt:lpstr>'Forma 12'!VAS083_F_Ilgalaikioturt18Nuotekuvalymas1</vt:lpstr>
      <vt:lpstr>VAS083_F_Ilgalaikioturt18Nuotekuvalymas1</vt:lpstr>
      <vt:lpstr>'Forma 12'!VAS083_F_Ilgalaikioturt18Pavirsiniunuot1</vt:lpstr>
      <vt:lpstr>VAS083_F_Ilgalaikioturt18Pavirsiniunuot1</vt:lpstr>
      <vt:lpstr>'Forma 12'!VAS083_F_Ilgalaikioturt18Turtovienetask1</vt:lpstr>
      <vt:lpstr>VAS083_F_Ilgalaikioturt18Turtovienetask1</vt:lpstr>
      <vt:lpstr>'Forma 12'!VAS083_F_Ilgalaikioturt19Apskaitosveikla1</vt:lpstr>
      <vt:lpstr>VAS083_F_Ilgalaikioturt19Apskaitosveikla1</vt:lpstr>
      <vt:lpstr>'Forma 12'!VAS083_F_Ilgalaikioturt19Geriamojovande7</vt:lpstr>
      <vt:lpstr>VAS083_F_Ilgalaikioturt19Geriamojovande7</vt:lpstr>
      <vt:lpstr>'Forma 12'!VAS083_F_Ilgalaikioturt19Geriamojovande8</vt:lpstr>
      <vt:lpstr>VAS083_F_Ilgalaikioturt19Geriamojovande8</vt:lpstr>
      <vt:lpstr>'Forma 12'!VAS083_F_Ilgalaikioturt19Geriamojovande9</vt:lpstr>
      <vt:lpstr>VAS083_F_Ilgalaikioturt19Geriamojovande9</vt:lpstr>
      <vt:lpstr>'Forma 12'!VAS083_F_Ilgalaikioturt19Inventorinisnu1</vt:lpstr>
      <vt:lpstr>VAS083_F_Ilgalaikioturt19Inventorinisnu1</vt:lpstr>
      <vt:lpstr>'Forma 12'!VAS083_F_Ilgalaikioturt19Kitareguliuoja1</vt:lpstr>
      <vt:lpstr>VAS083_F_Ilgalaikioturt19Kitareguliuoja1</vt:lpstr>
      <vt:lpstr>'Forma 12'!VAS083_F_Ilgalaikioturt19Kitosveiklosne1</vt:lpstr>
      <vt:lpstr>VAS083_F_Ilgalaikioturt19Kitosveiklosne1</vt:lpstr>
      <vt:lpstr>'Forma 12'!VAS083_F_Ilgalaikioturt19Lrklimatokaito1</vt:lpstr>
      <vt:lpstr>VAS083_F_Ilgalaikioturt19Lrklimatokaito1</vt:lpstr>
      <vt:lpstr>'Forma 12'!VAS083_F_Ilgalaikioturt19Nuotekudumblot1</vt:lpstr>
      <vt:lpstr>VAS083_F_Ilgalaikioturt19Nuotekudumblot1</vt:lpstr>
      <vt:lpstr>'Forma 12'!VAS083_F_Ilgalaikioturt19Nuotekusurinki1</vt:lpstr>
      <vt:lpstr>VAS083_F_Ilgalaikioturt19Nuotekusurinki1</vt:lpstr>
      <vt:lpstr>'Forma 12'!VAS083_F_Ilgalaikioturt19Nuotekuvalymas1</vt:lpstr>
      <vt:lpstr>VAS083_F_Ilgalaikioturt19Nuotekuvalymas1</vt:lpstr>
      <vt:lpstr>'Forma 12'!VAS083_F_Ilgalaikioturt19Pavirsiniunuot1</vt:lpstr>
      <vt:lpstr>VAS083_F_Ilgalaikioturt19Pavirsiniunuot1</vt:lpstr>
      <vt:lpstr>'Forma 12'!VAS083_F_Ilgalaikioturt19Turtovienetask1</vt:lpstr>
      <vt:lpstr>VAS083_F_Ilgalaikioturt19Turtovienetask1</vt:lpstr>
      <vt:lpstr>'Forma 12'!VAS083_F_Ilgalaikioturt1Apskaitosveikla1</vt:lpstr>
      <vt:lpstr>VAS083_F_Ilgalaikioturt1Apskaitosveikla1</vt:lpstr>
      <vt:lpstr>'Forma 12'!VAS083_F_Ilgalaikioturt1Geriamojovande7</vt:lpstr>
      <vt:lpstr>VAS083_F_Ilgalaikioturt1Geriamojovande7</vt:lpstr>
      <vt:lpstr>'Forma 12'!VAS083_F_Ilgalaikioturt1Geriamojovande8</vt:lpstr>
      <vt:lpstr>VAS083_F_Ilgalaikioturt1Geriamojovande8</vt:lpstr>
      <vt:lpstr>'Forma 12'!VAS083_F_Ilgalaikioturt1Geriamojovande9</vt:lpstr>
      <vt:lpstr>VAS083_F_Ilgalaikioturt1Geriamojovande9</vt:lpstr>
      <vt:lpstr>'Forma 12'!VAS083_F_Ilgalaikioturt1Inventorinisnu1</vt:lpstr>
      <vt:lpstr>VAS083_F_Ilgalaikioturt1Inventorinisnu1</vt:lpstr>
      <vt:lpstr>'Forma 12'!VAS083_F_Ilgalaikioturt1Kitareguliuoja1</vt:lpstr>
      <vt:lpstr>VAS083_F_Ilgalaikioturt1Kitareguliuoja1</vt:lpstr>
      <vt:lpstr>'Forma 12'!VAS083_F_Ilgalaikioturt1Kitosveiklosne1</vt:lpstr>
      <vt:lpstr>VAS083_F_Ilgalaikioturt1Kitosveiklosne1</vt:lpstr>
      <vt:lpstr>'Forma 12'!VAS083_F_Ilgalaikioturt1Lrklimatokaito1</vt:lpstr>
      <vt:lpstr>VAS083_F_Ilgalaikioturt1Lrklimatokaito1</vt:lpstr>
      <vt:lpstr>'Forma 12'!VAS083_F_Ilgalaikioturt1Nuotekudumblot1</vt:lpstr>
      <vt:lpstr>VAS083_F_Ilgalaikioturt1Nuotekudumblot1</vt:lpstr>
      <vt:lpstr>'Forma 12'!VAS083_F_Ilgalaikioturt1Nuotekusurinki1</vt:lpstr>
      <vt:lpstr>VAS083_F_Ilgalaikioturt1Nuotekusurinki1</vt:lpstr>
      <vt:lpstr>'Forma 12'!VAS083_F_Ilgalaikioturt1Nuotekuvalymas1</vt:lpstr>
      <vt:lpstr>VAS083_F_Ilgalaikioturt1Nuotekuvalymas1</vt:lpstr>
      <vt:lpstr>'Forma 12'!VAS083_F_Ilgalaikioturt1Pavirsiniunuot1</vt:lpstr>
      <vt:lpstr>VAS083_F_Ilgalaikioturt1Pavirsiniunuot1</vt:lpstr>
      <vt:lpstr>'Forma 12'!VAS083_F_Ilgalaikioturt1Turtovienetask1</vt:lpstr>
      <vt:lpstr>VAS083_F_Ilgalaikioturt1Turtovienetask1</vt:lpstr>
      <vt:lpstr>'Forma 12'!VAS083_F_Ilgalaikioturt20Apskaitosveikla1</vt:lpstr>
      <vt:lpstr>VAS083_F_Ilgalaikioturt20Apskaitosveikla1</vt:lpstr>
      <vt:lpstr>'Forma 12'!VAS083_F_Ilgalaikioturt20Geriamojovande7</vt:lpstr>
      <vt:lpstr>VAS083_F_Ilgalaikioturt20Geriamojovande7</vt:lpstr>
      <vt:lpstr>'Forma 12'!VAS083_F_Ilgalaikioturt20Geriamojovande8</vt:lpstr>
      <vt:lpstr>VAS083_F_Ilgalaikioturt20Geriamojovande8</vt:lpstr>
      <vt:lpstr>'Forma 12'!VAS083_F_Ilgalaikioturt20Geriamojovande9</vt:lpstr>
      <vt:lpstr>VAS083_F_Ilgalaikioturt20Geriamojovande9</vt:lpstr>
      <vt:lpstr>'Forma 12'!VAS083_F_Ilgalaikioturt20Inventorinisnu1</vt:lpstr>
      <vt:lpstr>VAS083_F_Ilgalaikioturt20Inventorinisnu1</vt:lpstr>
      <vt:lpstr>'Forma 12'!VAS083_F_Ilgalaikioturt20Kitareguliuoja1</vt:lpstr>
      <vt:lpstr>VAS083_F_Ilgalaikioturt20Kitareguliuoja1</vt:lpstr>
      <vt:lpstr>'Forma 12'!VAS083_F_Ilgalaikioturt20Kitosveiklosne1</vt:lpstr>
      <vt:lpstr>VAS083_F_Ilgalaikioturt20Kitosveiklosne1</vt:lpstr>
      <vt:lpstr>'Forma 12'!VAS083_F_Ilgalaikioturt20Lrklimatokaito1</vt:lpstr>
      <vt:lpstr>VAS083_F_Ilgalaikioturt20Lrklimatokaito1</vt:lpstr>
      <vt:lpstr>'Forma 12'!VAS083_F_Ilgalaikioturt20Nuotekudumblot1</vt:lpstr>
      <vt:lpstr>VAS083_F_Ilgalaikioturt20Nuotekudumblot1</vt:lpstr>
      <vt:lpstr>'Forma 12'!VAS083_F_Ilgalaikioturt20Nuotekusurinki1</vt:lpstr>
      <vt:lpstr>VAS083_F_Ilgalaikioturt20Nuotekusurinki1</vt:lpstr>
      <vt:lpstr>'Forma 12'!VAS083_F_Ilgalaikioturt20Nuotekuvalymas1</vt:lpstr>
      <vt:lpstr>VAS083_F_Ilgalaikioturt20Nuotekuvalymas1</vt:lpstr>
      <vt:lpstr>'Forma 12'!VAS083_F_Ilgalaikioturt20Pavirsiniunuot1</vt:lpstr>
      <vt:lpstr>VAS083_F_Ilgalaikioturt20Pavirsiniunuot1</vt:lpstr>
      <vt:lpstr>'Forma 12'!VAS083_F_Ilgalaikioturt20Turtovienetask1</vt:lpstr>
      <vt:lpstr>VAS083_F_Ilgalaikioturt20Turtovienetask1</vt:lpstr>
      <vt:lpstr>'Forma 12'!VAS083_F_Ilgalaikioturt21Apskaitosveikla1</vt:lpstr>
      <vt:lpstr>VAS083_F_Ilgalaikioturt21Apskaitosveikla1</vt:lpstr>
      <vt:lpstr>'Forma 12'!VAS083_F_Ilgalaikioturt21Geriamojovande7</vt:lpstr>
      <vt:lpstr>VAS083_F_Ilgalaikioturt21Geriamojovande7</vt:lpstr>
      <vt:lpstr>'Forma 12'!VAS083_F_Ilgalaikioturt21Geriamojovande8</vt:lpstr>
      <vt:lpstr>VAS083_F_Ilgalaikioturt21Geriamojovande8</vt:lpstr>
      <vt:lpstr>'Forma 12'!VAS083_F_Ilgalaikioturt21Geriamojovande9</vt:lpstr>
      <vt:lpstr>VAS083_F_Ilgalaikioturt21Geriamojovande9</vt:lpstr>
      <vt:lpstr>'Forma 12'!VAS083_F_Ilgalaikioturt21Inventorinisnu1</vt:lpstr>
      <vt:lpstr>VAS083_F_Ilgalaikioturt21Inventorinisnu1</vt:lpstr>
      <vt:lpstr>'Forma 12'!VAS083_F_Ilgalaikioturt21Kitareguliuoja1</vt:lpstr>
      <vt:lpstr>VAS083_F_Ilgalaikioturt21Kitareguliuoja1</vt:lpstr>
      <vt:lpstr>'Forma 12'!VAS083_F_Ilgalaikioturt21Kitosveiklosne1</vt:lpstr>
      <vt:lpstr>VAS083_F_Ilgalaikioturt21Kitosveiklosne1</vt:lpstr>
      <vt:lpstr>'Forma 12'!VAS083_F_Ilgalaikioturt21Lrklimatokaito1</vt:lpstr>
      <vt:lpstr>VAS083_F_Ilgalaikioturt21Lrklimatokaito1</vt:lpstr>
      <vt:lpstr>'Forma 12'!VAS083_F_Ilgalaikioturt21Nuotekudumblot1</vt:lpstr>
      <vt:lpstr>VAS083_F_Ilgalaikioturt21Nuotekudumblot1</vt:lpstr>
      <vt:lpstr>'Forma 12'!VAS083_F_Ilgalaikioturt21Nuotekusurinki1</vt:lpstr>
      <vt:lpstr>VAS083_F_Ilgalaikioturt21Nuotekusurinki1</vt:lpstr>
      <vt:lpstr>'Forma 12'!VAS083_F_Ilgalaikioturt21Nuotekuvalymas1</vt:lpstr>
      <vt:lpstr>VAS083_F_Ilgalaikioturt21Nuotekuvalymas1</vt:lpstr>
      <vt:lpstr>'Forma 12'!VAS083_F_Ilgalaikioturt21Pavirsiniunuot1</vt:lpstr>
      <vt:lpstr>VAS083_F_Ilgalaikioturt21Pavirsiniunuot1</vt:lpstr>
      <vt:lpstr>'Forma 12'!VAS083_F_Ilgalaikioturt21Turtovienetask1</vt:lpstr>
      <vt:lpstr>VAS083_F_Ilgalaikioturt21Turtovienetask1</vt:lpstr>
      <vt:lpstr>'Forma 12'!VAS083_F_Ilgalaikioturt22Apskaitosveikla1</vt:lpstr>
      <vt:lpstr>VAS083_F_Ilgalaikioturt22Apskaitosveikla1</vt:lpstr>
      <vt:lpstr>'Forma 12'!VAS083_F_Ilgalaikioturt22Geriamojovande7</vt:lpstr>
      <vt:lpstr>VAS083_F_Ilgalaikioturt22Geriamojovande7</vt:lpstr>
      <vt:lpstr>'Forma 12'!VAS083_F_Ilgalaikioturt22Geriamojovande8</vt:lpstr>
      <vt:lpstr>VAS083_F_Ilgalaikioturt22Geriamojovande8</vt:lpstr>
      <vt:lpstr>'Forma 12'!VAS083_F_Ilgalaikioturt22Geriamojovande9</vt:lpstr>
      <vt:lpstr>VAS083_F_Ilgalaikioturt22Geriamojovande9</vt:lpstr>
      <vt:lpstr>'Forma 12'!VAS083_F_Ilgalaikioturt22Inventorinisnu1</vt:lpstr>
      <vt:lpstr>VAS083_F_Ilgalaikioturt22Inventorinisnu1</vt:lpstr>
      <vt:lpstr>'Forma 12'!VAS083_F_Ilgalaikioturt22Kitareguliuoja1</vt:lpstr>
      <vt:lpstr>VAS083_F_Ilgalaikioturt22Kitareguliuoja1</vt:lpstr>
      <vt:lpstr>'Forma 12'!VAS083_F_Ilgalaikioturt22Kitosveiklosne1</vt:lpstr>
      <vt:lpstr>VAS083_F_Ilgalaikioturt22Kitosveiklosne1</vt:lpstr>
      <vt:lpstr>'Forma 12'!VAS083_F_Ilgalaikioturt22Lrklimatokaito1</vt:lpstr>
      <vt:lpstr>VAS083_F_Ilgalaikioturt22Lrklimatokaito1</vt:lpstr>
      <vt:lpstr>'Forma 12'!VAS083_F_Ilgalaikioturt22Nuotekudumblot1</vt:lpstr>
      <vt:lpstr>VAS083_F_Ilgalaikioturt22Nuotekudumblot1</vt:lpstr>
      <vt:lpstr>'Forma 12'!VAS083_F_Ilgalaikioturt22Nuotekusurinki1</vt:lpstr>
      <vt:lpstr>VAS083_F_Ilgalaikioturt22Nuotekusurinki1</vt:lpstr>
      <vt:lpstr>'Forma 12'!VAS083_F_Ilgalaikioturt22Nuotekuvalymas1</vt:lpstr>
      <vt:lpstr>VAS083_F_Ilgalaikioturt22Nuotekuvalymas1</vt:lpstr>
      <vt:lpstr>'Forma 12'!VAS083_F_Ilgalaikioturt22Pavirsiniunuot1</vt:lpstr>
      <vt:lpstr>VAS083_F_Ilgalaikioturt22Pavirsiniunuot1</vt:lpstr>
      <vt:lpstr>'Forma 12'!VAS083_F_Ilgalaikioturt22Turtovienetask1</vt:lpstr>
      <vt:lpstr>VAS083_F_Ilgalaikioturt22Turtovienetask1</vt:lpstr>
      <vt:lpstr>'Forma 12'!VAS083_F_Ilgalaikioturt23Apskaitosveikla1</vt:lpstr>
      <vt:lpstr>VAS083_F_Ilgalaikioturt23Apskaitosveikla1</vt:lpstr>
      <vt:lpstr>'Forma 12'!VAS083_F_Ilgalaikioturt23Geriamojovande7</vt:lpstr>
      <vt:lpstr>VAS083_F_Ilgalaikioturt23Geriamojovande7</vt:lpstr>
      <vt:lpstr>'Forma 12'!VAS083_F_Ilgalaikioturt23Geriamojovande8</vt:lpstr>
      <vt:lpstr>VAS083_F_Ilgalaikioturt23Geriamojovande8</vt:lpstr>
      <vt:lpstr>'Forma 12'!VAS083_F_Ilgalaikioturt23Geriamojovande9</vt:lpstr>
      <vt:lpstr>VAS083_F_Ilgalaikioturt23Geriamojovande9</vt:lpstr>
      <vt:lpstr>'Forma 12'!VAS083_F_Ilgalaikioturt23Inventorinisnu1</vt:lpstr>
      <vt:lpstr>VAS083_F_Ilgalaikioturt23Inventorinisnu1</vt:lpstr>
      <vt:lpstr>'Forma 12'!VAS083_F_Ilgalaikioturt23Kitareguliuoja1</vt:lpstr>
      <vt:lpstr>VAS083_F_Ilgalaikioturt23Kitareguliuoja1</vt:lpstr>
      <vt:lpstr>'Forma 12'!VAS083_F_Ilgalaikioturt23Kitosveiklosne1</vt:lpstr>
      <vt:lpstr>VAS083_F_Ilgalaikioturt23Kitosveiklosne1</vt:lpstr>
      <vt:lpstr>'Forma 12'!VAS083_F_Ilgalaikioturt23Lrklimatokaito1</vt:lpstr>
      <vt:lpstr>VAS083_F_Ilgalaikioturt23Lrklimatokaito1</vt:lpstr>
      <vt:lpstr>'Forma 12'!VAS083_F_Ilgalaikioturt23Nuotekudumblot1</vt:lpstr>
      <vt:lpstr>VAS083_F_Ilgalaikioturt23Nuotekudumblot1</vt:lpstr>
      <vt:lpstr>'Forma 12'!VAS083_F_Ilgalaikioturt23Nuotekusurinki1</vt:lpstr>
      <vt:lpstr>VAS083_F_Ilgalaikioturt23Nuotekusurinki1</vt:lpstr>
      <vt:lpstr>'Forma 12'!VAS083_F_Ilgalaikioturt23Nuotekuvalymas1</vt:lpstr>
      <vt:lpstr>VAS083_F_Ilgalaikioturt23Nuotekuvalymas1</vt:lpstr>
      <vt:lpstr>'Forma 12'!VAS083_F_Ilgalaikioturt23Pavirsiniunuot1</vt:lpstr>
      <vt:lpstr>VAS083_F_Ilgalaikioturt23Pavirsiniunuot1</vt:lpstr>
      <vt:lpstr>'Forma 12'!VAS083_F_Ilgalaikioturt23Turtovienetask1</vt:lpstr>
      <vt:lpstr>VAS083_F_Ilgalaikioturt23Turtovienetask1</vt:lpstr>
      <vt:lpstr>'Forma 12'!VAS083_F_Ilgalaikioturt24Apskaitosveikla1</vt:lpstr>
      <vt:lpstr>VAS083_F_Ilgalaikioturt24Apskaitosveikla1</vt:lpstr>
      <vt:lpstr>'Forma 12'!VAS083_F_Ilgalaikioturt24Geriamojovande7</vt:lpstr>
      <vt:lpstr>VAS083_F_Ilgalaikioturt24Geriamojovande7</vt:lpstr>
      <vt:lpstr>'Forma 12'!VAS083_F_Ilgalaikioturt24Geriamojovande8</vt:lpstr>
      <vt:lpstr>VAS083_F_Ilgalaikioturt24Geriamojovande8</vt:lpstr>
      <vt:lpstr>'Forma 12'!VAS083_F_Ilgalaikioturt24Geriamojovande9</vt:lpstr>
      <vt:lpstr>VAS083_F_Ilgalaikioturt24Geriamojovande9</vt:lpstr>
      <vt:lpstr>'Forma 12'!VAS083_F_Ilgalaikioturt24Inventorinisnu1</vt:lpstr>
      <vt:lpstr>VAS083_F_Ilgalaikioturt24Inventorinisnu1</vt:lpstr>
      <vt:lpstr>'Forma 12'!VAS083_F_Ilgalaikioturt24Kitareguliuoja1</vt:lpstr>
      <vt:lpstr>VAS083_F_Ilgalaikioturt24Kitareguliuoja1</vt:lpstr>
      <vt:lpstr>'Forma 12'!VAS083_F_Ilgalaikioturt24Kitosveiklosne1</vt:lpstr>
      <vt:lpstr>VAS083_F_Ilgalaikioturt24Kitosveiklosne1</vt:lpstr>
      <vt:lpstr>'Forma 12'!VAS083_F_Ilgalaikioturt24Lrklimatokaito1</vt:lpstr>
      <vt:lpstr>VAS083_F_Ilgalaikioturt24Lrklimatokaito1</vt:lpstr>
      <vt:lpstr>'Forma 12'!VAS083_F_Ilgalaikioturt24Nuotekudumblot1</vt:lpstr>
      <vt:lpstr>VAS083_F_Ilgalaikioturt24Nuotekudumblot1</vt:lpstr>
      <vt:lpstr>'Forma 12'!VAS083_F_Ilgalaikioturt24Nuotekusurinki1</vt:lpstr>
      <vt:lpstr>VAS083_F_Ilgalaikioturt24Nuotekusurinki1</vt:lpstr>
      <vt:lpstr>'Forma 12'!VAS083_F_Ilgalaikioturt24Nuotekuvalymas1</vt:lpstr>
      <vt:lpstr>VAS083_F_Ilgalaikioturt24Nuotekuvalymas1</vt:lpstr>
      <vt:lpstr>'Forma 12'!VAS083_F_Ilgalaikioturt24Pavirsiniunuot1</vt:lpstr>
      <vt:lpstr>VAS083_F_Ilgalaikioturt24Pavirsiniunuot1</vt:lpstr>
      <vt:lpstr>'Forma 12'!VAS083_F_Ilgalaikioturt24Turtovienetask1</vt:lpstr>
      <vt:lpstr>VAS083_F_Ilgalaikioturt24Turtovienetask1</vt:lpstr>
      <vt:lpstr>'Forma 12'!VAS083_F_Ilgalaikioturt25Apskaitosveikla1</vt:lpstr>
      <vt:lpstr>VAS083_F_Ilgalaikioturt25Apskaitosveikla1</vt:lpstr>
      <vt:lpstr>'Forma 12'!VAS083_F_Ilgalaikioturt25Geriamojovande7</vt:lpstr>
      <vt:lpstr>VAS083_F_Ilgalaikioturt25Geriamojovande7</vt:lpstr>
      <vt:lpstr>'Forma 12'!VAS083_F_Ilgalaikioturt25Geriamojovande8</vt:lpstr>
      <vt:lpstr>VAS083_F_Ilgalaikioturt25Geriamojovande8</vt:lpstr>
      <vt:lpstr>'Forma 12'!VAS083_F_Ilgalaikioturt25Geriamojovande9</vt:lpstr>
      <vt:lpstr>VAS083_F_Ilgalaikioturt25Geriamojovande9</vt:lpstr>
      <vt:lpstr>'Forma 12'!VAS083_F_Ilgalaikioturt25Inventorinisnu1</vt:lpstr>
      <vt:lpstr>VAS083_F_Ilgalaikioturt25Inventorinisnu1</vt:lpstr>
      <vt:lpstr>'Forma 12'!VAS083_F_Ilgalaikioturt25Kitareguliuoja1</vt:lpstr>
      <vt:lpstr>VAS083_F_Ilgalaikioturt25Kitareguliuoja1</vt:lpstr>
      <vt:lpstr>'Forma 12'!VAS083_F_Ilgalaikioturt25Kitosveiklosne1</vt:lpstr>
      <vt:lpstr>VAS083_F_Ilgalaikioturt25Kitosveiklosne1</vt:lpstr>
      <vt:lpstr>'Forma 12'!VAS083_F_Ilgalaikioturt25Lrklimatokaito1</vt:lpstr>
      <vt:lpstr>VAS083_F_Ilgalaikioturt25Lrklimatokaito1</vt:lpstr>
      <vt:lpstr>'Forma 12'!VAS083_F_Ilgalaikioturt25Nuotekudumblot1</vt:lpstr>
      <vt:lpstr>VAS083_F_Ilgalaikioturt25Nuotekudumblot1</vt:lpstr>
      <vt:lpstr>'Forma 12'!VAS083_F_Ilgalaikioturt25Nuotekusurinki1</vt:lpstr>
      <vt:lpstr>VAS083_F_Ilgalaikioturt25Nuotekusurinki1</vt:lpstr>
      <vt:lpstr>'Forma 12'!VAS083_F_Ilgalaikioturt25Nuotekuvalymas1</vt:lpstr>
      <vt:lpstr>VAS083_F_Ilgalaikioturt25Nuotekuvalymas1</vt:lpstr>
      <vt:lpstr>'Forma 12'!VAS083_F_Ilgalaikioturt25Pavirsiniunuot1</vt:lpstr>
      <vt:lpstr>VAS083_F_Ilgalaikioturt25Pavirsiniunuot1</vt:lpstr>
      <vt:lpstr>'Forma 12'!VAS083_F_Ilgalaikioturt25Turtovienetask1</vt:lpstr>
      <vt:lpstr>VAS083_F_Ilgalaikioturt25Turtovienetask1</vt:lpstr>
      <vt:lpstr>'Forma 12'!VAS083_F_Ilgalaikioturt26Apskaitosveikla1</vt:lpstr>
      <vt:lpstr>VAS083_F_Ilgalaikioturt26Apskaitosveikla1</vt:lpstr>
      <vt:lpstr>'Forma 12'!VAS083_F_Ilgalaikioturt26Geriamojovande7</vt:lpstr>
      <vt:lpstr>VAS083_F_Ilgalaikioturt26Geriamojovande7</vt:lpstr>
      <vt:lpstr>'Forma 12'!VAS083_F_Ilgalaikioturt26Geriamojovande8</vt:lpstr>
      <vt:lpstr>VAS083_F_Ilgalaikioturt26Geriamojovande8</vt:lpstr>
      <vt:lpstr>'Forma 12'!VAS083_F_Ilgalaikioturt26Geriamojovande9</vt:lpstr>
      <vt:lpstr>VAS083_F_Ilgalaikioturt26Geriamojovande9</vt:lpstr>
      <vt:lpstr>'Forma 12'!VAS083_F_Ilgalaikioturt26Inventorinisnu1</vt:lpstr>
      <vt:lpstr>VAS083_F_Ilgalaikioturt26Inventorinisnu1</vt:lpstr>
      <vt:lpstr>'Forma 12'!VAS083_F_Ilgalaikioturt26Kitareguliuoja1</vt:lpstr>
      <vt:lpstr>VAS083_F_Ilgalaikioturt26Kitareguliuoja1</vt:lpstr>
      <vt:lpstr>'Forma 12'!VAS083_F_Ilgalaikioturt26Kitosveiklosne1</vt:lpstr>
      <vt:lpstr>VAS083_F_Ilgalaikioturt26Kitosveiklosne1</vt:lpstr>
      <vt:lpstr>'Forma 12'!VAS083_F_Ilgalaikioturt26Lrklimatokaito1</vt:lpstr>
      <vt:lpstr>VAS083_F_Ilgalaikioturt26Lrklimatokaito1</vt:lpstr>
      <vt:lpstr>'Forma 12'!VAS083_F_Ilgalaikioturt26Nuotekudumblot1</vt:lpstr>
      <vt:lpstr>VAS083_F_Ilgalaikioturt26Nuotekudumblot1</vt:lpstr>
      <vt:lpstr>'Forma 12'!VAS083_F_Ilgalaikioturt26Nuotekusurinki1</vt:lpstr>
      <vt:lpstr>VAS083_F_Ilgalaikioturt26Nuotekusurinki1</vt:lpstr>
      <vt:lpstr>'Forma 12'!VAS083_F_Ilgalaikioturt26Nuotekuvalymas1</vt:lpstr>
      <vt:lpstr>VAS083_F_Ilgalaikioturt26Nuotekuvalymas1</vt:lpstr>
      <vt:lpstr>'Forma 12'!VAS083_F_Ilgalaikioturt26Pavirsiniunuot1</vt:lpstr>
      <vt:lpstr>VAS083_F_Ilgalaikioturt26Pavirsiniunuot1</vt:lpstr>
      <vt:lpstr>'Forma 12'!VAS083_F_Ilgalaikioturt26Turtovienetask1</vt:lpstr>
      <vt:lpstr>VAS083_F_Ilgalaikioturt26Turtovienetask1</vt:lpstr>
      <vt:lpstr>'Forma 12'!VAS083_F_Ilgalaikioturt27Apskaitosveikla1</vt:lpstr>
      <vt:lpstr>VAS083_F_Ilgalaikioturt27Apskaitosveikla1</vt:lpstr>
      <vt:lpstr>'Forma 12'!VAS083_F_Ilgalaikioturt27Geriamojovande7</vt:lpstr>
      <vt:lpstr>VAS083_F_Ilgalaikioturt27Geriamojovande7</vt:lpstr>
      <vt:lpstr>'Forma 12'!VAS083_F_Ilgalaikioturt27Geriamojovande8</vt:lpstr>
      <vt:lpstr>VAS083_F_Ilgalaikioturt27Geriamojovande8</vt:lpstr>
      <vt:lpstr>'Forma 12'!VAS083_F_Ilgalaikioturt27Geriamojovande9</vt:lpstr>
      <vt:lpstr>VAS083_F_Ilgalaikioturt27Geriamojovande9</vt:lpstr>
      <vt:lpstr>'Forma 12'!VAS083_F_Ilgalaikioturt27Inventorinisnu1</vt:lpstr>
      <vt:lpstr>VAS083_F_Ilgalaikioturt27Inventorinisnu1</vt:lpstr>
      <vt:lpstr>'Forma 12'!VAS083_F_Ilgalaikioturt27Kitareguliuoja1</vt:lpstr>
      <vt:lpstr>VAS083_F_Ilgalaikioturt27Kitareguliuoja1</vt:lpstr>
      <vt:lpstr>'Forma 12'!VAS083_F_Ilgalaikioturt27Kitosveiklosne1</vt:lpstr>
      <vt:lpstr>VAS083_F_Ilgalaikioturt27Kitosveiklosne1</vt:lpstr>
      <vt:lpstr>'Forma 12'!VAS083_F_Ilgalaikioturt27Lrklimatokaito1</vt:lpstr>
      <vt:lpstr>VAS083_F_Ilgalaikioturt27Lrklimatokaito1</vt:lpstr>
      <vt:lpstr>'Forma 12'!VAS083_F_Ilgalaikioturt27Nuotekudumblot1</vt:lpstr>
      <vt:lpstr>VAS083_F_Ilgalaikioturt27Nuotekudumblot1</vt:lpstr>
      <vt:lpstr>'Forma 12'!VAS083_F_Ilgalaikioturt27Nuotekusurinki1</vt:lpstr>
      <vt:lpstr>VAS083_F_Ilgalaikioturt27Nuotekusurinki1</vt:lpstr>
      <vt:lpstr>'Forma 12'!VAS083_F_Ilgalaikioturt27Nuotekuvalymas1</vt:lpstr>
      <vt:lpstr>VAS083_F_Ilgalaikioturt27Nuotekuvalymas1</vt:lpstr>
      <vt:lpstr>'Forma 12'!VAS083_F_Ilgalaikioturt27Pavirsiniunuot1</vt:lpstr>
      <vt:lpstr>VAS083_F_Ilgalaikioturt27Pavirsiniunuot1</vt:lpstr>
      <vt:lpstr>'Forma 12'!VAS083_F_Ilgalaikioturt27Turtovienetask1</vt:lpstr>
      <vt:lpstr>VAS083_F_Ilgalaikioturt27Turtovienetask1</vt:lpstr>
      <vt:lpstr>'Forma 12'!VAS083_F_Ilgalaikioturt28Apskaitosveikla1</vt:lpstr>
      <vt:lpstr>VAS083_F_Ilgalaikioturt28Apskaitosveikla1</vt:lpstr>
      <vt:lpstr>'Forma 12'!VAS083_F_Ilgalaikioturt28Geriamojovande7</vt:lpstr>
      <vt:lpstr>VAS083_F_Ilgalaikioturt28Geriamojovande7</vt:lpstr>
      <vt:lpstr>'Forma 12'!VAS083_F_Ilgalaikioturt28Geriamojovande8</vt:lpstr>
      <vt:lpstr>VAS083_F_Ilgalaikioturt28Geriamojovande8</vt:lpstr>
      <vt:lpstr>'Forma 12'!VAS083_F_Ilgalaikioturt28Geriamojovande9</vt:lpstr>
      <vt:lpstr>VAS083_F_Ilgalaikioturt28Geriamojovande9</vt:lpstr>
      <vt:lpstr>'Forma 12'!VAS083_F_Ilgalaikioturt28Inventorinisnu1</vt:lpstr>
      <vt:lpstr>VAS083_F_Ilgalaikioturt28Inventorinisnu1</vt:lpstr>
      <vt:lpstr>'Forma 12'!VAS083_F_Ilgalaikioturt28Kitareguliuoja1</vt:lpstr>
      <vt:lpstr>VAS083_F_Ilgalaikioturt28Kitareguliuoja1</vt:lpstr>
      <vt:lpstr>'Forma 12'!VAS083_F_Ilgalaikioturt28Kitosveiklosne1</vt:lpstr>
      <vt:lpstr>VAS083_F_Ilgalaikioturt28Kitosveiklosne1</vt:lpstr>
      <vt:lpstr>'Forma 12'!VAS083_F_Ilgalaikioturt28Lrklimatokaito1</vt:lpstr>
      <vt:lpstr>VAS083_F_Ilgalaikioturt28Lrklimatokaito1</vt:lpstr>
      <vt:lpstr>'Forma 12'!VAS083_F_Ilgalaikioturt28Nuotekudumblot1</vt:lpstr>
      <vt:lpstr>VAS083_F_Ilgalaikioturt28Nuotekudumblot1</vt:lpstr>
      <vt:lpstr>'Forma 12'!VAS083_F_Ilgalaikioturt28Nuotekusurinki1</vt:lpstr>
      <vt:lpstr>VAS083_F_Ilgalaikioturt28Nuotekusurinki1</vt:lpstr>
      <vt:lpstr>'Forma 12'!VAS083_F_Ilgalaikioturt28Nuotekuvalymas1</vt:lpstr>
      <vt:lpstr>VAS083_F_Ilgalaikioturt28Nuotekuvalymas1</vt:lpstr>
      <vt:lpstr>'Forma 12'!VAS083_F_Ilgalaikioturt28Pavirsiniunuot1</vt:lpstr>
      <vt:lpstr>VAS083_F_Ilgalaikioturt28Pavirsiniunuot1</vt:lpstr>
      <vt:lpstr>'Forma 12'!VAS083_F_Ilgalaikioturt28Turtovienetask1</vt:lpstr>
      <vt:lpstr>VAS083_F_Ilgalaikioturt28Turtovienetask1</vt:lpstr>
      <vt:lpstr>'Forma 12'!VAS083_F_Ilgalaikioturt29Apskaitosveikla1</vt:lpstr>
      <vt:lpstr>VAS083_F_Ilgalaikioturt29Apskaitosveikla1</vt:lpstr>
      <vt:lpstr>'Forma 12'!VAS083_F_Ilgalaikioturt29Geriamojovande7</vt:lpstr>
      <vt:lpstr>VAS083_F_Ilgalaikioturt29Geriamojovande7</vt:lpstr>
      <vt:lpstr>'Forma 12'!VAS083_F_Ilgalaikioturt29Geriamojovande8</vt:lpstr>
      <vt:lpstr>VAS083_F_Ilgalaikioturt29Geriamojovande8</vt:lpstr>
      <vt:lpstr>'Forma 12'!VAS083_F_Ilgalaikioturt29Geriamojovande9</vt:lpstr>
      <vt:lpstr>VAS083_F_Ilgalaikioturt29Geriamojovande9</vt:lpstr>
      <vt:lpstr>'Forma 12'!VAS083_F_Ilgalaikioturt29Inventorinisnu1</vt:lpstr>
      <vt:lpstr>VAS083_F_Ilgalaikioturt29Inventorinisnu1</vt:lpstr>
      <vt:lpstr>'Forma 12'!VAS083_F_Ilgalaikioturt29Kitareguliuoja1</vt:lpstr>
      <vt:lpstr>VAS083_F_Ilgalaikioturt29Kitareguliuoja1</vt:lpstr>
      <vt:lpstr>'Forma 12'!VAS083_F_Ilgalaikioturt29Kitosveiklosne1</vt:lpstr>
      <vt:lpstr>VAS083_F_Ilgalaikioturt29Kitosveiklosne1</vt:lpstr>
      <vt:lpstr>'Forma 12'!VAS083_F_Ilgalaikioturt29Lrklimatokaito1</vt:lpstr>
      <vt:lpstr>VAS083_F_Ilgalaikioturt29Lrklimatokaito1</vt:lpstr>
      <vt:lpstr>'Forma 12'!VAS083_F_Ilgalaikioturt29Nuotekudumblot1</vt:lpstr>
      <vt:lpstr>VAS083_F_Ilgalaikioturt29Nuotekudumblot1</vt:lpstr>
      <vt:lpstr>'Forma 12'!VAS083_F_Ilgalaikioturt29Nuotekusurinki1</vt:lpstr>
      <vt:lpstr>VAS083_F_Ilgalaikioturt29Nuotekusurinki1</vt:lpstr>
      <vt:lpstr>'Forma 12'!VAS083_F_Ilgalaikioturt29Nuotekuvalymas1</vt:lpstr>
      <vt:lpstr>VAS083_F_Ilgalaikioturt29Nuotekuvalymas1</vt:lpstr>
      <vt:lpstr>'Forma 12'!VAS083_F_Ilgalaikioturt29Pavirsiniunuot1</vt:lpstr>
      <vt:lpstr>VAS083_F_Ilgalaikioturt29Pavirsiniunuot1</vt:lpstr>
      <vt:lpstr>'Forma 12'!VAS083_F_Ilgalaikioturt29Turtovienetask1</vt:lpstr>
      <vt:lpstr>VAS083_F_Ilgalaikioturt29Turtovienetask1</vt:lpstr>
      <vt:lpstr>'Forma 12'!VAS083_F_Ilgalaikioturt2Apskaitosveikla1</vt:lpstr>
      <vt:lpstr>VAS083_F_Ilgalaikioturt2Apskaitosveikla1</vt:lpstr>
      <vt:lpstr>'Forma 12'!VAS083_F_Ilgalaikioturt2Geriamojovande7</vt:lpstr>
      <vt:lpstr>VAS083_F_Ilgalaikioturt2Geriamojovande7</vt:lpstr>
      <vt:lpstr>'Forma 12'!VAS083_F_Ilgalaikioturt2Geriamojovande8</vt:lpstr>
      <vt:lpstr>VAS083_F_Ilgalaikioturt2Geriamojovande8</vt:lpstr>
      <vt:lpstr>'Forma 12'!VAS083_F_Ilgalaikioturt2Geriamojovande9</vt:lpstr>
      <vt:lpstr>VAS083_F_Ilgalaikioturt2Geriamojovande9</vt:lpstr>
      <vt:lpstr>'Forma 12'!VAS083_F_Ilgalaikioturt2Inventorinisnu1</vt:lpstr>
      <vt:lpstr>VAS083_F_Ilgalaikioturt2Inventorinisnu1</vt:lpstr>
      <vt:lpstr>'Forma 12'!VAS083_F_Ilgalaikioturt2Kitareguliuoja1</vt:lpstr>
      <vt:lpstr>VAS083_F_Ilgalaikioturt2Kitareguliuoja1</vt:lpstr>
      <vt:lpstr>'Forma 12'!VAS083_F_Ilgalaikioturt2Kitosveiklosne1</vt:lpstr>
      <vt:lpstr>VAS083_F_Ilgalaikioturt2Kitosveiklosne1</vt:lpstr>
      <vt:lpstr>'Forma 12'!VAS083_F_Ilgalaikioturt2Lrklimatokaito1</vt:lpstr>
      <vt:lpstr>VAS083_F_Ilgalaikioturt2Lrklimatokaito1</vt:lpstr>
      <vt:lpstr>'Forma 12'!VAS083_F_Ilgalaikioturt2Nuotekudumblot1</vt:lpstr>
      <vt:lpstr>VAS083_F_Ilgalaikioturt2Nuotekudumblot1</vt:lpstr>
      <vt:lpstr>'Forma 12'!VAS083_F_Ilgalaikioturt2Nuotekusurinki1</vt:lpstr>
      <vt:lpstr>VAS083_F_Ilgalaikioturt2Nuotekusurinki1</vt:lpstr>
      <vt:lpstr>'Forma 12'!VAS083_F_Ilgalaikioturt2Nuotekuvalymas1</vt:lpstr>
      <vt:lpstr>VAS083_F_Ilgalaikioturt2Nuotekuvalymas1</vt:lpstr>
      <vt:lpstr>'Forma 12'!VAS083_F_Ilgalaikioturt2Pavirsiniunuot1</vt:lpstr>
      <vt:lpstr>VAS083_F_Ilgalaikioturt2Pavirsiniunuot1</vt:lpstr>
      <vt:lpstr>'Forma 12'!VAS083_F_Ilgalaikioturt2Turtovienetask1</vt:lpstr>
      <vt:lpstr>VAS083_F_Ilgalaikioturt2Turtovienetask1</vt:lpstr>
      <vt:lpstr>'Forma 12'!VAS083_F_Ilgalaikioturt30Apskaitosveikla1</vt:lpstr>
      <vt:lpstr>VAS083_F_Ilgalaikioturt30Apskaitosveikla1</vt:lpstr>
      <vt:lpstr>'Forma 12'!VAS083_F_Ilgalaikioturt30Geriamojovande7</vt:lpstr>
      <vt:lpstr>VAS083_F_Ilgalaikioturt30Geriamojovande7</vt:lpstr>
      <vt:lpstr>'Forma 12'!VAS083_F_Ilgalaikioturt30Geriamojovande8</vt:lpstr>
      <vt:lpstr>VAS083_F_Ilgalaikioturt30Geriamojovande8</vt:lpstr>
      <vt:lpstr>'Forma 12'!VAS083_F_Ilgalaikioturt30Geriamojovande9</vt:lpstr>
      <vt:lpstr>VAS083_F_Ilgalaikioturt30Geriamojovande9</vt:lpstr>
      <vt:lpstr>'Forma 12'!VAS083_F_Ilgalaikioturt30Inventorinisnu1</vt:lpstr>
      <vt:lpstr>VAS083_F_Ilgalaikioturt30Inventorinisnu1</vt:lpstr>
      <vt:lpstr>'Forma 12'!VAS083_F_Ilgalaikioturt30Kitareguliuoja1</vt:lpstr>
      <vt:lpstr>VAS083_F_Ilgalaikioturt30Kitareguliuoja1</vt:lpstr>
      <vt:lpstr>'Forma 12'!VAS083_F_Ilgalaikioturt30Kitosveiklosne1</vt:lpstr>
      <vt:lpstr>VAS083_F_Ilgalaikioturt30Kitosveiklosne1</vt:lpstr>
      <vt:lpstr>'Forma 12'!VAS083_F_Ilgalaikioturt30Lrklimatokaito1</vt:lpstr>
      <vt:lpstr>VAS083_F_Ilgalaikioturt30Lrklimatokaito1</vt:lpstr>
      <vt:lpstr>'Forma 12'!VAS083_F_Ilgalaikioturt30Nuotekudumblot1</vt:lpstr>
      <vt:lpstr>VAS083_F_Ilgalaikioturt30Nuotekudumblot1</vt:lpstr>
      <vt:lpstr>'Forma 12'!VAS083_F_Ilgalaikioturt30Nuotekusurinki1</vt:lpstr>
      <vt:lpstr>VAS083_F_Ilgalaikioturt30Nuotekusurinki1</vt:lpstr>
      <vt:lpstr>'Forma 12'!VAS083_F_Ilgalaikioturt30Nuotekuvalymas1</vt:lpstr>
      <vt:lpstr>VAS083_F_Ilgalaikioturt30Nuotekuvalymas1</vt:lpstr>
      <vt:lpstr>'Forma 12'!VAS083_F_Ilgalaikioturt30Pavirsiniunuot1</vt:lpstr>
      <vt:lpstr>VAS083_F_Ilgalaikioturt30Pavirsiniunuot1</vt:lpstr>
      <vt:lpstr>'Forma 12'!VAS083_F_Ilgalaikioturt30Turtovienetask1</vt:lpstr>
      <vt:lpstr>VAS083_F_Ilgalaikioturt30Turtovienetask1</vt:lpstr>
      <vt:lpstr>'Forma 12'!VAS083_F_Ilgalaikioturt31Apskaitosveikla1</vt:lpstr>
      <vt:lpstr>VAS083_F_Ilgalaikioturt31Apskaitosveikla1</vt:lpstr>
      <vt:lpstr>'Forma 12'!VAS083_F_Ilgalaikioturt31Geriamojovande7</vt:lpstr>
      <vt:lpstr>VAS083_F_Ilgalaikioturt31Geriamojovande7</vt:lpstr>
      <vt:lpstr>'Forma 12'!VAS083_F_Ilgalaikioturt31Geriamojovande8</vt:lpstr>
      <vt:lpstr>VAS083_F_Ilgalaikioturt31Geriamojovande8</vt:lpstr>
      <vt:lpstr>'Forma 12'!VAS083_F_Ilgalaikioturt31Geriamojovande9</vt:lpstr>
      <vt:lpstr>VAS083_F_Ilgalaikioturt31Geriamojovande9</vt:lpstr>
      <vt:lpstr>'Forma 12'!VAS083_F_Ilgalaikioturt31Inventorinisnu1</vt:lpstr>
      <vt:lpstr>VAS083_F_Ilgalaikioturt31Inventorinisnu1</vt:lpstr>
      <vt:lpstr>'Forma 12'!VAS083_F_Ilgalaikioturt31Kitareguliuoja1</vt:lpstr>
      <vt:lpstr>VAS083_F_Ilgalaikioturt31Kitareguliuoja1</vt:lpstr>
      <vt:lpstr>'Forma 12'!VAS083_F_Ilgalaikioturt31Kitosveiklosne1</vt:lpstr>
      <vt:lpstr>VAS083_F_Ilgalaikioturt31Kitosveiklosne1</vt:lpstr>
      <vt:lpstr>'Forma 12'!VAS083_F_Ilgalaikioturt31Lrklimatokaito1</vt:lpstr>
      <vt:lpstr>VAS083_F_Ilgalaikioturt31Lrklimatokaito1</vt:lpstr>
      <vt:lpstr>'Forma 12'!VAS083_F_Ilgalaikioturt31Nuotekudumblot1</vt:lpstr>
      <vt:lpstr>VAS083_F_Ilgalaikioturt31Nuotekudumblot1</vt:lpstr>
      <vt:lpstr>'Forma 12'!VAS083_F_Ilgalaikioturt31Nuotekusurinki1</vt:lpstr>
      <vt:lpstr>VAS083_F_Ilgalaikioturt31Nuotekusurinki1</vt:lpstr>
      <vt:lpstr>'Forma 12'!VAS083_F_Ilgalaikioturt31Nuotekuvalymas1</vt:lpstr>
      <vt:lpstr>VAS083_F_Ilgalaikioturt31Nuotekuvalymas1</vt:lpstr>
      <vt:lpstr>'Forma 12'!VAS083_F_Ilgalaikioturt31Pavirsiniunuot1</vt:lpstr>
      <vt:lpstr>VAS083_F_Ilgalaikioturt31Pavirsiniunuot1</vt:lpstr>
      <vt:lpstr>'Forma 12'!VAS083_F_Ilgalaikioturt31Turtovienetask1</vt:lpstr>
      <vt:lpstr>VAS083_F_Ilgalaikioturt31Turtovienetask1</vt:lpstr>
      <vt:lpstr>'Forma 12'!VAS083_F_Ilgalaikioturt32Apskaitosveikla1</vt:lpstr>
      <vt:lpstr>VAS083_F_Ilgalaikioturt32Apskaitosveikla1</vt:lpstr>
      <vt:lpstr>'Forma 12'!VAS083_F_Ilgalaikioturt32Geriamojovande7</vt:lpstr>
      <vt:lpstr>VAS083_F_Ilgalaikioturt32Geriamojovande7</vt:lpstr>
      <vt:lpstr>'Forma 12'!VAS083_F_Ilgalaikioturt32Geriamojovande8</vt:lpstr>
      <vt:lpstr>VAS083_F_Ilgalaikioturt32Geriamojovande8</vt:lpstr>
      <vt:lpstr>'Forma 12'!VAS083_F_Ilgalaikioturt32Geriamojovande9</vt:lpstr>
      <vt:lpstr>VAS083_F_Ilgalaikioturt32Geriamojovande9</vt:lpstr>
      <vt:lpstr>'Forma 12'!VAS083_F_Ilgalaikioturt32Inventorinisnu1</vt:lpstr>
      <vt:lpstr>VAS083_F_Ilgalaikioturt32Inventorinisnu1</vt:lpstr>
      <vt:lpstr>'Forma 12'!VAS083_F_Ilgalaikioturt32Kitareguliuoja1</vt:lpstr>
      <vt:lpstr>VAS083_F_Ilgalaikioturt32Kitareguliuoja1</vt:lpstr>
      <vt:lpstr>'Forma 12'!VAS083_F_Ilgalaikioturt32Kitosveiklosne1</vt:lpstr>
      <vt:lpstr>VAS083_F_Ilgalaikioturt32Kitosveiklosne1</vt:lpstr>
      <vt:lpstr>'Forma 12'!VAS083_F_Ilgalaikioturt32Lrklimatokaito1</vt:lpstr>
      <vt:lpstr>VAS083_F_Ilgalaikioturt32Lrklimatokaito1</vt:lpstr>
      <vt:lpstr>'Forma 12'!VAS083_F_Ilgalaikioturt32Nuotekudumblot1</vt:lpstr>
      <vt:lpstr>VAS083_F_Ilgalaikioturt32Nuotekudumblot1</vt:lpstr>
      <vt:lpstr>'Forma 12'!VAS083_F_Ilgalaikioturt32Nuotekusurinki1</vt:lpstr>
      <vt:lpstr>VAS083_F_Ilgalaikioturt32Nuotekusurinki1</vt:lpstr>
      <vt:lpstr>'Forma 12'!VAS083_F_Ilgalaikioturt32Nuotekuvalymas1</vt:lpstr>
      <vt:lpstr>VAS083_F_Ilgalaikioturt32Nuotekuvalymas1</vt:lpstr>
      <vt:lpstr>'Forma 12'!VAS083_F_Ilgalaikioturt32Pavirsiniunuot1</vt:lpstr>
      <vt:lpstr>VAS083_F_Ilgalaikioturt32Pavirsiniunuot1</vt:lpstr>
      <vt:lpstr>'Forma 12'!VAS083_F_Ilgalaikioturt32Turtovienetask1</vt:lpstr>
      <vt:lpstr>VAS083_F_Ilgalaikioturt32Turtovienetask1</vt:lpstr>
      <vt:lpstr>'Forma 12'!VAS083_F_Ilgalaikioturt33Apskaitosveikla1</vt:lpstr>
      <vt:lpstr>VAS083_F_Ilgalaikioturt33Apskaitosveikla1</vt:lpstr>
      <vt:lpstr>'Forma 12'!VAS083_F_Ilgalaikioturt33Geriamojovande7</vt:lpstr>
      <vt:lpstr>VAS083_F_Ilgalaikioturt33Geriamojovande7</vt:lpstr>
      <vt:lpstr>'Forma 12'!VAS083_F_Ilgalaikioturt33Geriamojovande8</vt:lpstr>
      <vt:lpstr>VAS083_F_Ilgalaikioturt33Geriamojovande8</vt:lpstr>
      <vt:lpstr>'Forma 12'!VAS083_F_Ilgalaikioturt33Geriamojovande9</vt:lpstr>
      <vt:lpstr>VAS083_F_Ilgalaikioturt33Geriamojovande9</vt:lpstr>
      <vt:lpstr>'Forma 12'!VAS083_F_Ilgalaikioturt33Inventorinisnu1</vt:lpstr>
      <vt:lpstr>VAS083_F_Ilgalaikioturt33Inventorinisnu1</vt:lpstr>
      <vt:lpstr>'Forma 12'!VAS083_F_Ilgalaikioturt33Kitareguliuoja1</vt:lpstr>
      <vt:lpstr>VAS083_F_Ilgalaikioturt33Kitareguliuoja1</vt:lpstr>
      <vt:lpstr>'Forma 12'!VAS083_F_Ilgalaikioturt33Kitosveiklosne1</vt:lpstr>
      <vt:lpstr>VAS083_F_Ilgalaikioturt33Kitosveiklosne1</vt:lpstr>
      <vt:lpstr>'Forma 12'!VAS083_F_Ilgalaikioturt33Lrklimatokaito1</vt:lpstr>
      <vt:lpstr>VAS083_F_Ilgalaikioturt33Lrklimatokaito1</vt:lpstr>
      <vt:lpstr>'Forma 12'!VAS083_F_Ilgalaikioturt33Nuotekudumblot1</vt:lpstr>
      <vt:lpstr>VAS083_F_Ilgalaikioturt33Nuotekudumblot1</vt:lpstr>
      <vt:lpstr>'Forma 12'!VAS083_F_Ilgalaikioturt33Nuotekusurinki1</vt:lpstr>
      <vt:lpstr>VAS083_F_Ilgalaikioturt33Nuotekusurinki1</vt:lpstr>
      <vt:lpstr>'Forma 12'!VAS083_F_Ilgalaikioturt33Nuotekuvalymas1</vt:lpstr>
      <vt:lpstr>VAS083_F_Ilgalaikioturt33Nuotekuvalymas1</vt:lpstr>
      <vt:lpstr>'Forma 12'!VAS083_F_Ilgalaikioturt33Pavirsiniunuot1</vt:lpstr>
      <vt:lpstr>VAS083_F_Ilgalaikioturt33Pavirsiniunuot1</vt:lpstr>
      <vt:lpstr>'Forma 12'!VAS083_F_Ilgalaikioturt33Turtovienetask1</vt:lpstr>
      <vt:lpstr>VAS083_F_Ilgalaikioturt33Turtovienetask1</vt:lpstr>
      <vt:lpstr>'Forma 12'!VAS083_F_Ilgalaikioturt34Apskaitosveikla1</vt:lpstr>
      <vt:lpstr>VAS083_F_Ilgalaikioturt34Apskaitosveikla1</vt:lpstr>
      <vt:lpstr>'Forma 12'!VAS083_F_Ilgalaikioturt34Geriamojovande7</vt:lpstr>
      <vt:lpstr>VAS083_F_Ilgalaikioturt34Geriamojovande7</vt:lpstr>
      <vt:lpstr>'Forma 12'!VAS083_F_Ilgalaikioturt34Geriamojovande8</vt:lpstr>
      <vt:lpstr>VAS083_F_Ilgalaikioturt34Geriamojovande8</vt:lpstr>
      <vt:lpstr>'Forma 12'!VAS083_F_Ilgalaikioturt34Geriamojovande9</vt:lpstr>
      <vt:lpstr>VAS083_F_Ilgalaikioturt34Geriamojovande9</vt:lpstr>
      <vt:lpstr>'Forma 12'!VAS083_F_Ilgalaikioturt34Inventorinisnu1</vt:lpstr>
      <vt:lpstr>VAS083_F_Ilgalaikioturt34Inventorinisnu1</vt:lpstr>
      <vt:lpstr>'Forma 12'!VAS083_F_Ilgalaikioturt34Kitareguliuoja1</vt:lpstr>
      <vt:lpstr>VAS083_F_Ilgalaikioturt34Kitareguliuoja1</vt:lpstr>
      <vt:lpstr>'Forma 12'!VAS083_F_Ilgalaikioturt34Kitosveiklosne1</vt:lpstr>
      <vt:lpstr>VAS083_F_Ilgalaikioturt34Kitosveiklosne1</vt:lpstr>
      <vt:lpstr>'Forma 12'!VAS083_F_Ilgalaikioturt34Lrklimatokaito1</vt:lpstr>
      <vt:lpstr>VAS083_F_Ilgalaikioturt34Lrklimatokaito1</vt:lpstr>
      <vt:lpstr>'Forma 12'!VAS083_F_Ilgalaikioturt34Nuotekudumblot1</vt:lpstr>
      <vt:lpstr>VAS083_F_Ilgalaikioturt34Nuotekudumblot1</vt:lpstr>
      <vt:lpstr>'Forma 12'!VAS083_F_Ilgalaikioturt34Nuotekusurinki1</vt:lpstr>
      <vt:lpstr>VAS083_F_Ilgalaikioturt34Nuotekusurinki1</vt:lpstr>
      <vt:lpstr>'Forma 12'!VAS083_F_Ilgalaikioturt34Nuotekuvalymas1</vt:lpstr>
      <vt:lpstr>VAS083_F_Ilgalaikioturt34Nuotekuvalymas1</vt:lpstr>
      <vt:lpstr>'Forma 12'!VAS083_F_Ilgalaikioturt34Pavirsiniunuot1</vt:lpstr>
      <vt:lpstr>VAS083_F_Ilgalaikioturt34Pavirsiniunuot1</vt:lpstr>
      <vt:lpstr>'Forma 12'!VAS083_F_Ilgalaikioturt34Turtovienetask1</vt:lpstr>
      <vt:lpstr>VAS083_F_Ilgalaikioturt34Turtovienetask1</vt:lpstr>
      <vt:lpstr>'Forma 12'!VAS083_F_Ilgalaikioturt35Apskaitosveikla1</vt:lpstr>
      <vt:lpstr>VAS083_F_Ilgalaikioturt35Apskaitosveikla1</vt:lpstr>
      <vt:lpstr>'Forma 12'!VAS083_F_Ilgalaikioturt35Geriamojovande7</vt:lpstr>
      <vt:lpstr>VAS083_F_Ilgalaikioturt35Geriamojovande7</vt:lpstr>
      <vt:lpstr>'Forma 12'!VAS083_F_Ilgalaikioturt35Geriamojovande8</vt:lpstr>
      <vt:lpstr>VAS083_F_Ilgalaikioturt35Geriamojovande8</vt:lpstr>
      <vt:lpstr>'Forma 12'!VAS083_F_Ilgalaikioturt35Geriamojovande9</vt:lpstr>
      <vt:lpstr>VAS083_F_Ilgalaikioturt35Geriamojovande9</vt:lpstr>
      <vt:lpstr>'Forma 12'!VAS083_F_Ilgalaikioturt35Inventorinisnu1</vt:lpstr>
      <vt:lpstr>VAS083_F_Ilgalaikioturt35Inventorinisnu1</vt:lpstr>
      <vt:lpstr>'Forma 12'!VAS083_F_Ilgalaikioturt35Kitareguliuoja1</vt:lpstr>
      <vt:lpstr>VAS083_F_Ilgalaikioturt35Kitareguliuoja1</vt:lpstr>
      <vt:lpstr>'Forma 12'!VAS083_F_Ilgalaikioturt35Kitosveiklosne1</vt:lpstr>
      <vt:lpstr>VAS083_F_Ilgalaikioturt35Kitosveiklosne1</vt:lpstr>
      <vt:lpstr>'Forma 12'!VAS083_F_Ilgalaikioturt35Lrklimatokaito1</vt:lpstr>
      <vt:lpstr>VAS083_F_Ilgalaikioturt35Lrklimatokaito1</vt:lpstr>
      <vt:lpstr>'Forma 12'!VAS083_F_Ilgalaikioturt35Nuotekudumblot1</vt:lpstr>
      <vt:lpstr>VAS083_F_Ilgalaikioturt35Nuotekudumblot1</vt:lpstr>
      <vt:lpstr>'Forma 12'!VAS083_F_Ilgalaikioturt35Nuotekusurinki1</vt:lpstr>
      <vt:lpstr>VAS083_F_Ilgalaikioturt35Nuotekusurinki1</vt:lpstr>
      <vt:lpstr>'Forma 12'!VAS083_F_Ilgalaikioturt35Nuotekuvalymas1</vt:lpstr>
      <vt:lpstr>VAS083_F_Ilgalaikioturt35Nuotekuvalymas1</vt:lpstr>
      <vt:lpstr>'Forma 12'!VAS083_F_Ilgalaikioturt35Pavirsiniunuot1</vt:lpstr>
      <vt:lpstr>VAS083_F_Ilgalaikioturt35Pavirsiniunuot1</vt:lpstr>
      <vt:lpstr>'Forma 12'!VAS083_F_Ilgalaikioturt35Turtovienetask1</vt:lpstr>
      <vt:lpstr>VAS083_F_Ilgalaikioturt35Turtovienetask1</vt:lpstr>
      <vt:lpstr>'Forma 12'!VAS083_F_Ilgalaikioturt36Apskaitosveikla1</vt:lpstr>
      <vt:lpstr>VAS083_F_Ilgalaikioturt36Apskaitosveikla1</vt:lpstr>
      <vt:lpstr>'Forma 12'!VAS083_F_Ilgalaikioturt36Geriamojovande7</vt:lpstr>
      <vt:lpstr>VAS083_F_Ilgalaikioturt36Geriamojovande7</vt:lpstr>
      <vt:lpstr>'Forma 12'!VAS083_F_Ilgalaikioturt36Geriamojovande8</vt:lpstr>
      <vt:lpstr>VAS083_F_Ilgalaikioturt36Geriamojovande8</vt:lpstr>
      <vt:lpstr>'Forma 12'!VAS083_F_Ilgalaikioturt36Geriamojovande9</vt:lpstr>
      <vt:lpstr>VAS083_F_Ilgalaikioturt36Geriamojovande9</vt:lpstr>
      <vt:lpstr>'Forma 12'!VAS083_F_Ilgalaikioturt36Inventorinisnu1</vt:lpstr>
      <vt:lpstr>VAS083_F_Ilgalaikioturt36Inventorinisnu1</vt:lpstr>
      <vt:lpstr>'Forma 12'!VAS083_F_Ilgalaikioturt36Kitareguliuoja1</vt:lpstr>
      <vt:lpstr>VAS083_F_Ilgalaikioturt36Kitareguliuoja1</vt:lpstr>
      <vt:lpstr>'Forma 12'!VAS083_F_Ilgalaikioturt36Kitosveiklosne1</vt:lpstr>
      <vt:lpstr>VAS083_F_Ilgalaikioturt36Kitosveiklosne1</vt:lpstr>
      <vt:lpstr>'Forma 12'!VAS083_F_Ilgalaikioturt36Lrklimatokaito1</vt:lpstr>
      <vt:lpstr>VAS083_F_Ilgalaikioturt36Lrklimatokaito1</vt:lpstr>
      <vt:lpstr>'Forma 12'!VAS083_F_Ilgalaikioturt36Nuotekudumblot1</vt:lpstr>
      <vt:lpstr>VAS083_F_Ilgalaikioturt36Nuotekudumblot1</vt:lpstr>
      <vt:lpstr>'Forma 12'!VAS083_F_Ilgalaikioturt36Nuotekusurinki1</vt:lpstr>
      <vt:lpstr>VAS083_F_Ilgalaikioturt36Nuotekusurinki1</vt:lpstr>
      <vt:lpstr>'Forma 12'!VAS083_F_Ilgalaikioturt36Nuotekuvalymas1</vt:lpstr>
      <vt:lpstr>VAS083_F_Ilgalaikioturt36Nuotekuvalymas1</vt:lpstr>
      <vt:lpstr>'Forma 12'!VAS083_F_Ilgalaikioturt36Pavirsiniunuot1</vt:lpstr>
      <vt:lpstr>VAS083_F_Ilgalaikioturt36Pavirsiniunuot1</vt:lpstr>
      <vt:lpstr>'Forma 12'!VAS083_F_Ilgalaikioturt36Turtovienetask1</vt:lpstr>
      <vt:lpstr>VAS083_F_Ilgalaikioturt36Turtovienetask1</vt:lpstr>
      <vt:lpstr>'Forma 12'!VAS083_F_Ilgalaikioturt37Apskaitosveikla1</vt:lpstr>
      <vt:lpstr>VAS083_F_Ilgalaikioturt37Apskaitosveikla1</vt:lpstr>
      <vt:lpstr>'Forma 12'!VAS083_F_Ilgalaikioturt37Geriamojovande7</vt:lpstr>
      <vt:lpstr>VAS083_F_Ilgalaikioturt37Geriamojovande7</vt:lpstr>
      <vt:lpstr>'Forma 12'!VAS083_F_Ilgalaikioturt37Geriamojovande8</vt:lpstr>
      <vt:lpstr>VAS083_F_Ilgalaikioturt37Geriamojovande8</vt:lpstr>
      <vt:lpstr>'Forma 12'!VAS083_F_Ilgalaikioturt37Geriamojovande9</vt:lpstr>
      <vt:lpstr>VAS083_F_Ilgalaikioturt37Geriamojovande9</vt:lpstr>
      <vt:lpstr>'Forma 12'!VAS083_F_Ilgalaikioturt37Inventorinisnu1</vt:lpstr>
      <vt:lpstr>VAS083_F_Ilgalaikioturt37Inventorinisnu1</vt:lpstr>
      <vt:lpstr>'Forma 12'!VAS083_F_Ilgalaikioturt37Kitareguliuoja1</vt:lpstr>
      <vt:lpstr>VAS083_F_Ilgalaikioturt37Kitareguliuoja1</vt:lpstr>
      <vt:lpstr>'Forma 12'!VAS083_F_Ilgalaikioturt37Kitosveiklosne1</vt:lpstr>
      <vt:lpstr>VAS083_F_Ilgalaikioturt37Kitosveiklosne1</vt:lpstr>
      <vt:lpstr>'Forma 12'!VAS083_F_Ilgalaikioturt37Lrklimatokaito1</vt:lpstr>
      <vt:lpstr>VAS083_F_Ilgalaikioturt37Lrklimatokaito1</vt:lpstr>
      <vt:lpstr>'Forma 12'!VAS083_F_Ilgalaikioturt37Nuotekudumblot1</vt:lpstr>
      <vt:lpstr>VAS083_F_Ilgalaikioturt37Nuotekudumblot1</vt:lpstr>
      <vt:lpstr>'Forma 12'!VAS083_F_Ilgalaikioturt37Nuotekusurinki1</vt:lpstr>
      <vt:lpstr>VAS083_F_Ilgalaikioturt37Nuotekusurinki1</vt:lpstr>
      <vt:lpstr>'Forma 12'!VAS083_F_Ilgalaikioturt37Nuotekuvalymas1</vt:lpstr>
      <vt:lpstr>VAS083_F_Ilgalaikioturt37Nuotekuvalymas1</vt:lpstr>
      <vt:lpstr>'Forma 12'!VAS083_F_Ilgalaikioturt37Pavirsiniunuot1</vt:lpstr>
      <vt:lpstr>VAS083_F_Ilgalaikioturt37Pavirsiniunuot1</vt:lpstr>
      <vt:lpstr>'Forma 12'!VAS083_F_Ilgalaikioturt37Turtovienetask1</vt:lpstr>
      <vt:lpstr>VAS083_F_Ilgalaikioturt37Turtovienetask1</vt:lpstr>
      <vt:lpstr>'Forma 12'!VAS083_F_Ilgalaikioturt38Apskaitosveikla1</vt:lpstr>
      <vt:lpstr>VAS083_F_Ilgalaikioturt38Apskaitosveikla1</vt:lpstr>
      <vt:lpstr>'Forma 12'!VAS083_F_Ilgalaikioturt38Geriamojovande7</vt:lpstr>
      <vt:lpstr>VAS083_F_Ilgalaikioturt38Geriamojovande7</vt:lpstr>
      <vt:lpstr>'Forma 12'!VAS083_F_Ilgalaikioturt38Geriamojovande8</vt:lpstr>
      <vt:lpstr>VAS083_F_Ilgalaikioturt38Geriamojovande8</vt:lpstr>
      <vt:lpstr>'Forma 12'!VAS083_F_Ilgalaikioturt38Geriamojovande9</vt:lpstr>
      <vt:lpstr>VAS083_F_Ilgalaikioturt38Geriamojovande9</vt:lpstr>
      <vt:lpstr>'Forma 12'!VAS083_F_Ilgalaikioturt38Inventorinisnu1</vt:lpstr>
      <vt:lpstr>VAS083_F_Ilgalaikioturt38Inventorinisnu1</vt:lpstr>
      <vt:lpstr>'Forma 12'!VAS083_F_Ilgalaikioturt38Kitareguliuoja1</vt:lpstr>
      <vt:lpstr>VAS083_F_Ilgalaikioturt38Kitareguliuoja1</vt:lpstr>
      <vt:lpstr>'Forma 12'!VAS083_F_Ilgalaikioturt38Kitosveiklosne1</vt:lpstr>
      <vt:lpstr>VAS083_F_Ilgalaikioturt38Kitosveiklosne1</vt:lpstr>
      <vt:lpstr>'Forma 12'!VAS083_F_Ilgalaikioturt38Lrklimatokaito1</vt:lpstr>
      <vt:lpstr>VAS083_F_Ilgalaikioturt38Lrklimatokaito1</vt:lpstr>
      <vt:lpstr>'Forma 12'!VAS083_F_Ilgalaikioturt38Nuotekudumblot1</vt:lpstr>
      <vt:lpstr>VAS083_F_Ilgalaikioturt38Nuotekudumblot1</vt:lpstr>
      <vt:lpstr>'Forma 12'!VAS083_F_Ilgalaikioturt38Nuotekusurinki1</vt:lpstr>
      <vt:lpstr>VAS083_F_Ilgalaikioturt38Nuotekusurinki1</vt:lpstr>
      <vt:lpstr>'Forma 12'!VAS083_F_Ilgalaikioturt38Nuotekuvalymas1</vt:lpstr>
      <vt:lpstr>VAS083_F_Ilgalaikioturt38Nuotekuvalymas1</vt:lpstr>
      <vt:lpstr>'Forma 12'!VAS083_F_Ilgalaikioturt38Pavirsiniunuot1</vt:lpstr>
      <vt:lpstr>VAS083_F_Ilgalaikioturt38Pavirsiniunuot1</vt:lpstr>
      <vt:lpstr>'Forma 12'!VAS083_F_Ilgalaikioturt38Turtovienetask1</vt:lpstr>
      <vt:lpstr>VAS083_F_Ilgalaikioturt38Turtovienetask1</vt:lpstr>
      <vt:lpstr>'Forma 12'!VAS083_F_Ilgalaikioturt39Apskaitosveikla1</vt:lpstr>
      <vt:lpstr>VAS083_F_Ilgalaikioturt39Apskaitosveikla1</vt:lpstr>
      <vt:lpstr>'Forma 12'!VAS083_F_Ilgalaikioturt39Geriamojovande7</vt:lpstr>
      <vt:lpstr>VAS083_F_Ilgalaikioturt39Geriamojovande7</vt:lpstr>
      <vt:lpstr>'Forma 12'!VAS083_F_Ilgalaikioturt39Geriamojovande8</vt:lpstr>
      <vt:lpstr>VAS083_F_Ilgalaikioturt39Geriamojovande8</vt:lpstr>
      <vt:lpstr>'Forma 12'!VAS083_F_Ilgalaikioturt39Geriamojovande9</vt:lpstr>
      <vt:lpstr>VAS083_F_Ilgalaikioturt39Geriamojovande9</vt:lpstr>
      <vt:lpstr>'Forma 12'!VAS083_F_Ilgalaikioturt39Inventorinisnu1</vt:lpstr>
      <vt:lpstr>VAS083_F_Ilgalaikioturt39Inventorinisnu1</vt:lpstr>
      <vt:lpstr>'Forma 12'!VAS083_F_Ilgalaikioturt39Kitareguliuoja1</vt:lpstr>
      <vt:lpstr>VAS083_F_Ilgalaikioturt39Kitareguliuoja1</vt:lpstr>
      <vt:lpstr>'Forma 12'!VAS083_F_Ilgalaikioturt39Kitosveiklosne1</vt:lpstr>
      <vt:lpstr>VAS083_F_Ilgalaikioturt39Kitosveiklosne1</vt:lpstr>
      <vt:lpstr>'Forma 12'!VAS083_F_Ilgalaikioturt39Lrklimatokaito1</vt:lpstr>
      <vt:lpstr>VAS083_F_Ilgalaikioturt39Lrklimatokaito1</vt:lpstr>
      <vt:lpstr>'Forma 12'!VAS083_F_Ilgalaikioturt39Nuotekudumblot1</vt:lpstr>
      <vt:lpstr>VAS083_F_Ilgalaikioturt39Nuotekudumblot1</vt:lpstr>
      <vt:lpstr>'Forma 12'!VAS083_F_Ilgalaikioturt39Nuotekusurinki1</vt:lpstr>
      <vt:lpstr>VAS083_F_Ilgalaikioturt39Nuotekusurinki1</vt:lpstr>
      <vt:lpstr>'Forma 12'!VAS083_F_Ilgalaikioturt39Nuotekuvalymas1</vt:lpstr>
      <vt:lpstr>VAS083_F_Ilgalaikioturt39Nuotekuvalymas1</vt:lpstr>
      <vt:lpstr>'Forma 12'!VAS083_F_Ilgalaikioturt39Pavirsiniunuot1</vt:lpstr>
      <vt:lpstr>VAS083_F_Ilgalaikioturt39Pavirsiniunuot1</vt:lpstr>
      <vt:lpstr>'Forma 12'!VAS083_F_Ilgalaikioturt39Turtovienetask1</vt:lpstr>
      <vt:lpstr>VAS083_F_Ilgalaikioturt39Turtovienetask1</vt:lpstr>
      <vt:lpstr>'Forma 12'!VAS083_F_Ilgalaikioturt3Apskaitosveikla1</vt:lpstr>
      <vt:lpstr>VAS083_F_Ilgalaikioturt3Apskaitosveikla1</vt:lpstr>
      <vt:lpstr>'Forma 12'!VAS083_F_Ilgalaikioturt3Geriamojovande7</vt:lpstr>
      <vt:lpstr>VAS083_F_Ilgalaikioturt3Geriamojovande7</vt:lpstr>
      <vt:lpstr>'Forma 12'!VAS083_F_Ilgalaikioturt3Geriamojovande8</vt:lpstr>
      <vt:lpstr>VAS083_F_Ilgalaikioturt3Geriamojovande8</vt:lpstr>
      <vt:lpstr>'Forma 12'!VAS083_F_Ilgalaikioturt3Geriamojovande9</vt:lpstr>
      <vt:lpstr>VAS083_F_Ilgalaikioturt3Geriamojovande9</vt:lpstr>
      <vt:lpstr>'Forma 12'!VAS083_F_Ilgalaikioturt3Inventorinisnu1</vt:lpstr>
      <vt:lpstr>VAS083_F_Ilgalaikioturt3Inventorinisnu1</vt:lpstr>
      <vt:lpstr>'Forma 12'!VAS083_F_Ilgalaikioturt3Kitareguliuoja1</vt:lpstr>
      <vt:lpstr>VAS083_F_Ilgalaikioturt3Kitareguliuoja1</vt:lpstr>
      <vt:lpstr>'Forma 12'!VAS083_F_Ilgalaikioturt3Kitosveiklosne1</vt:lpstr>
      <vt:lpstr>VAS083_F_Ilgalaikioturt3Kitosveiklosne1</vt:lpstr>
      <vt:lpstr>'Forma 12'!VAS083_F_Ilgalaikioturt3Lrklimatokaito1</vt:lpstr>
      <vt:lpstr>VAS083_F_Ilgalaikioturt3Lrklimatokaito1</vt:lpstr>
      <vt:lpstr>'Forma 12'!VAS083_F_Ilgalaikioturt3Nuotekudumblot1</vt:lpstr>
      <vt:lpstr>VAS083_F_Ilgalaikioturt3Nuotekudumblot1</vt:lpstr>
      <vt:lpstr>'Forma 12'!VAS083_F_Ilgalaikioturt3Nuotekusurinki1</vt:lpstr>
      <vt:lpstr>VAS083_F_Ilgalaikioturt3Nuotekusurinki1</vt:lpstr>
      <vt:lpstr>'Forma 12'!VAS083_F_Ilgalaikioturt3Nuotekuvalymas1</vt:lpstr>
      <vt:lpstr>VAS083_F_Ilgalaikioturt3Nuotekuvalymas1</vt:lpstr>
      <vt:lpstr>'Forma 12'!VAS083_F_Ilgalaikioturt3Pavirsiniunuot1</vt:lpstr>
      <vt:lpstr>VAS083_F_Ilgalaikioturt3Pavirsiniunuot1</vt:lpstr>
      <vt:lpstr>'Forma 12'!VAS083_F_Ilgalaikioturt3Turtovienetask1</vt:lpstr>
      <vt:lpstr>VAS083_F_Ilgalaikioturt3Turtovienetask1</vt:lpstr>
      <vt:lpstr>'Forma 12'!VAS083_F_Ilgalaikioturt40Apskaitosveikla1</vt:lpstr>
      <vt:lpstr>VAS083_F_Ilgalaikioturt40Apskaitosveikla1</vt:lpstr>
      <vt:lpstr>'Forma 12'!VAS083_F_Ilgalaikioturt40Geriamojovande7</vt:lpstr>
      <vt:lpstr>VAS083_F_Ilgalaikioturt40Geriamojovande7</vt:lpstr>
      <vt:lpstr>'Forma 12'!VAS083_F_Ilgalaikioturt40Geriamojovande8</vt:lpstr>
      <vt:lpstr>VAS083_F_Ilgalaikioturt40Geriamojovande8</vt:lpstr>
      <vt:lpstr>'Forma 12'!VAS083_F_Ilgalaikioturt40Geriamojovande9</vt:lpstr>
      <vt:lpstr>VAS083_F_Ilgalaikioturt40Geriamojovande9</vt:lpstr>
      <vt:lpstr>'Forma 12'!VAS083_F_Ilgalaikioturt40Inventorinisnu1</vt:lpstr>
      <vt:lpstr>VAS083_F_Ilgalaikioturt40Inventorinisnu1</vt:lpstr>
      <vt:lpstr>'Forma 12'!VAS083_F_Ilgalaikioturt40Kitareguliuoja1</vt:lpstr>
      <vt:lpstr>VAS083_F_Ilgalaikioturt40Kitareguliuoja1</vt:lpstr>
      <vt:lpstr>'Forma 12'!VAS083_F_Ilgalaikioturt40Kitosveiklosne1</vt:lpstr>
      <vt:lpstr>VAS083_F_Ilgalaikioturt40Kitosveiklosne1</vt:lpstr>
      <vt:lpstr>'Forma 12'!VAS083_F_Ilgalaikioturt40Lrklimatokaito1</vt:lpstr>
      <vt:lpstr>VAS083_F_Ilgalaikioturt40Lrklimatokaito1</vt:lpstr>
      <vt:lpstr>'Forma 12'!VAS083_F_Ilgalaikioturt40Nuotekudumblot1</vt:lpstr>
      <vt:lpstr>VAS083_F_Ilgalaikioturt40Nuotekudumblot1</vt:lpstr>
      <vt:lpstr>'Forma 12'!VAS083_F_Ilgalaikioturt40Nuotekusurinki1</vt:lpstr>
      <vt:lpstr>VAS083_F_Ilgalaikioturt40Nuotekusurinki1</vt:lpstr>
      <vt:lpstr>'Forma 12'!VAS083_F_Ilgalaikioturt40Nuotekuvalymas1</vt:lpstr>
      <vt:lpstr>VAS083_F_Ilgalaikioturt40Nuotekuvalymas1</vt:lpstr>
      <vt:lpstr>'Forma 12'!VAS083_F_Ilgalaikioturt40Pavirsiniunuot1</vt:lpstr>
      <vt:lpstr>VAS083_F_Ilgalaikioturt40Pavirsiniunuot1</vt:lpstr>
      <vt:lpstr>'Forma 12'!VAS083_F_Ilgalaikioturt40Turtovienetask1</vt:lpstr>
      <vt:lpstr>VAS083_F_Ilgalaikioturt40Turtovienetask1</vt:lpstr>
      <vt:lpstr>'Forma 12'!VAS083_F_Ilgalaikioturt41Apskaitosveikla1</vt:lpstr>
      <vt:lpstr>VAS083_F_Ilgalaikioturt41Apskaitosveikla1</vt:lpstr>
      <vt:lpstr>'Forma 12'!VAS083_F_Ilgalaikioturt41Geriamojovande7</vt:lpstr>
      <vt:lpstr>VAS083_F_Ilgalaikioturt41Geriamojovande7</vt:lpstr>
      <vt:lpstr>'Forma 12'!VAS083_F_Ilgalaikioturt41Geriamojovande8</vt:lpstr>
      <vt:lpstr>VAS083_F_Ilgalaikioturt41Geriamojovande8</vt:lpstr>
      <vt:lpstr>'Forma 12'!VAS083_F_Ilgalaikioturt41Geriamojovande9</vt:lpstr>
      <vt:lpstr>VAS083_F_Ilgalaikioturt41Geriamojovande9</vt:lpstr>
      <vt:lpstr>'Forma 12'!VAS083_F_Ilgalaikioturt41Inventorinisnu1</vt:lpstr>
      <vt:lpstr>VAS083_F_Ilgalaikioturt41Inventorinisnu1</vt:lpstr>
      <vt:lpstr>'Forma 12'!VAS083_F_Ilgalaikioturt41Kitareguliuoja1</vt:lpstr>
      <vt:lpstr>VAS083_F_Ilgalaikioturt41Kitareguliuoja1</vt:lpstr>
      <vt:lpstr>'Forma 12'!VAS083_F_Ilgalaikioturt41Kitosveiklosne1</vt:lpstr>
      <vt:lpstr>VAS083_F_Ilgalaikioturt41Kitosveiklosne1</vt:lpstr>
      <vt:lpstr>'Forma 12'!VAS083_F_Ilgalaikioturt41Lrklimatokaito1</vt:lpstr>
      <vt:lpstr>VAS083_F_Ilgalaikioturt41Lrklimatokaito1</vt:lpstr>
      <vt:lpstr>'Forma 12'!VAS083_F_Ilgalaikioturt41Nuotekudumblot1</vt:lpstr>
      <vt:lpstr>VAS083_F_Ilgalaikioturt41Nuotekudumblot1</vt:lpstr>
      <vt:lpstr>'Forma 12'!VAS083_F_Ilgalaikioturt41Nuotekusurinki1</vt:lpstr>
      <vt:lpstr>VAS083_F_Ilgalaikioturt41Nuotekusurinki1</vt:lpstr>
      <vt:lpstr>'Forma 12'!VAS083_F_Ilgalaikioturt41Nuotekuvalymas1</vt:lpstr>
      <vt:lpstr>VAS083_F_Ilgalaikioturt41Nuotekuvalymas1</vt:lpstr>
      <vt:lpstr>'Forma 12'!VAS083_F_Ilgalaikioturt41Pavirsiniunuot1</vt:lpstr>
      <vt:lpstr>VAS083_F_Ilgalaikioturt41Pavirsiniunuot1</vt:lpstr>
      <vt:lpstr>'Forma 12'!VAS083_F_Ilgalaikioturt41Turtovienetask1</vt:lpstr>
      <vt:lpstr>VAS083_F_Ilgalaikioturt41Turtovienetask1</vt:lpstr>
      <vt:lpstr>'Forma 12'!VAS083_F_Ilgalaikioturt42Apskaitosveikla1</vt:lpstr>
      <vt:lpstr>VAS083_F_Ilgalaikioturt42Apskaitosveikla1</vt:lpstr>
      <vt:lpstr>'Forma 12'!VAS083_F_Ilgalaikioturt42Geriamojovande7</vt:lpstr>
      <vt:lpstr>VAS083_F_Ilgalaikioturt42Geriamojovande7</vt:lpstr>
      <vt:lpstr>'Forma 12'!VAS083_F_Ilgalaikioturt42Geriamojovande8</vt:lpstr>
      <vt:lpstr>VAS083_F_Ilgalaikioturt42Geriamojovande8</vt:lpstr>
      <vt:lpstr>'Forma 12'!VAS083_F_Ilgalaikioturt42Geriamojovande9</vt:lpstr>
      <vt:lpstr>VAS083_F_Ilgalaikioturt42Geriamojovande9</vt:lpstr>
      <vt:lpstr>'Forma 12'!VAS083_F_Ilgalaikioturt42Inventorinisnu1</vt:lpstr>
      <vt:lpstr>VAS083_F_Ilgalaikioturt42Inventorinisnu1</vt:lpstr>
      <vt:lpstr>'Forma 12'!VAS083_F_Ilgalaikioturt42Kitareguliuoja1</vt:lpstr>
      <vt:lpstr>VAS083_F_Ilgalaikioturt42Kitareguliuoja1</vt:lpstr>
      <vt:lpstr>'Forma 12'!VAS083_F_Ilgalaikioturt42Kitosveiklosne1</vt:lpstr>
      <vt:lpstr>VAS083_F_Ilgalaikioturt42Kitosveiklosne1</vt:lpstr>
      <vt:lpstr>'Forma 12'!VAS083_F_Ilgalaikioturt42Lrklimatokaito1</vt:lpstr>
      <vt:lpstr>VAS083_F_Ilgalaikioturt42Lrklimatokaito1</vt:lpstr>
      <vt:lpstr>'Forma 12'!VAS083_F_Ilgalaikioturt42Nuotekudumblot1</vt:lpstr>
      <vt:lpstr>VAS083_F_Ilgalaikioturt42Nuotekudumblot1</vt:lpstr>
      <vt:lpstr>'Forma 12'!VAS083_F_Ilgalaikioturt42Nuotekusurinki1</vt:lpstr>
      <vt:lpstr>VAS083_F_Ilgalaikioturt42Nuotekusurinki1</vt:lpstr>
      <vt:lpstr>'Forma 12'!VAS083_F_Ilgalaikioturt42Nuotekuvalymas1</vt:lpstr>
      <vt:lpstr>VAS083_F_Ilgalaikioturt42Nuotekuvalymas1</vt:lpstr>
      <vt:lpstr>'Forma 12'!VAS083_F_Ilgalaikioturt42Pavirsiniunuot1</vt:lpstr>
      <vt:lpstr>VAS083_F_Ilgalaikioturt42Pavirsiniunuot1</vt:lpstr>
      <vt:lpstr>'Forma 12'!VAS083_F_Ilgalaikioturt42Turtovienetask1</vt:lpstr>
      <vt:lpstr>VAS083_F_Ilgalaikioturt42Turtovienetask1</vt:lpstr>
      <vt:lpstr>'Forma 12'!VAS083_F_Ilgalaikioturt43Apskaitosveikla1</vt:lpstr>
      <vt:lpstr>VAS083_F_Ilgalaikioturt43Apskaitosveikla1</vt:lpstr>
      <vt:lpstr>'Forma 12'!VAS083_F_Ilgalaikioturt43Geriamojovande7</vt:lpstr>
      <vt:lpstr>VAS083_F_Ilgalaikioturt43Geriamojovande7</vt:lpstr>
      <vt:lpstr>'Forma 12'!VAS083_F_Ilgalaikioturt43Geriamojovande8</vt:lpstr>
      <vt:lpstr>VAS083_F_Ilgalaikioturt43Geriamojovande8</vt:lpstr>
      <vt:lpstr>'Forma 12'!VAS083_F_Ilgalaikioturt43Geriamojovande9</vt:lpstr>
      <vt:lpstr>VAS083_F_Ilgalaikioturt43Geriamojovande9</vt:lpstr>
      <vt:lpstr>'Forma 12'!VAS083_F_Ilgalaikioturt43Inventorinisnu1</vt:lpstr>
      <vt:lpstr>VAS083_F_Ilgalaikioturt43Inventorinisnu1</vt:lpstr>
      <vt:lpstr>'Forma 12'!VAS083_F_Ilgalaikioturt43Kitareguliuoja1</vt:lpstr>
      <vt:lpstr>VAS083_F_Ilgalaikioturt43Kitareguliuoja1</vt:lpstr>
      <vt:lpstr>'Forma 12'!VAS083_F_Ilgalaikioturt43Kitosveiklosne1</vt:lpstr>
      <vt:lpstr>VAS083_F_Ilgalaikioturt43Kitosveiklosne1</vt:lpstr>
      <vt:lpstr>'Forma 12'!VAS083_F_Ilgalaikioturt43Lrklimatokaito1</vt:lpstr>
      <vt:lpstr>VAS083_F_Ilgalaikioturt43Lrklimatokaito1</vt:lpstr>
      <vt:lpstr>'Forma 12'!VAS083_F_Ilgalaikioturt43Nuotekudumblot1</vt:lpstr>
      <vt:lpstr>VAS083_F_Ilgalaikioturt43Nuotekudumblot1</vt:lpstr>
      <vt:lpstr>'Forma 12'!VAS083_F_Ilgalaikioturt43Nuotekusurinki1</vt:lpstr>
      <vt:lpstr>VAS083_F_Ilgalaikioturt43Nuotekusurinki1</vt:lpstr>
      <vt:lpstr>'Forma 12'!VAS083_F_Ilgalaikioturt43Nuotekuvalymas1</vt:lpstr>
      <vt:lpstr>VAS083_F_Ilgalaikioturt43Nuotekuvalymas1</vt:lpstr>
      <vt:lpstr>'Forma 12'!VAS083_F_Ilgalaikioturt43Pavirsiniunuot1</vt:lpstr>
      <vt:lpstr>VAS083_F_Ilgalaikioturt43Pavirsiniunuot1</vt:lpstr>
      <vt:lpstr>'Forma 12'!VAS083_F_Ilgalaikioturt43Turtovienetask1</vt:lpstr>
      <vt:lpstr>VAS083_F_Ilgalaikioturt43Turtovienetask1</vt:lpstr>
      <vt:lpstr>'Forma 12'!VAS083_F_Ilgalaikioturt44Apskaitosveikla1</vt:lpstr>
      <vt:lpstr>VAS083_F_Ilgalaikioturt44Apskaitosveikla1</vt:lpstr>
      <vt:lpstr>'Forma 12'!VAS083_F_Ilgalaikioturt44Geriamojovande7</vt:lpstr>
      <vt:lpstr>VAS083_F_Ilgalaikioturt44Geriamojovande7</vt:lpstr>
      <vt:lpstr>'Forma 12'!VAS083_F_Ilgalaikioturt44Geriamojovande8</vt:lpstr>
      <vt:lpstr>VAS083_F_Ilgalaikioturt44Geriamojovande8</vt:lpstr>
      <vt:lpstr>'Forma 12'!VAS083_F_Ilgalaikioturt44Geriamojovande9</vt:lpstr>
      <vt:lpstr>VAS083_F_Ilgalaikioturt44Geriamojovande9</vt:lpstr>
      <vt:lpstr>'Forma 12'!VAS083_F_Ilgalaikioturt44Inventorinisnu1</vt:lpstr>
      <vt:lpstr>VAS083_F_Ilgalaikioturt44Inventorinisnu1</vt:lpstr>
      <vt:lpstr>'Forma 12'!VAS083_F_Ilgalaikioturt44Kitareguliuoja1</vt:lpstr>
      <vt:lpstr>VAS083_F_Ilgalaikioturt44Kitareguliuoja1</vt:lpstr>
      <vt:lpstr>'Forma 12'!VAS083_F_Ilgalaikioturt44Kitosveiklosne1</vt:lpstr>
      <vt:lpstr>VAS083_F_Ilgalaikioturt44Kitosveiklosne1</vt:lpstr>
      <vt:lpstr>'Forma 12'!VAS083_F_Ilgalaikioturt44Lrklimatokaito1</vt:lpstr>
      <vt:lpstr>VAS083_F_Ilgalaikioturt44Lrklimatokaito1</vt:lpstr>
      <vt:lpstr>'Forma 12'!VAS083_F_Ilgalaikioturt44Nuotekudumblot1</vt:lpstr>
      <vt:lpstr>VAS083_F_Ilgalaikioturt44Nuotekudumblot1</vt:lpstr>
      <vt:lpstr>'Forma 12'!VAS083_F_Ilgalaikioturt44Nuotekusurinki1</vt:lpstr>
      <vt:lpstr>VAS083_F_Ilgalaikioturt44Nuotekusurinki1</vt:lpstr>
      <vt:lpstr>'Forma 12'!VAS083_F_Ilgalaikioturt44Nuotekuvalymas1</vt:lpstr>
      <vt:lpstr>VAS083_F_Ilgalaikioturt44Nuotekuvalymas1</vt:lpstr>
      <vt:lpstr>'Forma 12'!VAS083_F_Ilgalaikioturt44Pavirsiniunuot1</vt:lpstr>
      <vt:lpstr>VAS083_F_Ilgalaikioturt44Pavirsiniunuot1</vt:lpstr>
      <vt:lpstr>'Forma 12'!VAS083_F_Ilgalaikioturt44Turtovienetask1</vt:lpstr>
      <vt:lpstr>VAS083_F_Ilgalaikioturt44Turtovienetask1</vt:lpstr>
      <vt:lpstr>'Forma 12'!VAS083_F_Ilgalaikioturt45Apskaitosveikla1</vt:lpstr>
      <vt:lpstr>VAS083_F_Ilgalaikioturt45Apskaitosveikla1</vt:lpstr>
      <vt:lpstr>'Forma 12'!VAS083_F_Ilgalaikioturt45Geriamojovande7</vt:lpstr>
      <vt:lpstr>VAS083_F_Ilgalaikioturt45Geriamojovande7</vt:lpstr>
      <vt:lpstr>'Forma 12'!VAS083_F_Ilgalaikioturt45Geriamojovande8</vt:lpstr>
      <vt:lpstr>VAS083_F_Ilgalaikioturt45Geriamojovande8</vt:lpstr>
      <vt:lpstr>'Forma 12'!VAS083_F_Ilgalaikioturt45Geriamojovande9</vt:lpstr>
      <vt:lpstr>VAS083_F_Ilgalaikioturt45Geriamojovande9</vt:lpstr>
      <vt:lpstr>'Forma 12'!VAS083_F_Ilgalaikioturt45Inventorinisnu1</vt:lpstr>
      <vt:lpstr>VAS083_F_Ilgalaikioturt45Inventorinisnu1</vt:lpstr>
      <vt:lpstr>'Forma 12'!VAS083_F_Ilgalaikioturt45Kitareguliuoja1</vt:lpstr>
      <vt:lpstr>VAS083_F_Ilgalaikioturt45Kitareguliuoja1</vt:lpstr>
      <vt:lpstr>'Forma 12'!VAS083_F_Ilgalaikioturt45Kitosveiklosne1</vt:lpstr>
      <vt:lpstr>VAS083_F_Ilgalaikioturt45Kitosveiklosne1</vt:lpstr>
      <vt:lpstr>'Forma 12'!VAS083_F_Ilgalaikioturt45Lrklimatokaito1</vt:lpstr>
      <vt:lpstr>VAS083_F_Ilgalaikioturt45Lrklimatokaito1</vt:lpstr>
      <vt:lpstr>'Forma 12'!VAS083_F_Ilgalaikioturt45Nuotekudumblot1</vt:lpstr>
      <vt:lpstr>VAS083_F_Ilgalaikioturt45Nuotekudumblot1</vt:lpstr>
      <vt:lpstr>'Forma 12'!VAS083_F_Ilgalaikioturt45Nuotekusurinki1</vt:lpstr>
      <vt:lpstr>VAS083_F_Ilgalaikioturt45Nuotekusurinki1</vt:lpstr>
      <vt:lpstr>'Forma 12'!VAS083_F_Ilgalaikioturt45Nuotekuvalymas1</vt:lpstr>
      <vt:lpstr>VAS083_F_Ilgalaikioturt45Nuotekuvalymas1</vt:lpstr>
      <vt:lpstr>'Forma 12'!VAS083_F_Ilgalaikioturt45Pavirsiniunuot1</vt:lpstr>
      <vt:lpstr>VAS083_F_Ilgalaikioturt45Pavirsiniunuot1</vt:lpstr>
      <vt:lpstr>'Forma 12'!VAS083_F_Ilgalaikioturt45Turtovienetask1</vt:lpstr>
      <vt:lpstr>VAS083_F_Ilgalaikioturt45Turtovienetask1</vt:lpstr>
      <vt:lpstr>'Forma 12'!VAS083_F_Ilgalaikioturt46Apskaitosveikla1</vt:lpstr>
      <vt:lpstr>VAS083_F_Ilgalaikioturt46Apskaitosveikla1</vt:lpstr>
      <vt:lpstr>'Forma 12'!VAS083_F_Ilgalaikioturt46Geriamojovande7</vt:lpstr>
      <vt:lpstr>VAS083_F_Ilgalaikioturt46Geriamojovande7</vt:lpstr>
      <vt:lpstr>'Forma 12'!VAS083_F_Ilgalaikioturt46Geriamojovande8</vt:lpstr>
      <vt:lpstr>VAS083_F_Ilgalaikioturt46Geriamojovande8</vt:lpstr>
      <vt:lpstr>'Forma 12'!VAS083_F_Ilgalaikioturt46Geriamojovande9</vt:lpstr>
      <vt:lpstr>VAS083_F_Ilgalaikioturt46Geriamojovande9</vt:lpstr>
      <vt:lpstr>'Forma 12'!VAS083_F_Ilgalaikioturt46Inventorinisnu1</vt:lpstr>
      <vt:lpstr>VAS083_F_Ilgalaikioturt46Inventorinisnu1</vt:lpstr>
      <vt:lpstr>'Forma 12'!VAS083_F_Ilgalaikioturt46Kitareguliuoja1</vt:lpstr>
      <vt:lpstr>VAS083_F_Ilgalaikioturt46Kitareguliuoja1</vt:lpstr>
      <vt:lpstr>'Forma 12'!VAS083_F_Ilgalaikioturt46Kitosveiklosne1</vt:lpstr>
      <vt:lpstr>VAS083_F_Ilgalaikioturt46Kitosveiklosne1</vt:lpstr>
      <vt:lpstr>'Forma 12'!VAS083_F_Ilgalaikioturt46Lrklimatokaito1</vt:lpstr>
      <vt:lpstr>VAS083_F_Ilgalaikioturt46Lrklimatokaito1</vt:lpstr>
      <vt:lpstr>'Forma 12'!VAS083_F_Ilgalaikioturt46Nuotekudumblot1</vt:lpstr>
      <vt:lpstr>VAS083_F_Ilgalaikioturt46Nuotekudumblot1</vt:lpstr>
      <vt:lpstr>'Forma 12'!VAS083_F_Ilgalaikioturt46Nuotekusurinki1</vt:lpstr>
      <vt:lpstr>VAS083_F_Ilgalaikioturt46Nuotekusurinki1</vt:lpstr>
      <vt:lpstr>'Forma 12'!VAS083_F_Ilgalaikioturt46Nuotekuvalymas1</vt:lpstr>
      <vt:lpstr>VAS083_F_Ilgalaikioturt46Nuotekuvalymas1</vt:lpstr>
      <vt:lpstr>'Forma 12'!VAS083_F_Ilgalaikioturt46Pavirsiniunuot1</vt:lpstr>
      <vt:lpstr>VAS083_F_Ilgalaikioturt46Pavirsiniunuot1</vt:lpstr>
      <vt:lpstr>'Forma 12'!VAS083_F_Ilgalaikioturt46Turtovienetask1</vt:lpstr>
      <vt:lpstr>VAS083_F_Ilgalaikioturt46Turtovienetask1</vt:lpstr>
      <vt:lpstr>'Forma 12'!VAS083_F_Ilgalaikioturt47Apskaitosveikla1</vt:lpstr>
      <vt:lpstr>VAS083_F_Ilgalaikioturt47Apskaitosveikla1</vt:lpstr>
      <vt:lpstr>'Forma 12'!VAS083_F_Ilgalaikioturt47Geriamojovande7</vt:lpstr>
      <vt:lpstr>VAS083_F_Ilgalaikioturt47Geriamojovande7</vt:lpstr>
      <vt:lpstr>'Forma 12'!VAS083_F_Ilgalaikioturt47Geriamojovande8</vt:lpstr>
      <vt:lpstr>VAS083_F_Ilgalaikioturt47Geriamojovande8</vt:lpstr>
      <vt:lpstr>'Forma 12'!VAS083_F_Ilgalaikioturt47Geriamojovande9</vt:lpstr>
      <vt:lpstr>VAS083_F_Ilgalaikioturt47Geriamojovande9</vt:lpstr>
      <vt:lpstr>'Forma 12'!VAS083_F_Ilgalaikioturt47Inventorinisnu1</vt:lpstr>
      <vt:lpstr>VAS083_F_Ilgalaikioturt47Inventorinisnu1</vt:lpstr>
      <vt:lpstr>'Forma 12'!VAS083_F_Ilgalaikioturt47Kitareguliuoja1</vt:lpstr>
      <vt:lpstr>VAS083_F_Ilgalaikioturt47Kitareguliuoja1</vt:lpstr>
      <vt:lpstr>'Forma 12'!VAS083_F_Ilgalaikioturt47Kitosveiklosne1</vt:lpstr>
      <vt:lpstr>VAS083_F_Ilgalaikioturt47Kitosveiklosne1</vt:lpstr>
      <vt:lpstr>'Forma 12'!VAS083_F_Ilgalaikioturt47Lrklimatokaito1</vt:lpstr>
      <vt:lpstr>VAS083_F_Ilgalaikioturt47Lrklimatokaito1</vt:lpstr>
      <vt:lpstr>'Forma 12'!VAS083_F_Ilgalaikioturt47Nuotekudumblot1</vt:lpstr>
      <vt:lpstr>VAS083_F_Ilgalaikioturt47Nuotekudumblot1</vt:lpstr>
      <vt:lpstr>'Forma 12'!VAS083_F_Ilgalaikioturt47Nuotekusurinki1</vt:lpstr>
      <vt:lpstr>VAS083_F_Ilgalaikioturt47Nuotekusurinki1</vt:lpstr>
      <vt:lpstr>'Forma 12'!VAS083_F_Ilgalaikioturt47Nuotekuvalymas1</vt:lpstr>
      <vt:lpstr>VAS083_F_Ilgalaikioturt47Nuotekuvalymas1</vt:lpstr>
      <vt:lpstr>'Forma 12'!VAS083_F_Ilgalaikioturt47Pavirsiniunuot1</vt:lpstr>
      <vt:lpstr>VAS083_F_Ilgalaikioturt47Pavirsiniunuot1</vt:lpstr>
      <vt:lpstr>'Forma 12'!VAS083_F_Ilgalaikioturt47Turtovienetask1</vt:lpstr>
      <vt:lpstr>VAS083_F_Ilgalaikioturt47Turtovienetask1</vt:lpstr>
      <vt:lpstr>'Forma 12'!VAS083_F_Ilgalaikioturt48Apskaitosveikla1</vt:lpstr>
      <vt:lpstr>VAS083_F_Ilgalaikioturt48Apskaitosveikla1</vt:lpstr>
      <vt:lpstr>'Forma 12'!VAS083_F_Ilgalaikioturt48Geriamojovande7</vt:lpstr>
      <vt:lpstr>VAS083_F_Ilgalaikioturt48Geriamojovande7</vt:lpstr>
      <vt:lpstr>'Forma 12'!VAS083_F_Ilgalaikioturt48Geriamojovande8</vt:lpstr>
      <vt:lpstr>VAS083_F_Ilgalaikioturt48Geriamojovande8</vt:lpstr>
      <vt:lpstr>'Forma 12'!VAS083_F_Ilgalaikioturt48Geriamojovande9</vt:lpstr>
      <vt:lpstr>VAS083_F_Ilgalaikioturt48Geriamojovande9</vt:lpstr>
      <vt:lpstr>'Forma 12'!VAS083_F_Ilgalaikioturt48Inventorinisnu1</vt:lpstr>
      <vt:lpstr>VAS083_F_Ilgalaikioturt48Inventorinisnu1</vt:lpstr>
      <vt:lpstr>'Forma 12'!VAS083_F_Ilgalaikioturt48Kitareguliuoja1</vt:lpstr>
      <vt:lpstr>VAS083_F_Ilgalaikioturt48Kitareguliuoja1</vt:lpstr>
      <vt:lpstr>'Forma 12'!VAS083_F_Ilgalaikioturt48Kitosveiklosne1</vt:lpstr>
      <vt:lpstr>VAS083_F_Ilgalaikioturt48Kitosveiklosne1</vt:lpstr>
      <vt:lpstr>'Forma 12'!VAS083_F_Ilgalaikioturt48Lrklimatokaito1</vt:lpstr>
      <vt:lpstr>VAS083_F_Ilgalaikioturt48Lrklimatokaito1</vt:lpstr>
      <vt:lpstr>'Forma 12'!VAS083_F_Ilgalaikioturt48Nuotekudumblot1</vt:lpstr>
      <vt:lpstr>VAS083_F_Ilgalaikioturt48Nuotekudumblot1</vt:lpstr>
      <vt:lpstr>'Forma 12'!VAS083_F_Ilgalaikioturt48Nuotekusurinki1</vt:lpstr>
      <vt:lpstr>VAS083_F_Ilgalaikioturt48Nuotekusurinki1</vt:lpstr>
      <vt:lpstr>'Forma 12'!VAS083_F_Ilgalaikioturt48Nuotekuvalymas1</vt:lpstr>
      <vt:lpstr>VAS083_F_Ilgalaikioturt48Nuotekuvalymas1</vt:lpstr>
      <vt:lpstr>'Forma 12'!VAS083_F_Ilgalaikioturt48Pavirsiniunuot1</vt:lpstr>
      <vt:lpstr>VAS083_F_Ilgalaikioturt48Pavirsiniunuot1</vt:lpstr>
      <vt:lpstr>'Forma 12'!VAS083_F_Ilgalaikioturt48Turtovienetask1</vt:lpstr>
      <vt:lpstr>VAS083_F_Ilgalaikioturt48Turtovienetask1</vt:lpstr>
      <vt:lpstr>'Forma 12'!VAS083_F_Ilgalaikioturt49Apskaitosveikla1</vt:lpstr>
      <vt:lpstr>VAS083_F_Ilgalaikioturt49Apskaitosveikla1</vt:lpstr>
      <vt:lpstr>'Forma 12'!VAS083_F_Ilgalaikioturt49Geriamojovande7</vt:lpstr>
      <vt:lpstr>VAS083_F_Ilgalaikioturt49Geriamojovande7</vt:lpstr>
      <vt:lpstr>'Forma 12'!VAS083_F_Ilgalaikioturt49Geriamojovande8</vt:lpstr>
      <vt:lpstr>VAS083_F_Ilgalaikioturt49Geriamojovande8</vt:lpstr>
      <vt:lpstr>'Forma 12'!VAS083_F_Ilgalaikioturt49Geriamojovande9</vt:lpstr>
      <vt:lpstr>VAS083_F_Ilgalaikioturt49Geriamojovande9</vt:lpstr>
      <vt:lpstr>'Forma 12'!VAS083_F_Ilgalaikioturt49Inventorinisnu1</vt:lpstr>
      <vt:lpstr>VAS083_F_Ilgalaikioturt49Inventorinisnu1</vt:lpstr>
      <vt:lpstr>'Forma 12'!VAS083_F_Ilgalaikioturt49Kitareguliuoja1</vt:lpstr>
      <vt:lpstr>VAS083_F_Ilgalaikioturt49Kitareguliuoja1</vt:lpstr>
      <vt:lpstr>'Forma 12'!VAS083_F_Ilgalaikioturt49Kitosveiklosne1</vt:lpstr>
      <vt:lpstr>VAS083_F_Ilgalaikioturt49Kitosveiklosne1</vt:lpstr>
      <vt:lpstr>'Forma 12'!VAS083_F_Ilgalaikioturt49Lrklimatokaito1</vt:lpstr>
      <vt:lpstr>VAS083_F_Ilgalaikioturt49Lrklimatokaito1</vt:lpstr>
      <vt:lpstr>'Forma 12'!VAS083_F_Ilgalaikioturt49Nuotekudumblot1</vt:lpstr>
      <vt:lpstr>VAS083_F_Ilgalaikioturt49Nuotekudumblot1</vt:lpstr>
      <vt:lpstr>'Forma 12'!VAS083_F_Ilgalaikioturt49Nuotekusurinki1</vt:lpstr>
      <vt:lpstr>VAS083_F_Ilgalaikioturt49Nuotekusurinki1</vt:lpstr>
      <vt:lpstr>'Forma 12'!VAS083_F_Ilgalaikioturt49Nuotekuvalymas1</vt:lpstr>
      <vt:lpstr>VAS083_F_Ilgalaikioturt49Nuotekuvalymas1</vt:lpstr>
      <vt:lpstr>'Forma 12'!VAS083_F_Ilgalaikioturt49Pavirsiniunuot1</vt:lpstr>
      <vt:lpstr>VAS083_F_Ilgalaikioturt49Pavirsiniunuot1</vt:lpstr>
      <vt:lpstr>'Forma 12'!VAS083_F_Ilgalaikioturt49Turtovienetask1</vt:lpstr>
      <vt:lpstr>VAS083_F_Ilgalaikioturt49Turtovienetask1</vt:lpstr>
      <vt:lpstr>'Forma 12'!VAS083_F_Ilgalaikioturt4Apskaitosveikla1</vt:lpstr>
      <vt:lpstr>VAS083_F_Ilgalaikioturt4Apskaitosveikla1</vt:lpstr>
      <vt:lpstr>'Forma 12'!VAS083_F_Ilgalaikioturt4Geriamojovande7</vt:lpstr>
      <vt:lpstr>VAS083_F_Ilgalaikioturt4Geriamojovande7</vt:lpstr>
      <vt:lpstr>'Forma 12'!VAS083_F_Ilgalaikioturt4Geriamojovande8</vt:lpstr>
      <vt:lpstr>VAS083_F_Ilgalaikioturt4Geriamojovande8</vt:lpstr>
      <vt:lpstr>'Forma 12'!VAS083_F_Ilgalaikioturt4Geriamojovande9</vt:lpstr>
      <vt:lpstr>VAS083_F_Ilgalaikioturt4Geriamojovande9</vt:lpstr>
      <vt:lpstr>'Forma 12'!VAS083_F_Ilgalaikioturt4Inventorinisnu1</vt:lpstr>
      <vt:lpstr>VAS083_F_Ilgalaikioturt4Inventorinisnu1</vt:lpstr>
      <vt:lpstr>'Forma 12'!VAS083_F_Ilgalaikioturt4Kitareguliuoja1</vt:lpstr>
      <vt:lpstr>VAS083_F_Ilgalaikioturt4Kitareguliuoja1</vt:lpstr>
      <vt:lpstr>'Forma 12'!VAS083_F_Ilgalaikioturt4Kitosveiklosne1</vt:lpstr>
      <vt:lpstr>VAS083_F_Ilgalaikioturt4Kitosveiklosne1</vt:lpstr>
      <vt:lpstr>'Forma 12'!VAS083_F_Ilgalaikioturt4Lrklimatokaito1</vt:lpstr>
      <vt:lpstr>VAS083_F_Ilgalaikioturt4Lrklimatokaito1</vt:lpstr>
      <vt:lpstr>'Forma 12'!VAS083_F_Ilgalaikioturt4Nuotekudumblot1</vt:lpstr>
      <vt:lpstr>VAS083_F_Ilgalaikioturt4Nuotekudumblot1</vt:lpstr>
      <vt:lpstr>'Forma 12'!VAS083_F_Ilgalaikioturt4Nuotekusurinki1</vt:lpstr>
      <vt:lpstr>VAS083_F_Ilgalaikioturt4Nuotekusurinki1</vt:lpstr>
      <vt:lpstr>'Forma 12'!VAS083_F_Ilgalaikioturt4Nuotekuvalymas1</vt:lpstr>
      <vt:lpstr>VAS083_F_Ilgalaikioturt4Nuotekuvalymas1</vt:lpstr>
      <vt:lpstr>'Forma 12'!VAS083_F_Ilgalaikioturt4Pavirsiniunuot1</vt:lpstr>
      <vt:lpstr>VAS083_F_Ilgalaikioturt4Pavirsiniunuot1</vt:lpstr>
      <vt:lpstr>'Forma 12'!VAS083_F_Ilgalaikioturt4Turtovienetask1</vt:lpstr>
      <vt:lpstr>VAS083_F_Ilgalaikioturt4Turtovienetask1</vt:lpstr>
      <vt:lpstr>'Forma 12'!VAS083_F_Ilgalaikioturt50Apskaitosveikla1</vt:lpstr>
      <vt:lpstr>VAS083_F_Ilgalaikioturt50Apskaitosveikla1</vt:lpstr>
      <vt:lpstr>'Forma 12'!VAS083_F_Ilgalaikioturt50Geriamojovande7</vt:lpstr>
      <vt:lpstr>VAS083_F_Ilgalaikioturt50Geriamojovande7</vt:lpstr>
      <vt:lpstr>'Forma 12'!VAS083_F_Ilgalaikioturt50Geriamojovande8</vt:lpstr>
      <vt:lpstr>VAS083_F_Ilgalaikioturt50Geriamojovande8</vt:lpstr>
      <vt:lpstr>'Forma 12'!VAS083_F_Ilgalaikioturt50Geriamojovande9</vt:lpstr>
      <vt:lpstr>VAS083_F_Ilgalaikioturt50Geriamojovande9</vt:lpstr>
      <vt:lpstr>'Forma 12'!VAS083_F_Ilgalaikioturt50Inventorinisnu1</vt:lpstr>
      <vt:lpstr>VAS083_F_Ilgalaikioturt50Inventorinisnu1</vt:lpstr>
      <vt:lpstr>'Forma 12'!VAS083_F_Ilgalaikioturt50Kitareguliuoja1</vt:lpstr>
      <vt:lpstr>VAS083_F_Ilgalaikioturt50Kitareguliuoja1</vt:lpstr>
      <vt:lpstr>'Forma 12'!VAS083_F_Ilgalaikioturt50Kitosveiklosne1</vt:lpstr>
      <vt:lpstr>VAS083_F_Ilgalaikioturt50Kitosveiklosne1</vt:lpstr>
      <vt:lpstr>'Forma 12'!VAS083_F_Ilgalaikioturt50Lrklimatokaito1</vt:lpstr>
      <vt:lpstr>VAS083_F_Ilgalaikioturt50Lrklimatokaito1</vt:lpstr>
      <vt:lpstr>'Forma 12'!VAS083_F_Ilgalaikioturt50Nuotekudumblot1</vt:lpstr>
      <vt:lpstr>VAS083_F_Ilgalaikioturt50Nuotekudumblot1</vt:lpstr>
      <vt:lpstr>'Forma 12'!VAS083_F_Ilgalaikioturt50Nuotekusurinki1</vt:lpstr>
      <vt:lpstr>VAS083_F_Ilgalaikioturt50Nuotekusurinki1</vt:lpstr>
      <vt:lpstr>'Forma 12'!VAS083_F_Ilgalaikioturt50Nuotekuvalymas1</vt:lpstr>
      <vt:lpstr>VAS083_F_Ilgalaikioturt50Nuotekuvalymas1</vt:lpstr>
      <vt:lpstr>'Forma 12'!VAS083_F_Ilgalaikioturt50Pavirsiniunuot1</vt:lpstr>
      <vt:lpstr>VAS083_F_Ilgalaikioturt50Pavirsiniunuot1</vt:lpstr>
      <vt:lpstr>'Forma 12'!VAS083_F_Ilgalaikioturt50Turtovienetask1</vt:lpstr>
      <vt:lpstr>VAS083_F_Ilgalaikioturt50Turtovienetask1</vt:lpstr>
      <vt:lpstr>'Forma 12'!VAS083_F_Ilgalaikioturt51Apskaitosveikla1</vt:lpstr>
      <vt:lpstr>VAS083_F_Ilgalaikioturt51Apskaitosveikla1</vt:lpstr>
      <vt:lpstr>'Forma 12'!VAS083_F_Ilgalaikioturt51Geriamojovande7</vt:lpstr>
      <vt:lpstr>VAS083_F_Ilgalaikioturt51Geriamojovande7</vt:lpstr>
      <vt:lpstr>'Forma 12'!VAS083_F_Ilgalaikioturt51Geriamojovande8</vt:lpstr>
      <vt:lpstr>VAS083_F_Ilgalaikioturt51Geriamojovande8</vt:lpstr>
      <vt:lpstr>'Forma 12'!VAS083_F_Ilgalaikioturt51Geriamojovande9</vt:lpstr>
      <vt:lpstr>VAS083_F_Ilgalaikioturt51Geriamojovande9</vt:lpstr>
      <vt:lpstr>'Forma 12'!VAS083_F_Ilgalaikioturt51Inventorinisnu1</vt:lpstr>
      <vt:lpstr>VAS083_F_Ilgalaikioturt51Inventorinisnu1</vt:lpstr>
      <vt:lpstr>'Forma 12'!VAS083_F_Ilgalaikioturt51Kitareguliuoja1</vt:lpstr>
      <vt:lpstr>VAS083_F_Ilgalaikioturt51Kitareguliuoja1</vt:lpstr>
      <vt:lpstr>'Forma 12'!VAS083_F_Ilgalaikioturt51Kitosveiklosne1</vt:lpstr>
      <vt:lpstr>VAS083_F_Ilgalaikioturt51Kitosveiklosne1</vt:lpstr>
      <vt:lpstr>'Forma 12'!VAS083_F_Ilgalaikioturt51Lrklimatokaito1</vt:lpstr>
      <vt:lpstr>VAS083_F_Ilgalaikioturt51Lrklimatokaito1</vt:lpstr>
      <vt:lpstr>'Forma 12'!VAS083_F_Ilgalaikioturt51Nuotekudumblot1</vt:lpstr>
      <vt:lpstr>VAS083_F_Ilgalaikioturt51Nuotekudumblot1</vt:lpstr>
      <vt:lpstr>'Forma 12'!VAS083_F_Ilgalaikioturt51Nuotekusurinki1</vt:lpstr>
      <vt:lpstr>VAS083_F_Ilgalaikioturt51Nuotekusurinki1</vt:lpstr>
      <vt:lpstr>'Forma 12'!VAS083_F_Ilgalaikioturt51Nuotekuvalymas1</vt:lpstr>
      <vt:lpstr>VAS083_F_Ilgalaikioturt51Nuotekuvalymas1</vt:lpstr>
      <vt:lpstr>'Forma 12'!VAS083_F_Ilgalaikioturt51Pavirsiniunuot1</vt:lpstr>
      <vt:lpstr>VAS083_F_Ilgalaikioturt51Pavirsiniunuot1</vt:lpstr>
      <vt:lpstr>'Forma 12'!VAS083_F_Ilgalaikioturt51Turtovienetask1</vt:lpstr>
      <vt:lpstr>VAS083_F_Ilgalaikioturt51Turtovienetask1</vt:lpstr>
      <vt:lpstr>'Forma 12'!VAS083_F_Ilgalaikioturt52Apskaitosveikla1</vt:lpstr>
      <vt:lpstr>VAS083_F_Ilgalaikioturt52Apskaitosveikla1</vt:lpstr>
      <vt:lpstr>'Forma 12'!VAS083_F_Ilgalaikioturt52Geriamojovande7</vt:lpstr>
      <vt:lpstr>VAS083_F_Ilgalaikioturt52Geriamojovande7</vt:lpstr>
      <vt:lpstr>'Forma 12'!VAS083_F_Ilgalaikioturt52Geriamojovande8</vt:lpstr>
      <vt:lpstr>VAS083_F_Ilgalaikioturt52Geriamojovande8</vt:lpstr>
      <vt:lpstr>'Forma 12'!VAS083_F_Ilgalaikioturt52Geriamojovande9</vt:lpstr>
      <vt:lpstr>VAS083_F_Ilgalaikioturt52Geriamojovande9</vt:lpstr>
      <vt:lpstr>'Forma 12'!VAS083_F_Ilgalaikioturt52Inventorinisnu1</vt:lpstr>
      <vt:lpstr>VAS083_F_Ilgalaikioturt52Inventorinisnu1</vt:lpstr>
      <vt:lpstr>'Forma 12'!VAS083_F_Ilgalaikioturt52Kitareguliuoja1</vt:lpstr>
      <vt:lpstr>VAS083_F_Ilgalaikioturt52Kitareguliuoja1</vt:lpstr>
      <vt:lpstr>'Forma 12'!VAS083_F_Ilgalaikioturt52Kitosveiklosne1</vt:lpstr>
      <vt:lpstr>VAS083_F_Ilgalaikioturt52Kitosveiklosne1</vt:lpstr>
      <vt:lpstr>'Forma 12'!VAS083_F_Ilgalaikioturt52Lrklimatokaito1</vt:lpstr>
      <vt:lpstr>VAS083_F_Ilgalaikioturt52Lrklimatokaito1</vt:lpstr>
      <vt:lpstr>'Forma 12'!VAS083_F_Ilgalaikioturt52Nuotekudumblot1</vt:lpstr>
      <vt:lpstr>VAS083_F_Ilgalaikioturt52Nuotekudumblot1</vt:lpstr>
      <vt:lpstr>'Forma 12'!VAS083_F_Ilgalaikioturt52Nuotekusurinki1</vt:lpstr>
      <vt:lpstr>VAS083_F_Ilgalaikioturt52Nuotekusurinki1</vt:lpstr>
      <vt:lpstr>'Forma 12'!VAS083_F_Ilgalaikioturt52Nuotekuvalymas1</vt:lpstr>
      <vt:lpstr>VAS083_F_Ilgalaikioturt52Nuotekuvalymas1</vt:lpstr>
      <vt:lpstr>'Forma 12'!VAS083_F_Ilgalaikioturt52Pavirsiniunuot1</vt:lpstr>
      <vt:lpstr>VAS083_F_Ilgalaikioturt52Pavirsiniunuot1</vt:lpstr>
      <vt:lpstr>'Forma 12'!VAS083_F_Ilgalaikioturt52Turtovienetask1</vt:lpstr>
      <vt:lpstr>VAS083_F_Ilgalaikioturt52Turtovienetask1</vt:lpstr>
      <vt:lpstr>'Forma 12'!VAS083_F_Ilgalaikioturt53Apskaitosveikla1</vt:lpstr>
      <vt:lpstr>VAS083_F_Ilgalaikioturt53Apskaitosveikla1</vt:lpstr>
      <vt:lpstr>'Forma 12'!VAS083_F_Ilgalaikioturt53Geriamojovande7</vt:lpstr>
      <vt:lpstr>VAS083_F_Ilgalaikioturt53Geriamojovande7</vt:lpstr>
      <vt:lpstr>'Forma 12'!VAS083_F_Ilgalaikioturt53Geriamojovande8</vt:lpstr>
      <vt:lpstr>VAS083_F_Ilgalaikioturt53Geriamojovande8</vt:lpstr>
      <vt:lpstr>'Forma 12'!VAS083_F_Ilgalaikioturt53Geriamojovande9</vt:lpstr>
      <vt:lpstr>VAS083_F_Ilgalaikioturt53Geriamojovande9</vt:lpstr>
      <vt:lpstr>'Forma 12'!VAS083_F_Ilgalaikioturt53Inventorinisnu1</vt:lpstr>
      <vt:lpstr>VAS083_F_Ilgalaikioturt53Inventorinisnu1</vt:lpstr>
      <vt:lpstr>'Forma 12'!VAS083_F_Ilgalaikioturt53Kitareguliuoja1</vt:lpstr>
      <vt:lpstr>VAS083_F_Ilgalaikioturt53Kitareguliuoja1</vt:lpstr>
      <vt:lpstr>'Forma 12'!VAS083_F_Ilgalaikioturt53Kitosveiklosne1</vt:lpstr>
      <vt:lpstr>VAS083_F_Ilgalaikioturt53Kitosveiklosne1</vt:lpstr>
      <vt:lpstr>'Forma 12'!VAS083_F_Ilgalaikioturt53Lrklimatokaito1</vt:lpstr>
      <vt:lpstr>VAS083_F_Ilgalaikioturt53Lrklimatokaito1</vt:lpstr>
      <vt:lpstr>'Forma 12'!VAS083_F_Ilgalaikioturt53Nuotekudumblot1</vt:lpstr>
      <vt:lpstr>VAS083_F_Ilgalaikioturt53Nuotekudumblot1</vt:lpstr>
      <vt:lpstr>'Forma 12'!VAS083_F_Ilgalaikioturt53Nuotekusurinki1</vt:lpstr>
      <vt:lpstr>VAS083_F_Ilgalaikioturt53Nuotekusurinki1</vt:lpstr>
      <vt:lpstr>'Forma 12'!VAS083_F_Ilgalaikioturt53Nuotekuvalymas1</vt:lpstr>
      <vt:lpstr>VAS083_F_Ilgalaikioturt53Nuotekuvalymas1</vt:lpstr>
      <vt:lpstr>'Forma 12'!VAS083_F_Ilgalaikioturt53Pavirsiniunuot1</vt:lpstr>
      <vt:lpstr>VAS083_F_Ilgalaikioturt53Pavirsiniunuot1</vt:lpstr>
      <vt:lpstr>'Forma 12'!VAS083_F_Ilgalaikioturt53Turtovienetask1</vt:lpstr>
      <vt:lpstr>VAS083_F_Ilgalaikioturt53Turtovienetask1</vt:lpstr>
      <vt:lpstr>'Forma 12'!VAS083_F_Ilgalaikioturt54Apskaitosveikla1</vt:lpstr>
      <vt:lpstr>VAS083_F_Ilgalaikioturt54Apskaitosveikla1</vt:lpstr>
      <vt:lpstr>'Forma 12'!VAS083_F_Ilgalaikioturt54Geriamojovande7</vt:lpstr>
      <vt:lpstr>VAS083_F_Ilgalaikioturt54Geriamojovande7</vt:lpstr>
      <vt:lpstr>'Forma 12'!VAS083_F_Ilgalaikioturt54Geriamojovande8</vt:lpstr>
      <vt:lpstr>VAS083_F_Ilgalaikioturt54Geriamojovande8</vt:lpstr>
      <vt:lpstr>'Forma 12'!VAS083_F_Ilgalaikioturt54Geriamojovande9</vt:lpstr>
      <vt:lpstr>VAS083_F_Ilgalaikioturt54Geriamojovande9</vt:lpstr>
      <vt:lpstr>'Forma 12'!VAS083_F_Ilgalaikioturt54Inventorinisnu1</vt:lpstr>
      <vt:lpstr>VAS083_F_Ilgalaikioturt54Inventorinisnu1</vt:lpstr>
      <vt:lpstr>'Forma 12'!VAS083_F_Ilgalaikioturt54Kitareguliuoja1</vt:lpstr>
      <vt:lpstr>VAS083_F_Ilgalaikioturt54Kitareguliuoja1</vt:lpstr>
      <vt:lpstr>'Forma 12'!VAS083_F_Ilgalaikioturt54Kitosveiklosne1</vt:lpstr>
      <vt:lpstr>VAS083_F_Ilgalaikioturt54Kitosveiklosne1</vt:lpstr>
      <vt:lpstr>'Forma 12'!VAS083_F_Ilgalaikioturt54Lrklimatokaito1</vt:lpstr>
      <vt:lpstr>VAS083_F_Ilgalaikioturt54Lrklimatokaito1</vt:lpstr>
      <vt:lpstr>'Forma 12'!VAS083_F_Ilgalaikioturt54Nuotekudumblot1</vt:lpstr>
      <vt:lpstr>VAS083_F_Ilgalaikioturt54Nuotekudumblot1</vt:lpstr>
      <vt:lpstr>'Forma 12'!VAS083_F_Ilgalaikioturt54Nuotekusurinki1</vt:lpstr>
      <vt:lpstr>VAS083_F_Ilgalaikioturt54Nuotekusurinki1</vt:lpstr>
      <vt:lpstr>'Forma 12'!VAS083_F_Ilgalaikioturt54Nuotekuvalymas1</vt:lpstr>
      <vt:lpstr>VAS083_F_Ilgalaikioturt54Nuotekuvalymas1</vt:lpstr>
      <vt:lpstr>'Forma 12'!VAS083_F_Ilgalaikioturt54Pavirsiniunuot1</vt:lpstr>
      <vt:lpstr>VAS083_F_Ilgalaikioturt54Pavirsiniunuot1</vt:lpstr>
      <vt:lpstr>'Forma 12'!VAS083_F_Ilgalaikioturt54Turtovienetask1</vt:lpstr>
      <vt:lpstr>VAS083_F_Ilgalaikioturt54Turtovienetask1</vt:lpstr>
      <vt:lpstr>'Forma 12'!VAS083_F_Ilgalaikioturt55Apskaitosveikla1</vt:lpstr>
      <vt:lpstr>VAS083_F_Ilgalaikioturt55Apskaitosveikla1</vt:lpstr>
      <vt:lpstr>'Forma 12'!VAS083_F_Ilgalaikioturt55Geriamojovande7</vt:lpstr>
      <vt:lpstr>VAS083_F_Ilgalaikioturt55Geriamojovande7</vt:lpstr>
      <vt:lpstr>'Forma 12'!VAS083_F_Ilgalaikioturt55Geriamojovande8</vt:lpstr>
      <vt:lpstr>VAS083_F_Ilgalaikioturt55Geriamojovande8</vt:lpstr>
      <vt:lpstr>'Forma 12'!VAS083_F_Ilgalaikioturt55Geriamojovande9</vt:lpstr>
      <vt:lpstr>VAS083_F_Ilgalaikioturt55Geriamojovande9</vt:lpstr>
      <vt:lpstr>'Forma 12'!VAS083_F_Ilgalaikioturt55Inventorinisnu1</vt:lpstr>
      <vt:lpstr>VAS083_F_Ilgalaikioturt55Inventorinisnu1</vt:lpstr>
      <vt:lpstr>'Forma 12'!VAS083_F_Ilgalaikioturt55Kitareguliuoja1</vt:lpstr>
      <vt:lpstr>VAS083_F_Ilgalaikioturt55Kitareguliuoja1</vt:lpstr>
      <vt:lpstr>'Forma 12'!VAS083_F_Ilgalaikioturt55Kitosveiklosne1</vt:lpstr>
      <vt:lpstr>VAS083_F_Ilgalaikioturt55Kitosveiklosne1</vt:lpstr>
      <vt:lpstr>'Forma 12'!VAS083_F_Ilgalaikioturt55Lrklimatokaito1</vt:lpstr>
      <vt:lpstr>VAS083_F_Ilgalaikioturt55Lrklimatokaito1</vt:lpstr>
      <vt:lpstr>'Forma 12'!VAS083_F_Ilgalaikioturt55Nuotekudumblot1</vt:lpstr>
      <vt:lpstr>VAS083_F_Ilgalaikioturt55Nuotekudumblot1</vt:lpstr>
      <vt:lpstr>'Forma 12'!VAS083_F_Ilgalaikioturt55Nuotekusurinki1</vt:lpstr>
      <vt:lpstr>VAS083_F_Ilgalaikioturt55Nuotekusurinki1</vt:lpstr>
      <vt:lpstr>'Forma 12'!VAS083_F_Ilgalaikioturt55Nuotekuvalymas1</vt:lpstr>
      <vt:lpstr>VAS083_F_Ilgalaikioturt55Nuotekuvalymas1</vt:lpstr>
      <vt:lpstr>'Forma 12'!VAS083_F_Ilgalaikioturt55Pavirsiniunuot1</vt:lpstr>
      <vt:lpstr>VAS083_F_Ilgalaikioturt55Pavirsiniunuot1</vt:lpstr>
      <vt:lpstr>'Forma 12'!VAS083_F_Ilgalaikioturt55Turtovienetask1</vt:lpstr>
      <vt:lpstr>VAS083_F_Ilgalaikioturt55Turtovienetask1</vt:lpstr>
      <vt:lpstr>'Forma 12'!VAS083_F_Ilgalaikioturt56Apskaitosveikla1</vt:lpstr>
      <vt:lpstr>VAS083_F_Ilgalaikioturt56Apskaitosveikla1</vt:lpstr>
      <vt:lpstr>'Forma 12'!VAS083_F_Ilgalaikioturt56Geriamojovande7</vt:lpstr>
      <vt:lpstr>VAS083_F_Ilgalaikioturt56Geriamojovande7</vt:lpstr>
      <vt:lpstr>'Forma 12'!VAS083_F_Ilgalaikioturt56Geriamojovande8</vt:lpstr>
      <vt:lpstr>VAS083_F_Ilgalaikioturt56Geriamojovande8</vt:lpstr>
      <vt:lpstr>'Forma 12'!VAS083_F_Ilgalaikioturt56Geriamojovande9</vt:lpstr>
      <vt:lpstr>VAS083_F_Ilgalaikioturt56Geriamojovande9</vt:lpstr>
      <vt:lpstr>'Forma 12'!VAS083_F_Ilgalaikioturt56Inventorinisnu1</vt:lpstr>
      <vt:lpstr>VAS083_F_Ilgalaikioturt56Inventorinisnu1</vt:lpstr>
      <vt:lpstr>'Forma 12'!VAS083_F_Ilgalaikioturt56Kitareguliuoja1</vt:lpstr>
      <vt:lpstr>VAS083_F_Ilgalaikioturt56Kitareguliuoja1</vt:lpstr>
      <vt:lpstr>'Forma 12'!VAS083_F_Ilgalaikioturt56Kitosveiklosne1</vt:lpstr>
      <vt:lpstr>VAS083_F_Ilgalaikioturt56Kitosveiklosne1</vt:lpstr>
      <vt:lpstr>'Forma 12'!VAS083_F_Ilgalaikioturt56Lrklimatokaito1</vt:lpstr>
      <vt:lpstr>VAS083_F_Ilgalaikioturt56Lrklimatokaito1</vt:lpstr>
      <vt:lpstr>'Forma 12'!VAS083_F_Ilgalaikioturt56Nuotekudumblot1</vt:lpstr>
      <vt:lpstr>VAS083_F_Ilgalaikioturt56Nuotekudumblot1</vt:lpstr>
      <vt:lpstr>'Forma 12'!VAS083_F_Ilgalaikioturt56Nuotekusurinki1</vt:lpstr>
      <vt:lpstr>VAS083_F_Ilgalaikioturt56Nuotekusurinki1</vt:lpstr>
      <vt:lpstr>'Forma 12'!VAS083_F_Ilgalaikioturt56Nuotekuvalymas1</vt:lpstr>
      <vt:lpstr>VAS083_F_Ilgalaikioturt56Nuotekuvalymas1</vt:lpstr>
      <vt:lpstr>'Forma 12'!VAS083_F_Ilgalaikioturt56Pavirsiniunuot1</vt:lpstr>
      <vt:lpstr>VAS083_F_Ilgalaikioturt56Pavirsiniunuot1</vt:lpstr>
      <vt:lpstr>'Forma 12'!VAS083_F_Ilgalaikioturt56Turtovienetask1</vt:lpstr>
      <vt:lpstr>VAS083_F_Ilgalaikioturt56Turtovienetask1</vt:lpstr>
      <vt:lpstr>'Forma 12'!VAS083_F_Ilgalaikioturt57Apskaitosveikla1</vt:lpstr>
      <vt:lpstr>VAS083_F_Ilgalaikioturt57Apskaitosveikla1</vt:lpstr>
      <vt:lpstr>'Forma 12'!VAS083_F_Ilgalaikioturt57Geriamojovande7</vt:lpstr>
      <vt:lpstr>VAS083_F_Ilgalaikioturt57Geriamojovande7</vt:lpstr>
      <vt:lpstr>'Forma 12'!VAS083_F_Ilgalaikioturt57Geriamojovande8</vt:lpstr>
      <vt:lpstr>VAS083_F_Ilgalaikioturt57Geriamojovande8</vt:lpstr>
      <vt:lpstr>'Forma 12'!VAS083_F_Ilgalaikioturt57Geriamojovande9</vt:lpstr>
      <vt:lpstr>VAS083_F_Ilgalaikioturt57Geriamojovande9</vt:lpstr>
      <vt:lpstr>'Forma 12'!VAS083_F_Ilgalaikioturt57Inventorinisnu1</vt:lpstr>
      <vt:lpstr>VAS083_F_Ilgalaikioturt57Inventorinisnu1</vt:lpstr>
      <vt:lpstr>'Forma 12'!VAS083_F_Ilgalaikioturt57Kitareguliuoja1</vt:lpstr>
      <vt:lpstr>VAS083_F_Ilgalaikioturt57Kitareguliuoja1</vt:lpstr>
      <vt:lpstr>'Forma 12'!VAS083_F_Ilgalaikioturt57Kitosveiklosne1</vt:lpstr>
      <vt:lpstr>VAS083_F_Ilgalaikioturt57Kitosveiklosne1</vt:lpstr>
      <vt:lpstr>'Forma 12'!VAS083_F_Ilgalaikioturt57Lrklimatokaito1</vt:lpstr>
      <vt:lpstr>VAS083_F_Ilgalaikioturt57Lrklimatokaito1</vt:lpstr>
      <vt:lpstr>'Forma 12'!VAS083_F_Ilgalaikioturt57Nuotekudumblot1</vt:lpstr>
      <vt:lpstr>VAS083_F_Ilgalaikioturt57Nuotekudumblot1</vt:lpstr>
      <vt:lpstr>'Forma 12'!VAS083_F_Ilgalaikioturt57Nuotekusurinki1</vt:lpstr>
      <vt:lpstr>VAS083_F_Ilgalaikioturt57Nuotekusurinki1</vt:lpstr>
      <vt:lpstr>'Forma 12'!VAS083_F_Ilgalaikioturt57Nuotekuvalymas1</vt:lpstr>
      <vt:lpstr>VAS083_F_Ilgalaikioturt57Nuotekuvalymas1</vt:lpstr>
      <vt:lpstr>'Forma 12'!VAS083_F_Ilgalaikioturt57Pavirsiniunuot1</vt:lpstr>
      <vt:lpstr>VAS083_F_Ilgalaikioturt57Pavirsiniunuot1</vt:lpstr>
      <vt:lpstr>'Forma 12'!VAS083_F_Ilgalaikioturt57Turtovienetask1</vt:lpstr>
      <vt:lpstr>VAS083_F_Ilgalaikioturt57Turtovienetask1</vt:lpstr>
      <vt:lpstr>'Forma 12'!VAS083_F_Ilgalaikioturt58Apskaitosveikla1</vt:lpstr>
      <vt:lpstr>VAS083_F_Ilgalaikioturt58Apskaitosveikla1</vt:lpstr>
      <vt:lpstr>'Forma 12'!VAS083_F_Ilgalaikioturt58Geriamojovande7</vt:lpstr>
      <vt:lpstr>VAS083_F_Ilgalaikioturt58Geriamojovande7</vt:lpstr>
      <vt:lpstr>'Forma 12'!VAS083_F_Ilgalaikioturt58Geriamojovande8</vt:lpstr>
      <vt:lpstr>VAS083_F_Ilgalaikioturt58Geriamojovande8</vt:lpstr>
      <vt:lpstr>'Forma 12'!VAS083_F_Ilgalaikioturt58Geriamojovande9</vt:lpstr>
      <vt:lpstr>VAS083_F_Ilgalaikioturt58Geriamojovande9</vt:lpstr>
      <vt:lpstr>'Forma 12'!VAS083_F_Ilgalaikioturt58Inventorinisnu1</vt:lpstr>
      <vt:lpstr>VAS083_F_Ilgalaikioturt58Inventorinisnu1</vt:lpstr>
      <vt:lpstr>'Forma 12'!VAS083_F_Ilgalaikioturt58Kitareguliuoja1</vt:lpstr>
      <vt:lpstr>VAS083_F_Ilgalaikioturt58Kitareguliuoja1</vt:lpstr>
      <vt:lpstr>'Forma 12'!VAS083_F_Ilgalaikioturt58Kitosveiklosne1</vt:lpstr>
      <vt:lpstr>VAS083_F_Ilgalaikioturt58Kitosveiklosne1</vt:lpstr>
      <vt:lpstr>'Forma 12'!VAS083_F_Ilgalaikioturt58Lrklimatokaito1</vt:lpstr>
      <vt:lpstr>VAS083_F_Ilgalaikioturt58Lrklimatokaito1</vt:lpstr>
      <vt:lpstr>'Forma 12'!VAS083_F_Ilgalaikioturt58Nuotekudumblot1</vt:lpstr>
      <vt:lpstr>VAS083_F_Ilgalaikioturt58Nuotekudumblot1</vt:lpstr>
      <vt:lpstr>'Forma 12'!VAS083_F_Ilgalaikioturt58Nuotekusurinki1</vt:lpstr>
      <vt:lpstr>VAS083_F_Ilgalaikioturt58Nuotekusurinki1</vt:lpstr>
      <vt:lpstr>'Forma 12'!VAS083_F_Ilgalaikioturt58Nuotekuvalymas1</vt:lpstr>
      <vt:lpstr>VAS083_F_Ilgalaikioturt58Nuotekuvalymas1</vt:lpstr>
      <vt:lpstr>'Forma 12'!VAS083_F_Ilgalaikioturt58Pavirsiniunuot1</vt:lpstr>
      <vt:lpstr>VAS083_F_Ilgalaikioturt58Pavirsiniunuot1</vt:lpstr>
      <vt:lpstr>'Forma 12'!VAS083_F_Ilgalaikioturt58Turtovienetask1</vt:lpstr>
      <vt:lpstr>VAS083_F_Ilgalaikioturt58Turtovienetask1</vt:lpstr>
      <vt:lpstr>'Forma 12'!VAS083_F_Ilgalaikioturt59Apskaitosveikla1</vt:lpstr>
      <vt:lpstr>VAS083_F_Ilgalaikioturt59Apskaitosveikla1</vt:lpstr>
      <vt:lpstr>'Forma 12'!VAS083_F_Ilgalaikioturt59Geriamojovande7</vt:lpstr>
      <vt:lpstr>VAS083_F_Ilgalaikioturt59Geriamojovande7</vt:lpstr>
      <vt:lpstr>'Forma 12'!VAS083_F_Ilgalaikioturt59Geriamojovande8</vt:lpstr>
      <vt:lpstr>VAS083_F_Ilgalaikioturt59Geriamojovande8</vt:lpstr>
      <vt:lpstr>'Forma 12'!VAS083_F_Ilgalaikioturt59Geriamojovande9</vt:lpstr>
      <vt:lpstr>VAS083_F_Ilgalaikioturt59Geriamojovande9</vt:lpstr>
      <vt:lpstr>'Forma 12'!VAS083_F_Ilgalaikioturt59Inventorinisnu1</vt:lpstr>
      <vt:lpstr>VAS083_F_Ilgalaikioturt59Inventorinisnu1</vt:lpstr>
      <vt:lpstr>'Forma 12'!VAS083_F_Ilgalaikioturt59Kitareguliuoja1</vt:lpstr>
      <vt:lpstr>VAS083_F_Ilgalaikioturt59Kitareguliuoja1</vt:lpstr>
      <vt:lpstr>'Forma 12'!VAS083_F_Ilgalaikioturt59Kitosveiklosne1</vt:lpstr>
      <vt:lpstr>VAS083_F_Ilgalaikioturt59Kitosveiklosne1</vt:lpstr>
      <vt:lpstr>'Forma 12'!VAS083_F_Ilgalaikioturt59Lrklimatokaito1</vt:lpstr>
      <vt:lpstr>VAS083_F_Ilgalaikioturt59Lrklimatokaito1</vt:lpstr>
      <vt:lpstr>'Forma 12'!VAS083_F_Ilgalaikioturt59Nuotekudumblot1</vt:lpstr>
      <vt:lpstr>VAS083_F_Ilgalaikioturt59Nuotekudumblot1</vt:lpstr>
      <vt:lpstr>'Forma 12'!VAS083_F_Ilgalaikioturt59Nuotekusurinki1</vt:lpstr>
      <vt:lpstr>VAS083_F_Ilgalaikioturt59Nuotekusurinki1</vt:lpstr>
      <vt:lpstr>'Forma 12'!VAS083_F_Ilgalaikioturt59Nuotekuvalymas1</vt:lpstr>
      <vt:lpstr>VAS083_F_Ilgalaikioturt59Nuotekuvalymas1</vt:lpstr>
      <vt:lpstr>'Forma 12'!VAS083_F_Ilgalaikioturt59Pavirsiniunuot1</vt:lpstr>
      <vt:lpstr>VAS083_F_Ilgalaikioturt59Pavirsiniunuot1</vt:lpstr>
      <vt:lpstr>'Forma 12'!VAS083_F_Ilgalaikioturt59Turtovienetask1</vt:lpstr>
      <vt:lpstr>VAS083_F_Ilgalaikioturt59Turtovienetask1</vt:lpstr>
      <vt:lpstr>'Forma 12'!VAS083_F_Ilgalaikioturt5Apskaitosveikla1</vt:lpstr>
      <vt:lpstr>VAS083_F_Ilgalaikioturt5Apskaitosveikla1</vt:lpstr>
      <vt:lpstr>'Forma 12'!VAS083_F_Ilgalaikioturt5Geriamojovande7</vt:lpstr>
      <vt:lpstr>VAS083_F_Ilgalaikioturt5Geriamojovande7</vt:lpstr>
      <vt:lpstr>'Forma 12'!VAS083_F_Ilgalaikioturt5Geriamojovande8</vt:lpstr>
      <vt:lpstr>VAS083_F_Ilgalaikioturt5Geriamojovande8</vt:lpstr>
      <vt:lpstr>'Forma 12'!VAS083_F_Ilgalaikioturt5Geriamojovande9</vt:lpstr>
      <vt:lpstr>VAS083_F_Ilgalaikioturt5Geriamojovande9</vt:lpstr>
      <vt:lpstr>'Forma 12'!VAS083_F_Ilgalaikioturt5Inventorinisnu1</vt:lpstr>
      <vt:lpstr>VAS083_F_Ilgalaikioturt5Inventorinisnu1</vt:lpstr>
      <vt:lpstr>'Forma 12'!VAS083_F_Ilgalaikioturt5Kitareguliuoja1</vt:lpstr>
      <vt:lpstr>VAS083_F_Ilgalaikioturt5Kitareguliuoja1</vt:lpstr>
      <vt:lpstr>'Forma 12'!VAS083_F_Ilgalaikioturt5Kitosveiklosne1</vt:lpstr>
      <vt:lpstr>VAS083_F_Ilgalaikioturt5Kitosveiklosne1</vt:lpstr>
      <vt:lpstr>'Forma 12'!VAS083_F_Ilgalaikioturt5Lrklimatokaito1</vt:lpstr>
      <vt:lpstr>VAS083_F_Ilgalaikioturt5Lrklimatokaito1</vt:lpstr>
      <vt:lpstr>'Forma 12'!VAS083_F_Ilgalaikioturt5Nuotekudumblot1</vt:lpstr>
      <vt:lpstr>VAS083_F_Ilgalaikioturt5Nuotekudumblot1</vt:lpstr>
      <vt:lpstr>'Forma 12'!VAS083_F_Ilgalaikioturt5Nuotekusurinki1</vt:lpstr>
      <vt:lpstr>VAS083_F_Ilgalaikioturt5Nuotekusurinki1</vt:lpstr>
      <vt:lpstr>'Forma 12'!VAS083_F_Ilgalaikioturt5Nuotekuvalymas1</vt:lpstr>
      <vt:lpstr>VAS083_F_Ilgalaikioturt5Nuotekuvalymas1</vt:lpstr>
      <vt:lpstr>'Forma 12'!VAS083_F_Ilgalaikioturt5Pavirsiniunuot1</vt:lpstr>
      <vt:lpstr>VAS083_F_Ilgalaikioturt5Pavirsiniunuot1</vt:lpstr>
      <vt:lpstr>'Forma 12'!VAS083_F_Ilgalaikioturt5Turtovienetask1</vt:lpstr>
      <vt:lpstr>VAS083_F_Ilgalaikioturt5Turtovienetask1</vt:lpstr>
      <vt:lpstr>'Forma 12'!VAS083_F_Ilgalaikioturt60Apskaitosveikla1</vt:lpstr>
      <vt:lpstr>VAS083_F_Ilgalaikioturt60Apskaitosveikla1</vt:lpstr>
      <vt:lpstr>'Forma 12'!VAS083_F_Ilgalaikioturt60Geriamojovande7</vt:lpstr>
      <vt:lpstr>VAS083_F_Ilgalaikioturt60Geriamojovande7</vt:lpstr>
      <vt:lpstr>'Forma 12'!VAS083_F_Ilgalaikioturt60Geriamojovande8</vt:lpstr>
      <vt:lpstr>VAS083_F_Ilgalaikioturt60Geriamojovande8</vt:lpstr>
      <vt:lpstr>'Forma 12'!VAS083_F_Ilgalaikioturt60Geriamojovande9</vt:lpstr>
      <vt:lpstr>VAS083_F_Ilgalaikioturt60Geriamojovande9</vt:lpstr>
      <vt:lpstr>'Forma 12'!VAS083_F_Ilgalaikioturt60Inventorinisnu1</vt:lpstr>
      <vt:lpstr>VAS083_F_Ilgalaikioturt60Inventorinisnu1</vt:lpstr>
      <vt:lpstr>'Forma 12'!VAS083_F_Ilgalaikioturt60Kitareguliuoja1</vt:lpstr>
      <vt:lpstr>VAS083_F_Ilgalaikioturt60Kitareguliuoja1</vt:lpstr>
      <vt:lpstr>'Forma 12'!VAS083_F_Ilgalaikioturt60Kitosveiklosne1</vt:lpstr>
      <vt:lpstr>VAS083_F_Ilgalaikioturt60Kitosveiklosne1</vt:lpstr>
      <vt:lpstr>'Forma 12'!VAS083_F_Ilgalaikioturt60Lrklimatokaito1</vt:lpstr>
      <vt:lpstr>VAS083_F_Ilgalaikioturt60Lrklimatokaito1</vt:lpstr>
      <vt:lpstr>'Forma 12'!VAS083_F_Ilgalaikioturt60Nuotekudumblot1</vt:lpstr>
      <vt:lpstr>VAS083_F_Ilgalaikioturt60Nuotekudumblot1</vt:lpstr>
      <vt:lpstr>'Forma 12'!VAS083_F_Ilgalaikioturt60Nuotekusurinki1</vt:lpstr>
      <vt:lpstr>VAS083_F_Ilgalaikioturt60Nuotekusurinki1</vt:lpstr>
      <vt:lpstr>'Forma 12'!VAS083_F_Ilgalaikioturt60Nuotekuvalymas1</vt:lpstr>
      <vt:lpstr>VAS083_F_Ilgalaikioturt60Nuotekuvalymas1</vt:lpstr>
      <vt:lpstr>'Forma 12'!VAS083_F_Ilgalaikioturt60Pavirsiniunuot1</vt:lpstr>
      <vt:lpstr>VAS083_F_Ilgalaikioturt60Pavirsiniunuot1</vt:lpstr>
      <vt:lpstr>'Forma 12'!VAS083_F_Ilgalaikioturt60Turtovienetask1</vt:lpstr>
      <vt:lpstr>VAS083_F_Ilgalaikioturt60Turtovienetask1</vt:lpstr>
      <vt:lpstr>'Forma 12'!VAS083_F_Ilgalaikioturt61Apskaitosveikla1</vt:lpstr>
      <vt:lpstr>VAS083_F_Ilgalaikioturt61Apskaitosveikla1</vt:lpstr>
      <vt:lpstr>'Forma 12'!VAS083_F_Ilgalaikioturt61Geriamojovande7</vt:lpstr>
      <vt:lpstr>VAS083_F_Ilgalaikioturt61Geriamojovande7</vt:lpstr>
      <vt:lpstr>'Forma 12'!VAS083_F_Ilgalaikioturt61Geriamojovande8</vt:lpstr>
      <vt:lpstr>VAS083_F_Ilgalaikioturt61Geriamojovande8</vt:lpstr>
      <vt:lpstr>'Forma 12'!VAS083_F_Ilgalaikioturt61Geriamojovande9</vt:lpstr>
      <vt:lpstr>VAS083_F_Ilgalaikioturt61Geriamojovande9</vt:lpstr>
      <vt:lpstr>'Forma 12'!VAS083_F_Ilgalaikioturt61Inventorinisnu1</vt:lpstr>
      <vt:lpstr>VAS083_F_Ilgalaikioturt61Inventorinisnu1</vt:lpstr>
      <vt:lpstr>'Forma 12'!VAS083_F_Ilgalaikioturt61Kitareguliuoja1</vt:lpstr>
      <vt:lpstr>VAS083_F_Ilgalaikioturt61Kitareguliuoja1</vt:lpstr>
      <vt:lpstr>'Forma 12'!VAS083_F_Ilgalaikioturt61Kitosveiklosne1</vt:lpstr>
      <vt:lpstr>VAS083_F_Ilgalaikioturt61Kitosveiklosne1</vt:lpstr>
      <vt:lpstr>'Forma 12'!VAS083_F_Ilgalaikioturt61Lrklimatokaito1</vt:lpstr>
      <vt:lpstr>VAS083_F_Ilgalaikioturt61Lrklimatokaito1</vt:lpstr>
      <vt:lpstr>'Forma 12'!VAS083_F_Ilgalaikioturt61Nuotekudumblot1</vt:lpstr>
      <vt:lpstr>VAS083_F_Ilgalaikioturt61Nuotekudumblot1</vt:lpstr>
      <vt:lpstr>'Forma 12'!VAS083_F_Ilgalaikioturt61Nuotekusurinki1</vt:lpstr>
      <vt:lpstr>VAS083_F_Ilgalaikioturt61Nuotekusurinki1</vt:lpstr>
      <vt:lpstr>'Forma 12'!VAS083_F_Ilgalaikioturt61Nuotekuvalymas1</vt:lpstr>
      <vt:lpstr>VAS083_F_Ilgalaikioturt61Nuotekuvalymas1</vt:lpstr>
      <vt:lpstr>'Forma 12'!VAS083_F_Ilgalaikioturt61Pavirsiniunuot1</vt:lpstr>
      <vt:lpstr>VAS083_F_Ilgalaikioturt61Pavirsiniunuot1</vt:lpstr>
      <vt:lpstr>'Forma 12'!VAS083_F_Ilgalaikioturt61Turtovienetask1</vt:lpstr>
      <vt:lpstr>VAS083_F_Ilgalaikioturt61Turtovienetask1</vt:lpstr>
      <vt:lpstr>'Forma 12'!VAS083_F_Ilgalaikioturt62Apskaitosveikla1</vt:lpstr>
      <vt:lpstr>VAS083_F_Ilgalaikioturt62Apskaitosveikla1</vt:lpstr>
      <vt:lpstr>'Forma 12'!VAS083_F_Ilgalaikioturt62Geriamojovande7</vt:lpstr>
      <vt:lpstr>VAS083_F_Ilgalaikioturt62Geriamojovande7</vt:lpstr>
      <vt:lpstr>'Forma 12'!VAS083_F_Ilgalaikioturt62Geriamojovande8</vt:lpstr>
      <vt:lpstr>VAS083_F_Ilgalaikioturt62Geriamojovande8</vt:lpstr>
      <vt:lpstr>'Forma 12'!VAS083_F_Ilgalaikioturt62Geriamojovande9</vt:lpstr>
      <vt:lpstr>VAS083_F_Ilgalaikioturt62Geriamojovande9</vt:lpstr>
      <vt:lpstr>'Forma 12'!VAS083_F_Ilgalaikioturt62Inventorinisnu1</vt:lpstr>
      <vt:lpstr>VAS083_F_Ilgalaikioturt62Inventorinisnu1</vt:lpstr>
      <vt:lpstr>'Forma 12'!VAS083_F_Ilgalaikioturt62Kitareguliuoja1</vt:lpstr>
      <vt:lpstr>VAS083_F_Ilgalaikioturt62Kitareguliuoja1</vt:lpstr>
      <vt:lpstr>'Forma 12'!VAS083_F_Ilgalaikioturt62Kitosveiklosne1</vt:lpstr>
      <vt:lpstr>VAS083_F_Ilgalaikioturt62Kitosveiklosne1</vt:lpstr>
      <vt:lpstr>'Forma 12'!VAS083_F_Ilgalaikioturt62Lrklimatokaito1</vt:lpstr>
      <vt:lpstr>VAS083_F_Ilgalaikioturt62Lrklimatokaito1</vt:lpstr>
      <vt:lpstr>'Forma 12'!VAS083_F_Ilgalaikioturt62Nuotekudumblot1</vt:lpstr>
      <vt:lpstr>VAS083_F_Ilgalaikioturt62Nuotekudumblot1</vt:lpstr>
      <vt:lpstr>'Forma 12'!VAS083_F_Ilgalaikioturt62Nuotekusurinki1</vt:lpstr>
      <vt:lpstr>VAS083_F_Ilgalaikioturt62Nuotekusurinki1</vt:lpstr>
      <vt:lpstr>'Forma 12'!VAS083_F_Ilgalaikioturt62Nuotekuvalymas1</vt:lpstr>
      <vt:lpstr>VAS083_F_Ilgalaikioturt62Nuotekuvalymas1</vt:lpstr>
      <vt:lpstr>'Forma 12'!VAS083_F_Ilgalaikioturt62Pavirsiniunuot1</vt:lpstr>
      <vt:lpstr>VAS083_F_Ilgalaikioturt62Pavirsiniunuot1</vt:lpstr>
      <vt:lpstr>'Forma 12'!VAS083_F_Ilgalaikioturt62Turtovienetask1</vt:lpstr>
      <vt:lpstr>VAS083_F_Ilgalaikioturt62Turtovienetask1</vt:lpstr>
      <vt:lpstr>'Forma 12'!VAS083_F_Ilgalaikioturt63Apskaitosveikla1</vt:lpstr>
      <vt:lpstr>VAS083_F_Ilgalaikioturt63Apskaitosveikla1</vt:lpstr>
      <vt:lpstr>'Forma 12'!VAS083_F_Ilgalaikioturt63Geriamojovande7</vt:lpstr>
      <vt:lpstr>VAS083_F_Ilgalaikioturt63Geriamojovande7</vt:lpstr>
      <vt:lpstr>'Forma 12'!VAS083_F_Ilgalaikioturt63Geriamojovande8</vt:lpstr>
      <vt:lpstr>VAS083_F_Ilgalaikioturt63Geriamojovande8</vt:lpstr>
      <vt:lpstr>'Forma 12'!VAS083_F_Ilgalaikioturt63Geriamojovande9</vt:lpstr>
      <vt:lpstr>VAS083_F_Ilgalaikioturt63Geriamojovande9</vt:lpstr>
      <vt:lpstr>'Forma 12'!VAS083_F_Ilgalaikioturt63Inventorinisnu1</vt:lpstr>
      <vt:lpstr>VAS083_F_Ilgalaikioturt63Inventorinisnu1</vt:lpstr>
      <vt:lpstr>'Forma 12'!VAS083_F_Ilgalaikioturt63Kitareguliuoja1</vt:lpstr>
      <vt:lpstr>VAS083_F_Ilgalaikioturt63Kitareguliuoja1</vt:lpstr>
      <vt:lpstr>'Forma 12'!VAS083_F_Ilgalaikioturt63Kitosveiklosne1</vt:lpstr>
      <vt:lpstr>VAS083_F_Ilgalaikioturt63Kitosveiklosne1</vt:lpstr>
      <vt:lpstr>'Forma 12'!VAS083_F_Ilgalaikioturt63Lrklimatokaito1</vt:lpstr>
      <vt:lpstr>VAS083_F_Ilgalaikioturt63Lrklimatokaito1</vt:lpstr>
      <vt:lpstr>'Forma 12'!VAS083_F_Ilgalaikioturt63Nuotekudumblot1</vt:lpstr>
      <vt:lpstr>VAS083_F_Ilgalaikioturt63Nuotekudumblot1</vt:lpstr>
      <vt:lpstr>'Forma 12'!VAS083_F_Ilgalaikioturt63Nuotekusurinki1</vt:lpstr>
      <vt:lpstr>VAS083_F_Ilgalaikioturt63Nuotekusurinki1</vt:lpstr>
      <vt:lpstr>'Forma 12'!VAS083_F_Ilgalaikioturt63Nuotekuvalymas1</vt:lpstr>
      <vt:lpstr>VAS083_F_Ilgalaikioturt63Nuotekuvalymas1</vt:lpstr>
      <vt:lpstr>'Forma 12'!VAS083_F_Ilgalaikioturt63Pavirsiniunuot1</vt:lpstr>
      <vt:lpstr>VAS083_F_Ilgalaikioturt63Pavirsiniunuot1</vt:lpstr>
      <vt:lpstr>'Forma 12'!VAS083_F_Ilgalaikioturt63Turtovienetask1</vt:lpstr>
      <vt:lpstr>VAS083_F_Ilgalaikioturt63Turtovienetask1</vt:lpstr>
      <vt:lpstr>'Forma 12'!VAS083_F_Ilgalaikioturt64Apskaitosveikla1</vt:lpstr>
      <vt:lpstr>VAS083_F_Ilgalaikioturt64Apskaitosveikla1</vt:lpstr>
      <vt:lpstr>'Forma 12'!VAS083_F_Ilgalaikioturt64Geriamojovande7</vt:lpstr>
      <vt:lpstr>VAS083_F_Ilgalaikioturt64Geriamojovande7</vt:lpstr>
      <vt:lpstr>'Forma 12'!VAS083_F_Ilgalaikioturt64Geriamojovande8</vt:lpstr>
      <vt:lpstr>VAS083_F_Ilgalaikioturt64Geriamojovande8</vt:lpstr>
      <vt:lpstr>'Forma 12'!VAS083_F_Ilgalaikioturt64Geriamojovande9</vt:lpstr>
      <vt:lpstr>VAS083_F_Ilgalaikioturt64Geriamojovande9</vt:lpstr>
      <vt:lpstr>'Forma 12'!VAS083_F_Ilgalaikioturt64Inventorinisnu1</vt:lpstr>
      <vt:lpstr>VAS083_F_Ilgalaikioturt64Inventorinisnu1</vt:lpstr>
      <vt:lpstr>'Forma 12'!VAS083_F_Ilgalaikioturt64Kitareguliuoja1</vt:lpstr>
      <vt:lpstr>VAS083_F_Ilgalaikioturt64Kitareguliuoja1</vt:lpstr>
      <vt:lpstr>'Forma 12'!VAS083_F_Ilgalaikioturt64Kitosveiklosne1</vt:lpstr>
      <vt:lpstr>VAS083_F_Ilgalaikioturt64Kitosveiklosne1</vt:lpstr>
      <vt:lpstr>'Forma 12'!VAS083_F_Ilgalaikioturt64Lrklimatokaito1</vt:lpstr>
      <vt:lpstr>VAS083_F_Ilgalaikioturt64Lrklimatokaito1</vt:lpstr>
      <vt:lpstr>'Forma 12'!VAS083_F_Ilgalaikioturt64Nuotekudumblot1</vt:lpstr>
      <vt:lpstr>VAS083_F_Ilgalaikioturt64Nuotekudumblot1</vt:lpstr>
      <vt:lpstr>'Forma 12'!VAS083_F_Ilgalaikioturt64Nuotekusurinki1</vt:lpstr>
      <vt:lpstr>VAS083_F_Ilgalaikioturt64Nuotekusurinki1</vt:lpstr>
      <vt:lpstr>'Forma 12'!VAS083_F_Ilgalaikioturt64Nuotekuvalymas1</vt:lpstr>
      <vt:lpstr>VAS083_F_Ilgalaikioturt64Nuotekuvalymas1</vt:lpstr>
      <vt:lpstr>'Forma 12'!VAS083_F_Ilgalaikioturt64Pavirsiniunuot1</vt:lpstr>
      <vt:lpstr>VAS083_F_Ilgalaikioturt64Pavirsiniunuot1</vt:lpstr>
      <vt:lpstr>'Forma 12'!VAS083_F_Ilgalaikioturt64Turtovienetask1</vt:lpstr>
      <vt:lpstr>VAS083_F_Ilgalaikioturt64Turtovienetask1</vt:lpstr>
      <vt:lpstr>'Forma 12'!VAS083_F_Ilgalaikioturt65Apskaitosveikla1</vt:lpstr>
      <vt:lpstr>VAS083_F_Ilgalaikioturt65Apskaitosveikla1</vt:lpstr>
      <vt:lpstr>'Forma 12'!VAS083_F_Ilgalaikioturt65Geriamojovande7</vt:lpstr>
      <vt:lpstr>VAS083_F_Ilgalaikioturt65Geriamojovande7</vt:lpstr>
      <vt:lpstr>'Forma 12'!VAS083_F_Ilgalaikioturt65Geriamojovande8</vt:lpstr>
      <vt:lpstr>VAS083_F_Ilgalaikioturt65Geriamojovande8</vt:lpstr>
      <vt:lpstr>'Forma 12'!VAS083_F_Ilgalaikioturt65Geriamojovande9</vt:lpstr>
      <vt:lpstr>VAS083_F_Ilgalaikioturt65Geriamojovande9</vt:lpstr>
      <vt:lpstr>'Forma 12'!VAS083_F_Ilgalaikioturt65Inventorinisnu1</vt:lpstr>
      <vt:lpstr>VAS083_F_Ilgalaikioturt65Inventorinisnu1</vt:lpstr>
      <vt:lpstr>'Forma 12'!VAS083_F_Ilgalaikioturt65Kitareguliuoja1</vt:lpstr>
      <vt:lpstr>VAS083_F_Ilgalaikioturt65Kitareguliuoja1</vt:lpstr>
      <vt:lpstr>'Forma 12'!VAS083_F_Ilgalaikioturt65Kitosveiklosne1</vt:lpstr>
      <vt:lpstr>VAS083_F_Ilgalaikioturt65Kitosveiklosne1</vt:lpstr>
      <vt:lpstr>'Forma 12'!VAS083_F_Ilgalaikioturt65Lrklimatokaito1</vt:lpstr>
      <vt:lpstr>VAS083_F_Ilgalaikioturt65Lrklimatokaito1</vt:lpstr>
      <vt:lpstr>'Forma 12'!VAS083_F_Ilgalaikioturt65Nuotekudumblot1</vt:lpstr>
      <vt:lpstr>VAS083_F_Ilgalaikioturt65Nuotekudumblot1</vt:lpstr>
      <vt:lpstr>'Forma 12'!VAS083_F_Ilgalaikioturt65Nuotekusurinki1</vt:lpstr>
      <vt:lpstr>VAS083_F_Ilgalaikioturt65Nuotekusurinki1</vt:lpstr>
      <vt:lpstr>'Forma 12'!VAS083_F_Ilgalaikioturt65Nuotekuvalymas1</vt:lpstr>
      <vt:lpstr>VAS083_F_Ilgalaikioturt65Nuotekuvalymas1</vt:lpstr>
      <vt:lpstr>'Forma 12'!VAS083_F_Ilgalaikioturt65Pavirsiniunuot1</vt:lpstr>
      <vt:lpstr>VAS083_F_Ilgalaikioturt65Pavirsiniunuot1</vt:lpstr>
      <vt:lpstr>'Forma 12'!VAS083_F_Ilgalaikioturt65Turtovienetask1</vt:lpstr>
      <vt:lpstr>VAS083_F_Ilgalaikioturt65Turtovienetask1</vt:lpstr>
      <vt:lpstr>'Forma 12'!VAS083_F_Ilgalaikioturt66Apskaitosveikla1</vt:lpstr>
      <vt:lpstr>VAS083_F_Ilgalaikioturt66Apskaitosveikla1</vt:lpstr>
      <vt:lpstr>'Forma 12'!VAS083_F_Ilgalaikioturt66Geriamojovande7</vt:lpstr>
      <vt:lpstr>VAS083_F_Ilgalaikioturt66Geriamojovande7</vt:lpstr>
      <vt:lpstr>'Forma 12'!VAS083_F_Ilgalaikioturt66Geriamojovande8</vt:lpstr>
      <vt:lpstr>VAS083_F_Ilgalaikioturt66Geriamojovande8</vt:lpstr>
      <vt:lpstr>'Forma 12'!VAS083_F_Ilgalaikioturt66Geriamojovande9</vt:lpstr>
      <vt:lpstr>VAS083_F_Ilgalaikioturt66Geriamojovande9</vt:lpstr>
      <vt:lpstr>'Forma 12'!VAS083_F_Ilgalaikioturt66Inventorinisnu1</vt:lpstr>
      <vt:lpstr>VAS083_F_Ilgalaikioturt66Inventorinisnu1</vt:lpstr>
      <vt:lpstr>'Forma 12'!VAS083_F_Ilgalaikioturt66Kitareguliuoja1</vt:lpstr>
      <vt:lpstr>VAS083_F_Ilgalaikioturt66Kitareguliuoja1</vt:lpstr>
      <vt:lpstr>'Forma 12'!VAS083_F_Ilgalaikioturt66Kitosveiklosne1</vt:lpstr>
      <vt:lpstr>VAS083_F_Ilgalaikioturt66Kitosveiklosne1</vt:lpstr>
      <vt:lpstr>'Forma 12'!VAS083_F_Ilgalaikioturt66Lrklimatokaito1</vt:lpstr>
      <vt:lpstr>VAS083_F_Ilgalaikioturt66Lrklimatokaito1</vt:lpstr>
      <vt:lpstr>'Forma 12'!VAS083_F_Ilgalaikioturt66Nuotekudumblot1</vt:lpstr>
      <vt:lpstr>VAS083_F_Ilgalaikioturt66Nuotekudumblot1</vt:lpstr>
      <vt:lpstr>'Forma 12'!VAS083_F_Ilgalaikioturt66Nuotekusurinki1</vt:lpstr>
      <vt:lpstr>VAS083_F_Ilgalaikioturt66Nuotekusurinki1</vt:lpstr>
      <vt:lpstr>'Forma 12'!VAS083_F_Ilgalaikioturt66Nuotekuvalymas1</vt:lpstr>
      <vt:lpstr>VAS083_F_Ilgalaikioturt66Nuotekuvalymas1</vt:lpstr>
      <vt:lpstr>'Forma 12'!VAS083_F_Ilgalaikioturt66Pavirsiniunuot1</vt:lpstr>
      <vt:lpstr>VAS083_F_Ilgalaikioturt66Pavirsiniunuot1</vt:lpstr>
      <vt:lpstr>'Forma 12'!VAS083_F_Ilgalaikioturt66Turtovienetask1</vt:lpstr>
      <vt:lpstr>VAS083_F_Ilgalaikioturt66Turtovienetask1</vt:lpstr>
      <vt:lpstr>'Forma 12'!VAS083_F_Ilgalaikioturt67Apskaitosveikla1</vt:lpstr>
      <vt:lpstr>VAS083_F_Ilgalaikioturt67Apskaitosveikla1</vt:lpstr>
      <vt:lpstr>'Forma 12'!VAS083_F_Ilgalaikioturt67Geriamojovande7</vt:lpstr>
      <vt:lpstr>VAS083_F_Ilgalaikioturt67Geriamojovande7</vt:lpstr>
      <vt:lpstr>'Forma 12'!VAS083_F_Ilgalaikioturt67Geriamojovande8</vt:lpstr>
      <vt:lpstr>VAS083_F_Ilgalaikioturt67Geriamojovande8</vt:lpstr>
      <vt:lpstr>'Forma 12'!VAS083_F_Ilgalaikioturt67Geriamojovande9</vt:lpstr>
      <vt:lpstr>VAS083_F_Ilgalaikioturt67Geriamojovande9</vt:lpstr>
      <vt:lpstr>'Forma 12'!VAS083_F_Ilgalaikioturt67Inventorinisnu1</vt:lpstr>
      <vt:lpstr>VAS083_F_Ilgalaikioturt67Inventorinisnu1</vt:lpstr>
      <vt:lpstr>'Forma 12'!VAS083_F_Ilgalaikioturt67Kitareguliuoja1</vt:lpstr>
      <vt:lpstr>VAS083_F_Ilgalaikioturt67Kitareguliuoja1</vt:lpstr>
      <vt:lpstr>'Forma 12'!VAS083_F_Ilgalaikioturt67Kitosveiklosne1</vt:lpstr>
      <vt:lpstr>VAS083_F_Ilgalaikioturt67Kitosveiklosne1</vt:lpstr>
      <vt:lpstr>'Forma 12'!VAS083_F_Ilgalaikioturt67Lrklimatokaito1</vt:lpstr>
      <vt:lpstr>VAS083_F_Ilgalaikioturt67Lrklimatokaito1</vt:lpstr>
      <vt:lpstr>'Forma 12'!VAS083_F_Ilgalaikioturt67Nuotekudumblot1</vt:lpstr>
      <vt:lpstr>VAS083_F_Ilgalaikioturt67Nuotekudumblot1</vt:lpstr>
      <vt:lpstr>'Forma 12'!VAS083_F_Ilgalaikioturt67Nuotekusurinki1</vt:lpstr>
      <vt:lpstr>VAS083_F_Ilgalaikioturt67Nuotekusurinki1</vt:lpstr>
      <vt:lpstr>'Forma 12'!VAS083_F_Ilgalaikioturt67Nuotekuvalymas1</vt:lpstr>
      <vt:lpstr>VAS083_F_Ilgalaikioturt67Nuotekuvalymas1</vt:lpstr>
      <vt:lpstr>'Forma 12'!VAS083_F_Ilgalaikioturt67Pavirsiniunuot1</vt:lpstr>
      <vt:lpstr>VAS083_F_Ilgalaikioturt67Pavirsiniunuot1</vt:lpstr>
      <vt:lpstr>'Forma 12'!VAS083_F_Ilgalaikioturt67Turtovienetask1</vt:lpstr>
      <vt:lpstr>VAS083_F_Ilgalaikioturt67Turtovienetask1</vt:lpstr>
      <vt:lpstr>'Forma 12'!VAS083_F_Ilgalaikioturt68Apskaitosveikla1</vt:lpstr>
      <vt:lpstr>VAS083_F_Ilgalaikioturt68Apskaitosveikla1</vt:lpstr>
      <vt:lpstr>'Forma 12'!VAS083_F_Ilgalaikioturt68Geriamojovande7</vt:lpstr>
      <vt:lpstr>VAS083_F_Ilgalaikioturt68Geriamojovande7</vt:lpstr>
      <vt:lpstr>'Forma 12'!VAS083_F_Ilgalaikioturt68Geriamojovande8</vt:lpstr>
      <vt:lpstr>VAS083_F_Ilgalaikioturt68Geriamojovande8</vt:lpstr>
      <vt:lpstr>'Forma 12'!VAS083_F_Ilgalaikioturt68Geriamojovande9</vt:lpstr>
      <vt:lpstr>VAS083_F_Ilgalaikioturt68Geriamojovande9</vt:lpstr>
      <vt:lpstr>'Forma 12'!VAS083_F_Ilgalaikioturt68Inventorinisnu1</vt:lpstr>
      <vt:lpstr>VAS083_F_Ilgalaikioturt68Inventorinisnu1</vt:lpstr>
      <vt:lpstr>'Forma 12'!VAS083_F_Ilgalaikioturt68Kitareguliuoja1</vt:lpstr>
      <vt:lpstr>VAS083_F_Ilgalaikioturt68Kitareguliuoja1</vt:lpstr>
      <vt:lpstr>'Forma 12'!VAS083_F_Ilgalaikioturt68Kitosveiklosne1</vt:lpstr>
      <vt:lpstr>VAS083_F_Ilgalaikioturt68Kitosveiklosne1</vt:lpstr>
      <vt:lpstr>'Forma 12'!VAS083_F_Ilgalaikioturt68Lrklimatokaito1</vt:lpstr>
      <vt:lpstr>VAS083_F_Ilgalaikioturt68Lrklimatokaito1</vt:lpstr>
      <vt:lpstr>'Forma 12'!VAS083_F_Ilgalaikioturt68Nuotekudumblot1</vt:lpstr>
      <vt:lpstr>VAS083_F_Ilgalaikioturt68Nuotekudumblot1</vt:lpstr>
      <vt:lpstr>'Forma 12'!VAS083_F_Ilgalaikioturt68Nuotekusurinki1</vt:lpstr>
      <vt:lpstr>VAS083_F_Ilgalaikioturt68Nuotekusurinki1</vt:lpstr>
      <vt:lpstr>'Forma 12'!VAS083_F_Ilgalaikioturt68Nuotekuvalymas1</vt:lpstr>
      <vt:lpstr>VAS083_F_Ilgalaikioturt68Nuotekuvalymas1</vt:lpstr>
      <vt:lpstr>'Forma 12'!VAS083_F_Ilgalaikioturt68Pavirsiniunuot1</vt:lpstr>
      <vt:lpstr>VAS083_F_Ilgalaikioturt68Pavirsiniunuot1</vt:lpstr>
      <vt:lpstr>'Forma 12'!VAS083_F_Ilgalaikioturt68Turtovienetask1</vt:lpstr>
      <vt:lpstr>VAS083_F_Ilgalaikioturt68Turtovienetask1</vt:lpstr>
      <vt:lpstr>'Forma 12'!VAS083_F_Ilgalaikioturt69Apskaitosveikla1</vt:lpstr>
      <vt:lpstr>VAS083_F_Ilgalaikioturt69Apskaitosveikla1</vt:lpstr>
      <vt:lpstr>'Forma 12'!VAS083_F_Ilgalaikioturt69Geriamojovande7</vt:lpstr>
      <vt:lpstr>VAS083_F_Ilgalaikioturt69Geriamojovande7</vt:lpstr>
      <vt:lpstr>'Forma 12'!VAS083_F_Ilgalaikioturt69Geriamojovande8</vt:lpstr>
      <vt:lpstr>VAS083_F_Ilgalaikioturt69Geriamojovande8</vt:lpstr>
      <vt:lpstr>'Forma 12'!VAS083_F_Ilgalaikioturt69Geriamojovande9</vt:lpstr>
      <vt:lpstr>VAS083_F_Ilgalaikioturt69Geriamojovande9</vt:lpstr>
      <vt:lpstr>'Forma 12'!VAS083_F_Ilgalaikioturt69Inventorinisnu1</vt:lpstr>
      <vt:lpstr>VAS083_F_Ilgalaikioturt69Inventorinisnu1</vt:lpstr>
      <vt:lpstr>'Forma 12'!VAS083_F_Ilgalaikioturt69Kitareguliuoja1</vt:lpstr>
      <vt:lpstr>VAS083_F_Ilgalaikioturt69Kitareguliuoja1</vt:lpstr>
      <vt:lpstr>'Forma 12'!VAS083_F_Ilgalaikioturt69Kitosveiklosne1</vt:lpstr>
      <vt:lpstr>VAS083_F_Ilgalaikioturt69Kitosveiklosne1</vt:lpstr>
      <vt:lpstr>'Forma 12'!VAS083_F_Ilgalaikioturt69Lrklimatokaito1</vt:lpstr>
      <vt:lpstr>VAS083_F_Ilgalaikioturt69Lrklimatokaito1</vt:lpstr>
      <vt:lpstr>'Forma 12'!VAS083_F_Ilgalaikioturt69Nuotekudumblot1</vt:lpstr>
      <vt:lpstr>VAS083_F_Ilgalaikioturt69Nuotekudumblot1</vt:lpstr>
      <vt:lpstr>'Forma 12'!VAS083_F_Ilgalaikioturt69Nuotekusurinki1</vt:lpstr>
      <vt:lpstr>VAS083_F_Ilgalaikioturt69Nuotekusurinki1</vt:lpstr>
      <vt:lpstr>'Forma 12'!VAS083_F_Ilgalaikioturt69Nuotekuvalymas1</vt:lpstr>
      <vt:lpstr>VAS083_F_Ilgalaikioturt69Nuotekuvalymas1</vt:lpstr>
      <vt:lpstr>'Forma 12'!VAS083_F_Ilgalaikioturt69Pavirsiniunuot1</vt:lpstr>
      <vt:lpstr>VAS083_F_Ilgalaikioturt69Pavirsiniunuot1</vt:lpstr>
      <vt:lpstr>'Forma 12'!VAS083_F_Ilgalaikioturt69Turtovienetask1</vt:lpstr>
      <vt:lpstr>VAS083_F_Ilgalaikioturt69Turtovienetask1</vt:lpstr>
      <vt:lpstr>'Forma 12'!VAS083_F_Ilgalaikioturt6Apskaitosveikla1</vt:lpstr>
      <vt:lpstr>VAS083_F_Ilgalaikioturt6Apskaitosveikla1</vt:lpstr>
      <vt:lpstr>'Forma 12'!VAS083_F_Ilgalaikioturt6Geriamojovande7</vt:lpstr>
      <vt:lpstr>VAS083_F_Ilgalaikioturt6Geriamojovande7</vt:lpstr>
      <vt:lpstr>'Forma 12'!VAS083_F_Ilgalaikioturt6Geriamojovande8</vt:lpstr>
      <vt:lpstr>VAS083_F_Ilgalaikioturt6Geriamojovande8</vt:lpstr>
      <vt:lpstr>'Forma 12'!VAS083_F_Ilgalaikioturt6Geriamojovande9</vt:lpstr>
      <vt:lpstr>VAS083_F_Ilgalaikioturt6Geriamojovande9</vt:lpstr>
      <vt:lpstr>'Forma 12'!VAS083_F_Ilgalaikioturt6Inventorinisnu1</vt:lpstr>
      <vt:lpstr>VAS083_F_Ilgalaikioturt6Inventorinisnu1</vt:lpstr>
      <vt:lpstr>'Forma 12'!VAS083_F_Ilgalaikioturt6Kitareguliuoja1</vt:lpstr>
      <vt:lpstr>VAS083_F_Ilgalaikioturt6Kitareguliuoja1</vt:lpstr>
      <vt:lpstr>'Forma 12'!VAS083_F_Ilgalaikioturt6Kitosveiklosne1</vt:lpstr>
      <vt:lpstr>VAS083_F_Ilgalaikioturt6Kitosveiklosne1</vt:lpstr>
      <vt:lpstr>'Forma 12'!VAS083_F_Ilgalaikioturt6Lrklimatokaito1</vt:lpstr>
      <vt:lpstr>VAS083_F_Ilgalaikioturt6Lrklimatokaito1</vt:lpstr>
      <vt:lpstr>'Forma 12'!VAS083_F_Ilgalaikioturt6Nuotekudumblot1</vt:lpstr>
      <vt:lpstr>VAS083_F_Ilgalaikioturt6Nuotekudumblot1</vt:lpstr>
      <vt:lpstr>'Forma 12'!VAS083_F_Ilgalaikioturt6Nuotekusurinki1</vt:lpstr>
      <vt:lpstr>VAS083_F_Ilgalaikioturt6Nuotekusurinki1</vt:lpstr>
      <vt:lpstr>'Forma 12'!VAS083_F_Ilgalaikioturt6Nuotekuvalymas1</vt:lpstr>
      <vt:lpstr>VAS083_F_Ilgalaikioturt6Nuotekuvalymas1</vt:lpstr>
      <vt:lpstr>'Forma 12'!VAS083_F_Ilgalaikioturt6Pavirsiniunuot1</vt:lpstr>
      <vt:lpstr>VAS083_F_Ilgalaikioturt6Pavirsiniunuot1</vt:lpstr>
      <vt:lpstr>'Forma 12'!VAS083_F_Ilgalaikioturt6Turtovienetask1</vt:lpstr>
      <vt:lpstr>VAS083_F_Ilgalaikioturt6Turtovienetask1</vt:lpstr>
      <vt:lpstr>'Forma 12'!VAS083_F_Ilgalaikioturt70Apskaitosveikla1</vt:lpstr>
      <vt:lpstr>VAS083_F_Ilgalaikioturt70Apskaitosveikla1</vt:lpstr>
      <vt:lpstr>'Forma 12'!VAS083_F_Ilgalaikioturt70Geriamojovande7</vt:lpstr>
      <vt:lpstr>VAS083_F_Ilgalaikioturt70Geriamojovande7</vt:lpstr>
      <vt:lpstr>'Forma 12'!VAS083_F_Ilgalaikioturt70Geriamojovande8</vt:lpstr>
      <vt:lpstr>VAS083_F_Ilgalaikioturt70Geriamojovande8</vt:lpstr>
      <vt:lpstr>'Forma 12'!VAS083_F_Ilgalaikioturt70Geriamojovande9</vt:lpstr>
      <vt:lpstr>VAS083_F_Ilgalaikioturt70Geriamojovande9</vt:lpstr>
      <vt:lpstr>'Forma 12'!VAS083_F_Ilgalaikioturt70Inventorinisnu1</vt:lpstr>
      <vt:lpstr>VAS083_F_Ilgalaikioturt70Inventorinisnu1</vt:lpstr>
      <vt:lpstr>'Forma 12'!VAS083_F_Ilgalaikioturt70Kitareguliuoja1</vt:lpstr>
      <vt:lpstr>VAS083_F_Ilgalaikioturt70Kitareguliuoja1</vt:lpstr>
      <vt:lpstr>'Forma 12'!VAS083_F_Ilgalaikioturt70Kitosveiklosne1</vt:lpstr>
      <vt:lpstr>VAS083_F_Ilgalaikioturt70Kitosveiklosne1</vt:lpstr>
      <vt:lpstr>'Forma 12'!VAS083_F_Ilgalaikioturt70Lrklimatokaito1</vt:lpstr>
      <vt:lpstr>VAS083_F_Ilgalaikioturt70Lrklimatokaito1</vt:lpstr>
      <vt:lpstr>'Forma 12'!VAS083_F_Ilgalaikioturt70Nuotekudumblot1</vt:lpstr>
      <vt:lpstr>VAS083_F_Ilgalaikioturt70Nuotekudumblot1</vt:lpstr>
      <vt:lpstr>'Forma 12'!VAS083_F_Ilgalaikioturt70Nuotekusurinki1</vt:lpstr>
      <vt:lpstr>VAS083_F_Ilgalaikioturt70Nuotekusurinki1</vt:lpstr>
      <vt:lpstr>'Forma 12'!VAS083_F_Ilgalaikioturt70Nuotekuvalymas1</vt:lpstr>
      <vt:lpstr>VAS083_F_Ilgalaikioturt70Nuotekuvalymas1</vt:lpstr>
      <vt:lpstr>'Forma 12'!VAS083_F_Ilgalaikioturt70Pavirsiniunuot1</vt:lpstr>
      <vt:lpstr>VAS083_F_Ilgalaikioturt70Pavirsiniunuot1</vt:lpstr>
      <vt:lpstr>'Forma 12'!VAS083_F_Ilgalaikioturt70Turtovienetask1</vt:lpstr>
      <vt:lpstr>VAS083_F_Ilgalaikioturt70Turtovienetask1</vt:lpstr>
      <vt:lpstr>'Forma 12'!VAS083_F_Ilgalaikioturt71Apskaitosveikla1</vt:lpstr>
      <vt:lpstr>VAS083_F_Ilgalaikioturt71Apskaitosveikla1</vt:lpstr>
      <vt:lpstr>'Forma 12'!VAS083_F_Ilgalaikioturt71Geriamojovande7</vt:lpstr>
      <vt:lpstr>VAS083_F_Ilgalaikioturt71Geriamojovande7</vt:lpstr>
      <vt:lpstr>'Forma 12'!VAS083_F_Ilgalaikioturt71Geriamojovande8</vt:lpstr>
      <vt:lpstr>VAS083_F_Ilgalaikioturt71Geriamojovande8</vt:lpstr>
      <vt:lpstr>'Forma 12'!VAS083_F_Ilgalaikioturt71Geriamojovande9</vt:lpstr>
      <vt:lpstr>VAS083_F_Ilgalaikioturt71Geriamojovande9</vt:lpstr>
      <vt:lpstr>'Forma 12'!VAS083_F_Ilgalaikioturt71Inventorinisnu1</vt:lpstr>
      <vt:lpstr>VAS083_F_Ilgalaikioturt71Inventorinisnu1</vt:lpstr>
      <vt:lpstr>'Forma 12'!VAS083_F_Ilgalaikioturt71Kitareguliuoja1</vt:lpstr>
      <vt:lpstr>VAS083_F_Ilgalaikioturt71Kitareguliuoja1</vt:lpstr>
      <vt:lpstr>'Forma 12'!VAS083_F_Ilgalaikioturt71Kitosveiklosne1</vt:lpstr>
      <vt:lpstr>VAS083_F_Ilgalaikioturt71Kitosveiklosne1</vt:lpstr>
      <vt:lpstr>'Forma 12'!VAS083_F_Ilgalaikioturt71Lrklimatokaito1</vt:lpstr>
      <vt:lpstr>VAS083_F_Ilgalaikioturt71Lrklimatokaito1</vt:lpstr>
      <vt:lpstr>'Forma 12'!VAS083_F_Ilgalaikioturt71Nuotekudumblot1</vt:lpstr>
      <vt:lpstr>VAS083_F_Ilgalaikioturt71Nuotekudumblot1</vt:lpstr>
      <vt:lpstr>'Forma 12'!VAS083_F_Ilgalaikioturt71Nuotekusurinki1</vt:lpstr>
      <vt:lpstr>VAS083_F_Ilgalaikioturt71Nuotekusurinki1</vt:lpstr>
      <vt:lpstr>'Forma 12'!VAS083_F_Ilgalaikioturt71Nuotekuvalymas1</vt:lpstr>
      <vt:lpstr>VAS083_F_Ilgalaikioturt71Nuotekuvalymas1</vt:lpstr>
      <vt:lpstr>'Forma 12'!VAS083_F_Ilgalaikioturt71Pavirsiniunuot1</vt:lpstr>
      <vt:lpstr>VAS083_F_Ilgalaikioturt71Pavirsiniunuot1</vt:lpstr>
      <vt:lpstr>'Forma 12'!VAS083_F_Ilgalaikioturt71Turtovienetask1</vt:lpstr>
      <vt:lpstr>VAS083_F_Ilgalaikioturt71Turtovienetask1</vt:lpstr>
      <vt:lpstr>'Forma 12'!VAS083_F_Ilgalaikioturt72Apskaitosveikla1</vt:lpstr>
      <vt:lpstr>VAS083_F_Ilgalaikioturt72Apskaitosveikla1</vt:lpstr>
      <vt:lpstr>'Forma 12'!VAS083_F_Ilgalaikioturt72Geriamojovande7</vt:lpstr>
      <vt:lpstr>VAS083_F_Ilgalaikioturt72Geriamojovande7</vt:lpstr>
      <vt:lpstr>'Forma 12'!VAS083_F_Ilgalaikioturt72Geriamojovande8</vt:lpstr>
      <vt:lpstr>VAS083_F_Ilgalaikioturt72Geriamojovande8</vt:lpstr>
      <vt:lpstr>'Forma 12'!VAS083_F_Ilgalaikioturt72Geriamojovande9</vt:lpstr>
      <vt:lpstr>VAS083_F_Ilgalaikioturt72Geriamojovande9</vt:lpstr>
      <vt:lpstr>'Forma 12'!VAS083_F_Ilgalaikioturt72Inventorinisnu1</vt:lpstr>
      <vt:lpstr>VAS083_F_Ilgalaikioturt72Inventorinisnu1</vt:lpstr>
      <vt:lpstr>'Forma 12'!VAS083_F_Ilgalaikioturt72Kitareguliuoja1</vt:lpstr>
      <vt:lpstr>VAS083_F_Ilgalaikioturt72Kitareguliuoja1</vt:lpstr>
      <vt:lpstr>'Forma 12'!VAS083_F_Ilgalaikioturt72Kitosveiklosne1</vt:lpstr>
      <vt:lpstr>VAS083_F_Ilgalaikioturt72Kitosveiklosne1</vt:lpstr>
      <vt:lpstr>'Forma 12'!VAS083_F_Ilgalaikioturt72Lrklimatokaito1</vt:lpstr>
      <vt:lpstr>VAS083_F_Ilgalaikioturt72Lrklimatokaito1</vt:lpstr>
      <vt:lpstr>'Forma 12'!VAS083_F_Ilgalaikioturt72Nuotekudumblot1</vt:lpstr>
      <vt:lpstr>VAS083_F_Ilgalaikioturt72Nuotekudumblot1</vt:lpstr>
      <vt:lpstr>'Forma 12'!VAS083_F_Ilgalaikioturt72Nuotekusurinki1</vt:lpstr>
      <vt:lpstr>VAS083_F_Ilgalaikioturt72Nuotekusurinki1</vt:lpstr>
      <vt:lpstr>'Forma 12'!VAS083_F_Ilgalaikioturt72Nuotekuvalymas1</vt:lpstr>
      <vt:lpstr>VAS083_F_Ilgalaikioturt72Nuotekuvalymas1</vt:lpstr>
      <vt:lpstr>'Forma 12'!VAS083_F_Ilgalaikioturt72Pavirsiniunuot1</vt:lpstr>
      <vt:lpstr>VAS083_F_Ilgalaikioturt72Pavirsiniunuot1</vt:lpstr>
      <vt:lpstr>'Forma 12'!VAS083_F_Ilgalaikioturt72Turtovienetask1</vt:lpstr>
      <vt:lpstr>VAS083_F_Ilgalaikioturt72Turtovienetask1</vt:lpstr>
      <vt:lpstr>'Forma 12'!VAS083_F_Ilgalaikioturt73Apskaitosveikla1</vt:lpstr>
      <vt:lpstr>VAS083_F_Ilgalaikioturt73Apskaitosveikla1</vt:lpstr>
      <vt:lpstr>'Forma 12'!VAS083_F_Ilgalaikioturt73Geriamojovande7</vt:lpstr>
      <vt:lpstr>VAS083_F_Ilgalaikioturt73Geriamojovande7</vt:lpstr>
      <vt:lpstr>'Forma 12'!VAS083_F_Ilgalaikioturt73Geriamojovande8</vt:lpstr>
      <vt:lpstr>VAS083_F_Ilgalaikioturt73Geriamojovande8</vt:lpstr>
      <vt:lpstr>'Forma 12'!VAS083_F_Ilgalaikioturt73Geriamojovande9</vt:lpstr>
      <vt:lpstr>VAS083_F_Ilgalaikioturt73Geriamojovande9</vt:lpstr>
      <vt:lpstr>'Forma 12'!VAS083_F_Ilgalaikioturt73Inventorinisnu1</vt:lpstr>
      <vt:lpstr>VAS083_F_Ilgalaikioturt73Inventorinisnu1</vt:lpstr>
      <vt:lpstr>'Forma 12'!VAS083_F_Ilgalaikioturt73Kitareguliuoja1</vt:lpstr>
      <vt:lpstr>VAS083_F_Ilgalaikioturt73Kitareguliuoja1</vt:lpstr>
      <vt:lpstr>'Forma 12'!VAS083_F_Ilgalaikioturt73Kitosveiklosne1</vt:lpstr>
      <vt:lpstr>VAS083_F_Ilgalaikioturt73Kitosveiklosne1</vt:lpstr>
      <vt:lpstr>'Forma 12'!VAS083_F_Ilgalaikioturt73Lrklimatokaito1</vt:lpstr>
      <vt:lpstr>VAS083_F_Ilgalaikioturt73Lrklimatokaito1</vt:lpstr>
      <vt:lpstr>'Forma 12'!VAS083_F_Ilgalaikioturt73Nuotekudumblot1</vt:lpstr>
      <vt:lpstr>VAS083_F_Ilgalaikioturt73Nuotekudumblot1</vt:lpstr>
      <vt:lpstr>'Forma 12'!VAS083_F_Ilgalaikioturt73Nuotekusurinki1</vt:lpstr>
      <vt:lpstr>VAS083_F_Ilgalaikioturt73Nuotekusurinki1</vt:lpstr>
      <vt:lpstr>'Forma 12'!VAS083_F_Ilgalaikioturt73Nuotekuvalymas1</vt:lpstr>
      <vt:lpstr>VAS083_F_Ilgalaikioturt73Nuotekuvalymas1</vt:lpstr>
      <vt:lpstr>'Forma 12'!VAS083_F_Ilgalaikioturt73Pavirsiniunuot1</vt:lpstr>
      <vt:lpstr>VAS083_F_Ilgalaikioturt73Pavirsiniunuot1</vt:lpstr>
      <vt:lpstr>'Forma 12'!VAS083_F_Ilgalaikioturt73Turtovienetask1</vt:lpstr>
      <vt:lpstr>VAS083_F_Ilgalaikioturt73Turtovienetask1</vt:lpstr>
      <vt:lpstr>'Forma 12'!VAS083_F_Ilgalaikioturt74Apskaitosveikla1</vt:lpstr>
      <vt:lpstr>VAS083_F_Ilgalaikioturt74Apskaitosveikla1</vt:lpstr>
      <vt:lpstr>'Forma 12'!VAS083_F_Ilgalaikioturt74Geriamojovande7</vt:lpstr>
      <vt:lpstr>VAS083_F_Ilgalaikioturt74Geriamojovande7</vt:lpstr>
      <vt:lpstr>'Forma 12'!VAS083_F_Ilgalaikioturt74Geriamojovande8</vt:lpstr>
      <vt:lpstr>VAS083_F_Ilgalaikioturt74Geriamojovande8</vt:lpstr>
      <vt:lpstr>'Forma 12'!VAS083_F_Ilgalaikioturt74Geriamojovande9</vt:lpstr>
      <vt:lpstr>VAS083_F_Ilgalaikioturt74Geriamojovande9</vt:lpstr>
      <vt:lpstr>'Forma 12'!VAS083_F_Ilgalaikioturt74Inventorinisnu1</vt:lpstr>
      <vt:lpstr>VAS083_F_Ilgalaikioturt74Inventorinisnu1</vt:lpstr>
      <vt:lpstr>'Forma 12'!VAS083_F_Ilgalaikioturt74Kitareguliuoja1</vt:lpstr>
      <vt:lpstr>VAS083_F_Ilgalaikioturt74Kitareguliuoja1</vt:lpstr>
      <vt:lpstr>'Forma 12'!VAS083_F_Ilgalaikioturt74Kitosveiklosne1</vt:lpstr>
      <vt:lpstr>VAS083_F_Ilgalaikioturt74Kitosveiklosne1</vt:lpstr>
      <vt:lpstr>'Forma 12'!VAS083_F_Ilgalaikioturt74Lrklimatokaito1</vt:lpstr>
      <vt:lpstr>VAS083_F_Ilgalaikioturt74Lrklimatokaito1</vt:lpstr>
      <vt:lpstr>'Forma 12'!VAS083_F_Ilgalaikioturt74Nuotekudumblot1</vt:lpstr>
      <vt:lpstr>VAS083_F_Ilgalaikioturt74Nuotekudumblot1</vt:lpstr>
      <vt:lpstr>'Forma 12'!VAS083_F_Ilgalaikioturt74Nuotekusurinki1</vt:lpstr>
      <vt:lpstr>VAS083_F_Ilgalaikioturt74Nuotekusurinki1</vt:lpstr>
      <vt:lpstr>'Forma 12'!VAS083_F_Ilgalaikioturt74Nuotekuvalymas1</vt:lpstr>
      <vt:lpstr>VAS083_F_Ilgalaikioturt74Nuotekuvalymas1</vt:lpstr>
      <vt:lpstr>'Forma 12'!VAS083_F_Ilgalaikioturt74Pavirsiniunuot1</vt:lpstr>
      <vt:lpstr>VAS083_F_Ilgalaikioturt74Pavirsiniunuot1</vt:lpstr>
      <vt:lpstr>'Forma 12'!VAS083_F_Ilgalaikioturt74Turtovienetask1</vt:lpstr>
      <vt:lpstr>VAS083_F_Ilgalaikioturt74Turtovienetask1</vt:lpstr>
      <vt:lpstr>'Forma 12'!VAS083_F_Ilgalaikioturt75Apskaitosveikla1</vt:lpstr>
      <vt:lpstr>VAS083_F_Ilgalaikioturt75Apskaitosveikla1</vt:lpstr>
      <vt:lpstr>'Forma 12'!VAS083_F_Ilgalaikioturt75Geriamojovande7</vt:lpstr>
      <vt:lpstr>VAS083_F_Ilgalaikioturt75Geriamojovande7</vt:lpstr>
      <vt:lpstr>'Forma 12'!VAS083_F_Ilgalaikioturt75Geriamojovande8</vt:lpstr>
      <vt:lpstr>VAS083_F_Ilgalaikioturt75Geriamojovande8</vt:lpstr>
      <vt:lpstr>'Forma 12'!VAS083_F_Ilgalaikioturt75Geriamojovande9</vt:lpstr>
      <vt:lpstr>VAS083_F_Ilgalaikioturt75Geriamojovande9</vt:lpstr>
      <vt:lpstr>'Forma 12'!VAS083_F_Ilgalaikioturt75Inventorinisnu1</vt:lpstr>
      <vt:lpstr>VAS083_F_Ilgalaikioturt75Inventorinisnu1</vt:lpstr>
      <vt:lpstr>'Forma 12'!VAS083_F_Ilgalaikioturt75Kitareguliuoja1</vt:lpstr>
      <vt:lpstr>VAS083_F_Ilgalaikioturt75Kitareguliuoja1</vt:lpstr>
      <vt:lpstr>'Forma 12'!VAS083_F_Ilgalaikioturt75Kitosveiklosne1</vt:lpstr>
      <vt:lpstr>VAS083_F_Ilgalaikioturt75Kitosveiklosne1</vt:lpstr>
      <vt:lpstr>'Forma 12'!VAS083_F_Ilgalaikioturt75Lrklimatokaito1</vt:lpstr>
      <vt:lpstr>VAS083_F_Ilgalaikioturt75Lrklimatokaito1</vt:lpstr>
      <vt:lpstr>'Forma 12'!VAS083_F_Ilgalaikioturt75Nuotekudumblot1</vt:lpstr>
      <vt:lpstr>VAS083_F_Ilgalaikioturt75Nuotekudumblot1</vt:lpstr>
      <vt:lpstr>'Forma 12'!VAS083_F_Ilgalaikioturt75Nuotekusurinki1</vt:lpstr>
      <vt:lpstr>VAS083_F_Ilgalaikioturt75Nuotekusurinki1</vt:lpstr>
      <vt:lpstr>'Forma 12'!VAS083_F_Ilgalaikioturt75Nuotekuvalymas1</vt:lpstr>
      <vt:lpstr>VAS083_F_Ilgalaikioturt75Nuotekuvalymas1</vt:lpstr>
      <vt:lpstr>'Forma 12'!VAS083_F_Ilgalaikioturt75Pavirsiniunuot1</vt:lpstr>
      <vt:lpstr>VAS083_F_Ilgalaikioturt75Pavirsiniunuot1</vt:lpstr>
      <vt:lpstr>'Forma 12'!VAS083_F_Ilgalaikioturt75Turtovienetask1</vt:lpstr>
      <vt:lpstr>VAS083_F_Ilgalaikioturt75Turtovienetask1</vt:lpstr>
      <vt:lpstr>'Forma 12'!VAS083_F_Ilgalaikioturt76Apskaitosveikla1</vt:lpstr>
      <vt:lpstr>VAS083_F_Ilgalaikioturt76Apskaitosveikla1</vt:lpstr>
      <vt:lpstr>'Forma 12'!VAS083_F_Ilgalaikioturt76Geriamojovande7</vt:lpstr>
      <vt:lpstr>VAS083_F_Ilgalaikioturt76Geriamojovande7</vt:lpstr>
      <vt:lpstr>'Forma 12'!VAS083_F_Ilgalaikioturt76Geriamojovande8</vt:lpstr>
      <vt:lpstr>VAS083_F_Ilgalaikioturt76Geriamojovande8</vt:lpstr>
      <vt:lpstr>'Forma 12'!VAS083_F_Ilgalaikioturt76Geriamojovande9</vt:lpstr>
      <vt:lpstr>VAS083_F_Ilgalaikioturt76Geriamojovande9</vt:lpstr>
      <vt:lpstr>'Forma 12'!VAS083_F_Ilgalaikioturt76Inventorinisnu1</vt:lpstr>
      <vt:lpstr>VAS083_F_Ilgalaikioturt76Inventorinisnu1</vt:lpstr>
      <vt:lpstr>'Forma 12'!VAS083_F_Ilgalaikioturt76Kitareguliuoja1</vt:lpstr>
      <vt:lpstr>VAS083_F_Ilgalaikioturt76Kitareguliuoja1</vt:lpstr>
      <vt:lpstr>'Forma 12'!VAS083_F_Ilgalaikioturt76Kitosveiklosne1</vt:lpstr>
      <vt:lpstr>VAS083_F_Ilgalaikioturt76Kitosveiklosne1</vt:lpstr>
      <vt:lpstr>'Forma 12'!VAS083_F_Ilgalaikioturt76Lrklimatokaito1</vt:lpstr>
      <vt:lpstr>VAS083_F_Ilgalaikioturt76Lrklimatokaito1</vt:lpstr>
      <vt:lpstr>'Forma 12'!VAS083_F_Ilgalaikioturt76Nuotekudumblot1</vt:lpstr>
      <vt:lpstr>VAS083_F_Ilgalaikioturt76Nuotekudumblot1</vt:lpstr>
      <vt:lpstr>'Forma 12'!VAS083_F_Ilgalaikioturt76Nuotekusurinki1</vt:lpstr>
      <vt:lpstr>VAS083_F_Ilgalaikioturt76Nuotekusurinki1</vt:lpstr>
      <vt:lpstr>'Forma 12'!VAS083_F_Ilgalaikioturt76Nuotekuvalymas1</vt:lpstr>
      <vt:lpstr>VAS083_F_Ilgalaikioturt76Nuotekuvalymas1</vt:lpstr>
      <vt:lpstr>'Forma 12'!VAS083_F_Ilgalaikioturt76Pavirsiniunuot1</vt:lpstr>
      <vt:lpstr>VAS083_F_Ilgalaikioturt76Pavirsiniunuot1</vt:lpstr>
      <vt:lpstr>'Forma 12'!VAS083_F_Ilgalaikioturt76Turtovienetask1</vt:lpstr>
      <vt:lpstr>VAS083_F_Ilgalaikioturt76Turtovienetask1</vt:lpstr>
      <vt:lpstr>'Forma 12'!VAS083_F_Ilgalaikioturt77Apskaitosveikla1</vt:lpstr>
      <vt:lpstr>VAS083_F_Ilgalaikioturt77Apskaitosveikla1</vt:lpstr>
      <vt:lpstr>'Forma 12'!VAS083_F_Ilgalaikioturt77Geriamojovande7</vt:lpstr>
      <vt:lpstr>VAS083_F_Ilgalaikioturt77Geriamojovande7</vt:lpstr>
      <vt:lpstr>'Forma 12'!VAS083_F_Ilgalaikioturt77Geriamojovande8</vt:lpstr>
      <vt:lpstr>VAS083_F_Ilgalaikioturt77Geriamojovande8</vt:lpstr>
      <vt:lpstr>'Forma 12'!VAS083_F_Ilgalaikioturt77Geriamojovande9</vt:lpstr>
      <vt:lpstr>VAS083_F_Ilgalaikioturt77Geriamojovande9</vt:lpstr>
      <vt:lpstr>'Forma 12'!VAS083_F_Ilgalaikioturt77Inventorinisnu1</vt:lpstr>
      <vt:lpstr>VAS083_F_Ilgalaikioturt77Inventorinisnu1</vt:lpstr>
      <vt:lpstr>'Forma 12'!VAS083_F_Ilgalaikioturt77Kitareguliuoja1</vt:lpstr>
      <vt:lpstr>VAS083_F_Ilgalaikioturt77Kitareguliuoja1</vt:lpstr>
      <vt:lpstr>'Forma 12'!VAS083_F_Ilgalaikioturt77Kitosveiklosne1</vt:lpstr>
      <vt:lpstr>VAS083_F_Ilgalaikioturt77Kitosveiklosne1</vt:lpstr>
      <vt:lpstr>'Forma 12'!VAS083_F_Ilgalaikioturt77Lrklimatokaito1</vt:lpstr>
      <vt:lpstr>VAS083_F_Ilgalaikioturt77Lrklimatokaito1</vt:lpstr>
      <vt:lpstr>'Forma 12'!VAS083_F_Ilgalaikioturt77Nuotekudumblot1</vt:lpstr>
      <vt:lpstr>VAS083_F_Ilgalaikioturt77Nuotekudumblot1</vt:lpstr>
      <vt:lpstr>'Forma 12'!VAS083_F_Ilgalaikioturt77Nuotekusurinki1</vt:lpstr>
      <vt:lpstr>VAS083_F_Ilgalaikioturt77Nuotekusurinki1</vt:lpstr>
      <vt:lpstr>'Forma 12'!VAS083_F_Ilgalaikioturt77Nuotekuvalymas1</vt:lpstr>
      <vt:lpstr>VAS083_F_Ilgalaikioturt77Nuotekuvalymas1</vt:lpstr>
      <vt:lpstr>'Forma 12'!VAS083_F_Ilgalaikioturt77Pavirsiniunuot1</vt:lpstr>
      <vt:lpstr>VAS083_F_Ilgalaikioturt77Pavirsiniunuot1</vt:lpstr>
      <vt:lpstr>'Forma 12'!VAS083_F_Ilgalaikioturt77Turtovienetask1</vt:lpstr>
      <vt:lpstr>VAS083_F_Ilgalaikioturt77Turtovienetask1</vt:lpstr>
      <vt:lpstr>'Forma 12'!VAS083_F_Ilgalaikioturt78Apskaitosveikla1</vt:lpstr>
      <vt:lpstr>VAS083_F_Ilgalaikioturt78Apskaitosveikla1</vt:lpstr>
      <vt:lpstr>'Forma 12'!VAS083_F_Ilgalaikioturt78Geriamojovande7</vt:lpstr>
      <vt:lpstr>VAS083_F_Ilgalaikioturt78Geriamojovande7</vt:lpstr>
      <vt:lpstr>'Forma 12'!VAS083_F_Ilgalaikioturt78Geriamojovande8</vt:lpstr>
      <vt:lpstr>VAS083_F_Ilgalaikioturt78Geriamojovande8</vt:lpstr>
      <vt:lpstr>'Forma 12'!VAS083_F_Ilgalaikioturt78Geriamojovande9</vt:lpstr>
      <vt:lpstr>VAS083_F_Ilgalaikioturt78Geriamojovande9</vt:lpstr>
      <vt:lpstr>'Forma 12'!VAS083_F_Ilgalaikioturt78Inventorinisnu1</vt:lpstr>
      <vt:lpstr>VAS083_F_Ilgalaikioturt78Inventorinisnu1</vt:lpstr>
      <vt:lpstr>'Forma 12'!VAS083_F_Ilgalaikioturt78Kitareguliuoja1</vt:lpstr>
      <vt:lpstr>VAS083_F_Ilgalaikioturt78Kitareguliuoja1</vt:lpstr>
      <vt:lpstr>'Forma 12'!VAS083_F_Ilgalaikioturt78Kitosveiklosne1</vt:lpstr>
      <vt:lpstr>VAS083_F_Ilgalaikioturt78Kitosveiklosne1</vt:lpstr>
      <vt:lpstr>'Forma 12'!VAS083_F_Ilgalaikioturt78Lrklimatokaito1</vt:lpstr>
      <vt:lpstr>VAS083_F_Ilgalaikioturt78Lrklimatokaito1</vt:lpstr>
      <vt:lpstr>'Forma 12'!VAS083_F_Ilgalaikioturt78Nuotekudumblot1</vt:lpstr>
      <vt:lpstr>VAS083_F_Ilgalaikioturt78Nuotekudumblot1</vt:lpstr>
      <vt:lpstr>'Forma 12'!VAS083_F_Ilgalaikioturt78Nuotekusurinki1</vt:lpstr>
      <vt:lpstr>VAS083_F_Ilgalaikioturt78Nuotekusurinki1</vt:lpstr>
      <vt:lpstr>'Forma 12'!VAS083_F_Ilgalaikioturt78Nuotekuvalymas1</vt:lpstr>
      <vt:lpstr>VAS083_F_Ilgalaikioturt78Nuotekuvalymas1</vt:lpstr>
      <vt:lpstr>'Forma 12'!VAS083_F_Ilgalaikioturt78Pavirsiniunuot1</vt:lpstr>
      <vt:lpstr>VAS083_F_Ilgalaikioturt78Pavirsiniunuot1</vt:lpstr>
      <vt:lpstr>'Forma 12'!VAS083_F_Ilgalaikioturt78Turtovienetask1</vt:lpstr>
      <vt:lpstr>VAS083_F_Ilgalaikioturt78Turtovienetask1</vt:lpstr>
      <vt:lpstr>'Forma 12'!VAS083_F_Ilgalaikioturt79Apskaitosveikla1</vt:lpstr>
      <vt:lpstr>VAS083_F_Ilgalaikioturt79Apskaitosveikla1</vt:lpstr>
      <vt:lpstr>'Forma 12'!VAS083_F_Ilgalaikioturt79Geriamojovande7</vt:lpstr>
      <vt:lpstr>VAS083_F_Ilgalaikioturt79Geriamojovande7</vt:lpstr>
      <vt:lpstr>'Forma 12'!VAS083_F_Ilgalaikioturt79Geriamojovande8</vt:lpstr>
      <vt:lpstr>VAS083_F_Ilgalaikioturt79Geriamojovande8</vt:lpstr>
      <vt:lpstr>'Forma 12'!VAS083_F_Ilgalaikioturt79Geriamojovande9</vt:lpstr>
      <vt:lpstr>VAS083_F_Ilgalaikioturt79Geriamojovande9</vt:lpstr>
      <vt:lpstr>'Forma 12'!VAS083_F_Ilgalaikioturt79Inventorinisnu1</vt:lpstr>
      <vt:lpstr>VAS083_F_Ilgalaikioturt79Inventorinisnu1</vt:lpstr>
      <vt:lpstr>'Forma 12'!VAS083_F_Ilgalaikioturt79Kitareguliuoja1</vt:lpstr>
      <vt:lpstr>VAS083_F_Ilgalaikioturt79Kitareguliuoja1</vt:lpstr>
      <vt:lpstr>'Forma 12'!VAS083_F_Ilgalaikioturt79Kitosveiklosne1</vt:lpstr>
      <vt:lpstr>VAS083_F_Ilgalaikioturt79Kitosveiklosne1</vt:lpstr>
      <vt:lpstr>'Forma 12'!VAS083_F_Ilgalaikioturt79Lrklimatokaito1</vt:lpstr>
      <vt:lpstr>VAS083_F_Ilgalaikioturt79Lrklimatokaito1</vt:lpstr>
      <vt:lpstr>'Forma 12'!VAS083_F_Ilgalaikioturt79Nuotekudumblot1</vt:lpstr>
      <vt:lpstr>VAS083_F_Ilgalaikioturt79Nuotekudumblot1</vt:lpstr>
      <vt:lpstr>'Forma 12'!VAS083_F_Ilgalaikioturt79Nuotekusurinki1</vt:lpstr>
      <vt:lpstr>VAS083_F_Ilgalaikioturt79Nuotekusurinki1</vt:lpstr>
      <vt:lpstr>'Forma 12'!VAS083_F_Ilgalaikioturt79Nuotekuvalymas1</vt:lpstr>
      <vt:lpstr>VAS083_F_Ilgalaikioturt79Nuotekuvalymas1</vt:lpstr>
      <vt:lpstr>'Forma 12'!VAS083_F_Ilgalaikioturt79Pavirsiniunuot1</vt:lpstr>
      <vt:lpstr>VAS083_F_Ilgalaikioturt79Pavirsiniunuot1</vt:lpstr>
      <vt:lpstr>'Forma 12'!VAS083_F_Ilgalaikioturt79Turtovienetask1</vt:lpstr>
      <vt:lpstr>VAS083_F_Ilgalaikioturt79Turtovienetask1</vt:lpstr>
      <vt:lpstr>'Forma 12'!VAS083_F_Ilgalaikioturt7Apskaitosveikla1</vt:lpstr>
      <vt:lpstr>VAS083_F_Ilgalaikioturt7Apskaitosveikla1</vt:lpstr>
      <vt:lpstr>'Forma 12'!VAS083_F_Ilgalaikioturt7Geriamojovande7</vt:lpstr>
      <vt:lpstr>VAS083_F_Ilgalaikioturt7Geriamojovande7</vt:lpstr>
      <vt:lpstr>'Forma 12'!VAS083_F_Ilgalaikioturt7Geriamojovande8</vt:lpstr>
      <vt:lpstr>VAS083_F_Ilgalaikioturt7Geriamojovande8</vt:lpstr>
      <vt:lpstr>'Forma 12'!VAS083_F_Ilgalaikioturt7Geriamojovande9</vt:lpstr>
      <vt:lpstr>VAS083_F_Ilgalaikioturt7Geriamojovande9</vt:lpstr>
      <vt:lpstr>'Forma 12'!VAS083_F_Ilgalaikioturt7Inventorinisnu1</vt:lpstr>
      <vt:lpstr>VAS083_F_Ilgalaikioturt7Inventorinisnu1</vt:lpstr>
      <vt:lpstr>'Forma 12'!VAS083_F_Ilgalaikioturt7Kitareguliuoja1</vt:lpstr>
      <vt:lpstr>VAS083_F_Ilgalaikioturt7Kitareguliuoja1</vt:lpstr>
      <vt:lpstr>'Forma 12'!VAS083_F_Ilgalaikioturt7Kitosveiklosne1</vt:lpstr>
      <vt:lpstr>VAS083_F_Ilgalaikioturt7Kitosveiklosne1</vt:lpstr>
      <vt:lpstr>'Forma 12'!VAS083_F_Ilgalaikioturt7Lrklimatokaito1</vt:lpstr>
      <vt:lpstr>VAS083_F_Ilgalaikioturt7Lrklimatokaito1</vt:lpstr>
      <vt:lpstr>'Forma 12'!VAS083_F_Ilgalaikioturt7Nuotekudumblot1</vt:lpstr>
      <vt:lpstr>VAS083_F_Ilgalaikioturt7Nuotekudumblot1</vt:lpstr>
      <vt:lpstr>'Forma 12'!VAS083_F_Ilgalaikioturt7Nuotekusurinki1</vt:lpstr>
      <vt:lpstr>VAS083_F_Ilgalaikioturt7Nuotekusurinki1</vt:lpstr>
      <vt:lpstr>'Forma 12'!VAS083_F_Ilgalaikioturt7Nuotekuvalymas1</vt:lpstr>
      <vt:lpstr>VAS083_F_Ilgalaikioturt7Nuotekuvalymas1</vt:lpstr>
      <vt:lpstr>'Forma 12'!VAS083_F_Ilgalaikioturt7Pavirsiniunuot1</vt:lpstr>
      <vt:lpstr>VAS083_F_Ilgalaikioturt7Pavirsiniunuot1</vt:lpstr>
      <vt:lpstr>'Forma 12'!VAS083_F_Ilgalaikioturt7Turtovienetask1</vt:lpstr>
      <vt:lpstr>VAS083_F_Ilgalaikioturt7Turtovienetask1</vt:lpstr>
      <vt:lpstr>'Forma 12'!VAS083_F_Ilgalaikioturt80Apskaitosveikla1</vt:lpstr>
      <vt:lpstr>VAS083_F_Ilgalaikioturt80Apskaitosveikla1</vt:lpstr>
      <vt:lpstr>'Forma 12'!VAS083_F_Ilgalaikioturt80Geriamojovande7</vt:lpstr>
      <vt:lpstr>VAS083_F_Ilgalaikioturt80Geriamojovande7</vt:lpstr>
      <vt:lpstr>'Forma 12'!VAS083_F_Ilgalaikioturt80Geriamojovande8</vt:lpstr>
      <vt:lpstr>VAS083_F_Ilgalaikioturt80Geriamojovande8</vt:lpstr>
      <vt:lpstr>'Forma 12'!VAS083_F_Ilgalaikioturt80Geriamojovande9</vt:lpstr>
      <vt:lpstr>VAS083_F_Ilgalaikioturt80Geriamojovande9</vt:lpstr>
      <vt:lpstr>'Forma 12'!VAS083_F_Ilgalaikioturt80Inventorinisnu1</vt:lpstr>
      <vt:lpstr>VAS083_F_Ilgalaikioturt80Inventorinisnu1</vt:lpstr>
      <vt:lpstr>'Forma 12'!VAS083_F_Ilgalaikioturt80Kitareguliuoja1</vt:lpstr>
      <vt:lpstr>VAS083_F_Ilgalaikioturt80Kitareguliuoja1</vt:lpstr>
      <vt:lpstr>'Forma 12'!VAS083_F_Ilgalaikioturt80Kitosveiklosne1</vt:lpstr>
      <vt:lpstr>VAS083_F_Ilgalaikioturt80Kitosveiklosne1</vt:lpstr>
      <vt:lpstr>'Forma 12'!VAS083_F_Ilgalaikioturt80Lrklimatokaito1</vt:lpstr>
      <vt:lpstr>VAS083_F_Ilgalaikioturt80Lrklimatokaito1</vt:lpstr>
      <vt:lpstr>'Forma 12'!VAS083_F_Ilgalaikioturt80Nuotekudumblot1</vt:lpstr>
      <vt:lpstr>VAS083_F_Ilgalaikioturt80Nuotekudumblot1</vt:lpstr>
      <vt:lpstr>'Forma 12'!VAS083_F_Ilgalaikioturt80Nuotekusurinki1</vt:lpstr>
      <vt:lpstr>VAS083_F_Ilgalaikioturt80Nuotekusurinki1</vt:lpstr>
      <vt:lpstr>'Forma 12'!VAS083_F_Ilgalaikioturt80Nuotekuvalymas1</vt:lpstr>
      <vt:lpstr>VAS083_F_Ilgalaikioturt80Nuotekuvalymas1</vt:lpstr>
      <vt:lpstr>'Forma 12'!VAS083_F_Ilgalaikioturt80Pavirsiniunuot1</vt:lpstr>
      <vt:lpstr>VAS083_F_Ilgalaikioturt80Pavirsiniunuot1</vt:lpstr>
      <vt:lpstr>'Forma 12'!VAS083_F_Ilgalaikioturt80Turtovienetask1</vt:lpstr>
      <vt:lpstr>VAS083_F_Ilgalaikioturt80Turtovienetask1</vt:lpstr>
      <vt:lpstr>'Forma 12'!VAS083_F_Ilgalaikioturt81Apskaitosveikla1</vt:lpstr>
      <vt:lpstr>VAS083_F_Ilgalaikioturt81Apskaitosveikla1</vt:lpstr>
      <vt:lpstr>'Forma 12'!VAS083_F_Ilgalaikioturt81Geriamojovande7</vt:lpstr>
      <vt:lpstr>VAS083_F_Ilgalaikioturt81Geriamojovande7</vt:lpstr>
      <vt:lpstr>'Forma 12'!VAS083_F_Ilgalaikioturt81Geriamojovande8</vt:lpstr>
      <vt:lpstr>VAS083_F_Ilgalaikioturt81Geriamojovande8</vt:lpstr>
      <vt:lpstr>'Forma 12'!VAS083_F_Ilgalaikioturt81Geriamojovande9</vt:lpstr>
      <vt:lpstr>VAS083_F_Ilgalaikioturt81Geriamojovande9</vt:lpstr>
      <vt:lpstr>'Forma 12'!VAS083_F_Ilgalaikioturt81Inventorinisnu1</vt:lpstr>
      <vt:lpstr>VAS083_F_Ilgalaikioturt81Inventorinisnu1</vt:lpstr>
      <vt:lpstr>'Forma 12'!VAS083_F_Ilgalaikioturt81Kitareguliuoja1</vt:lpstr>
      <vt:lpstr>VAS083_F_Ilgalaikioturt81Kitareguliuoja1</vt:lpstr>
      <vt:lpstr>'Forma 12'!VAS083_F_Ilgalaikioturt81Kitosveiklosne1</vt:lpstr>
      <vt:lpstr>VAS083_F_Ilgalaikioturt81Kitosveiklosne1</vt:lpstr>
      <vt:lpstr>'Forma 12'!VAS083_F_Ilgalaikioturt81Lrklimatokaito1</vt:lpstr>
      <vt:lpstr>VAS083_F_Ilgalaikioturt81Lrklimatokaito1</vt:lpstr>
      <vt:lpstr>'Forma 12'!VAS083_F_Ilgalaikioturt81Nuotekudumblot1</vt:lpstr>
      <vt:lpstr>VAS083_F_Ilgalaikioturt81Nuotekudumblot1</vt:lpstr>
      <vt:lpstr>'Forma 12'!VAS083_F_Ilgalaikioturt81Nuotekusurinki1</vt:lpstr>
      <vt:lpstr>VAS083_F_Ilgalaikioturt81Nuotekusurinki1</vt:lpstr>
      <vt:lpstr>'Forma 12'!VAS083_F_Ilgalaikioturt81Nuotekuvalymas1</vt:lpstr>
      <vt:lpstr>VAS083_F_Ilgalaikioturt81Nuotekuvalymas1</vt:lpstr>
      <vt:lpstr>'Forma 12'!VAS083_F_Ilgalaikioturt81Pavirsiniunuot1</vt:lpstr>
      <vt:lpstr>VAS083_F_Ilgalaikioturt81Pavirsiniunuot1</vt:lpstr>
      <vt:lpstr>'Forma 12'!VAS083_F_Ilgalaikioturt81Turtovienetask1</vt:lpstr>
      <vt:lpstr>VAS083_F_Ilgalaikioturt81Turtovienetask1</vt:lpstr>
      <vt:lpstr>'Forma 12'!VAS083_F_Ilgalaikioturt82Apskaitosveikla1</vt:lpstr>
      <vt:lpstr>VAS083_F_Ilgalaikioturt82Apskaitosveikla1</vt:lpstr>
      <vt:lpstr>'Forma 12'!VAS083_F_Ilgalaikioturt82Geriamojovande7</vt:lpstr>
      <vt:lpstr>VAS083_F_Ilgalaikioturt82Geriamojovande7</vt:lpstr>
      <vt:lpstr>'Forma 12'!VAS083_F_Ilgalaikioturt82Geriamojovande8</vt:lpstr>
      <vt:lpstr>VAS083_F_Ilgalaikioturt82Geriamojovande8</vt:lpstr>
      <vt:lpstr>'Forma 12'!VAS083_F_Ilgalaikioturt82Geriamojovande9</vt:lpstr>
      <vt:lpstr>VAS083_F_Ilgalaikioturt82Geriamojovande9</vt:lpstr>
      <vt:lpstr>'Forma 12'!VAS083_F_Ilgalaikioturt82Inventorinisnu1</vt:lpstr>
      <vt:lpstr>VAS083_F_Ilgalaikioturt82Inventorinisnu1</vt:lpstr>
      <vt:lpstr>'Forma 12'!VAS083_F_Ilgalaikioturt82Kitareguliuoja1</vt:lpstr>
      <vt:lpstr>VAS083_F_Ilgalaikioturt82Kitareguliuoja1</vt:lpstr>
      <vt:lpstr>'Forma 12'!VAS083_F_Ilgalaikioturt82Kitosveiklosne1</vt:lpstr>
      <vt:lpstr>VAS083_F_Ilgalaikioturt82Kitosveiklosne1</vt:lpstr>
      <vt:lpstr>'Forma 12'!VAS083_F_Ilgalaikioturt82Lrklimatokaito1</vt:lpstr>
      <vt:lpstr>VAS083_F_Ilgalaikioturt82Lrklimatokaito1</vt:lpstr>
      <vt:lpstr>'Forma 12'!VAS083_F_Ilgalaikioturt82Nuotekudumblot1</vt:lpstr>
      <vt:lpstr>VAS083_F_Ilgalaikioturt82Nuotekudumblot1</vt:lpstr>
      <vt:lpstr>'Forma 12'!VAS083_F_Ilgalaikioturt82Nuotekusurinki1</vt:lpstr>
      <vt:lpstr>VAS083_F_Ilgalaikioturt82Nuotekusurinki1</vt:lpstr>
      <vt:lpstr>'Forma 12'!VAS083_F_Ilgalaikioturt82Nuotekuvalymas1</vt:lpstr>
      <vt:lpstr>VAS083_F_Ilgalaikioturt82Nuotekuvalymas1</vt:lpstr>
      <vt:lpstr>'Forma 12'!VAS083_F_Ilgalaikioturt82Pavirsiniunuot1</vt:lpstr>
      <vt:lpstr>VAS083_F_Ilgalaikioturt82Pavirsiniunuot1</vt:lpstr>
      <vt:lpstr>'Forma 12'!VAS083_F_Ilgalaikioturt82Turtovienetask1</vt:lpstr>
      <vt:lpstr>VAS083_F_Ilgalaikioturt82Turtovienetask1</vt:lpstr>
      <vt:lpstr>'Forma 12'!VAS083_F_Ilgalaikioturt83Apskaitosveikla1</vt:lpstr>
      <vt:lpstr>VAS083_F_Ilgalaikioturt83Apskaitosveikla1</vt:lpstr>
      <vt:lpstr>'Forma 12'!VAS083_F_Ilgalaikioturt83Geriamojovande7</vt:lpstr>
      <vt:lpstr>VAS083_F_Ilgalaikioturt83Geriamojovande7</vt:lpstr>
      <vt:lpstr>'Forma 12'!VAS083_F_Ilgalaikioturt83Geriamojovande8</vt:lpstr>
      <vt:lpstr>VAS083_F_Ilgalaikioturt83Geriamojovande8</vt:lpstr>
      <vt:lpstr>'Forma 12'!VAS083_F_Ilgalaikioturt83Geriamojovande9</vt:lpstr>
      <vt:lpstr>VAS083_F_Ilgalaikioturt83Geriamojovande9</vt:lpstr>
      <vt:lpstr>'Forma 12'!VAS083_F_Ilgalaikioturt83Inventorinisnu1</vt:lpstr>
      <vt:lpstr>VAS083_F_Ilgalaikioturt83Inventorinisnu1</vt:lpstr>
      <vt:lpstr>'Forma 12'!VAS083_F_Ilgalaikioturt83Kitareguliuoja1</vt:lpstr>
      <vt:lpstr>VAS083_F_Ilgalaikioturt83Kitareguliuoja1</vt:lpstr>
      <vt:lpstr>'Forma 12'!VAS083_F_Ilgalaikioturt83Kitosveiklosne1</vt:lpstr>
      <vt:lpstr>VAS083_F_Ilgalaikioturt83Kitosveiklosne1</vt:lpstr>
      <vt:lpstr>'Forma 12'!VAS083_F_Ilgalaikioturt83Lrklimatokaito1</vt:lpstr>
      <vt:lpstr>VAS083_F_Ilgalaikioturt83Lrklimatokaito1</vt:lpstr>
      <vt:lpstr>'Forma 12'!VAS083_F_Ilgalaikioturt83Nuotekudumblot1</vt:lpstr>
      <vt:lpstr>VAS083_F_Ilgalaikioturt83Nuotekudumblot1</vt:lpstr>
      <vt:lpstr>'Forma 12'!VAS083_F_Ilgalaikioturt83Nuotekusurinki1</vt:lpstr>
      <vt:lpstr>VAS083_F_Ilgalaikioturt83Nuotekusurinki1</vt:lpstr>
      <vt:lpstr>'Forma 12'!VAS083_F_Ilgalaikioturt83Nuotekuvalymas1</vt:lpstr>
      <vt:lpstr>VAS083_F_Ilgalaikioturt83Nuotekuvalymas1</vt:lpstr>
      <vt:lpstr>'Forma 12'!VAS083_F_Ilgalaikioturt83Pavirsiniunuot1</vt:lpstr>
      <vt:lpstr>VAS083_F_Ilgalaikioturt83Pavirsiniunuot1</vt:lpstr>
      <vt:lpstr>'Forma 12'!VAS083_F_Ilgalaikioturt83Turtovienetask1</vt:lpstr>
      <vt:lpstr>VAS083_F_Ilgalaikioturt83Turtovienetask1</vt:lpstr>
      <vt:lpstr>'Forma 12'!VAS083_F_Ilgalaikioturt84Apskaitosveikla1</vt:lpstr>
      <vt:lpstr>VAS083_F_Ilgalaikioturt84Apskaitosveikla1</vt:lpstr>
      <vt:lpstr>'Forma 12'!VAS083_F_Ilgalaikioturt84Geriamojovande7</vt:lpstr>
      <vt:lpstr>VAS083_F_Ilgalaikioturt84Geriamojovande7</vt:lpstr>
      <vt:lpstr>'Forma 12'!VAS083_F_Ilgalaikioturt84Geriamojovande8</vt:lpstr>
      <vt:lpstr>VAS083_F_Ilgalaikioturt84Geriamojovande8</vt:lpstr>
      <vt:lpstr>'Forma 12'!VAS083_F_Ilgalaikioturt84Geriamojovande9</vt:lpstr>
      <vt:lpstr>VAS083_F_Ilgalaikioturt84Geriamojovande9</vt:lpstr>
      <vt:lpstr>'Forma 12'!VAS083_F_Ilgalaikioturt84Inventorinisnu1</vt:lpstr>
      <vt:lpstr>VAS083_F_Ilgalaikioturt84Inventorinisnu1</vt:lpstr>
      <vt:lpstr>'Forma 12'!VAS083_F_Ilgalaikioturt84Kitareguliuoja1</vt:lpstr>
      <vt:lpstr>VAS083_F_Ilgalaikioturt84Kitareguliuoja1</vt:lpstr>
      <vt:lpstr>'Forma 12'!VAS083_F_Ilgalaikioturt84Kitosveiklosne1</vt:lpstr>
      <vt:lpstr>VAS083_F_Ilgalaikioturt84Kitosveiklosne1</vt:lpstr>
      <vt:lpstr>'Forma 12'!VAS083_F_Ilgalaikioturt84Lrklimatokaito1</vt:lpstr>
      <vt:lpstr>VAS083_F_Ilgalaikioturt84Lrklimatokaito1</vt:lpstr>
      <vt:lpstr>'Forma 12'!VAS083_F_Ilgalaikioturt84Nuotekudumblot1</vt:lpstr>
      <vt:lpstr>VAS083_F_Ilgalaikioturt84Nuotekudumblot1</vt:lpstr>
      <vt:lpstr>'Forma 12'!VAS083_F_Ilgalaikioturt84Nuotekusurinki1</vt:lpstr>
      <vt:lpstr>VAS083_F_Ilgalaikioturt84Nuotekusurinki1</vt:lpstr>
      <vt:lpstr>'Forma 12'!VAS083_F_Ilgalaikioturt84Nuotekuvalymas1</vt:lpstr>
      <vt:lpstr>VAS083_F_Ilgalaikioturt84Nuotekuvalymas1</vt:lpstr>
      <vt:lpstr>'Forma 12'!VAS083_F_Ilgalaikioturt84Pavirsiniunuot1</vt:lpstr>
      <vt:lpstr>VAS083_F_Ilgalaikioturt84Pavirsiniunuot1</vt:lpstr>
      <vt:lpstr>'Forma 12'!VAS083_F_Ilgalaikioturt84Turtovienetask1</vt:lpstr>
      <vt:lpstr>VAS083_F_Ilgalaikioturt84Turtovienetask1</vt:lpstr>
      <vt:lpstr>'Forma 12'!VAS083_F_Ilgalaikioturt85Apskaitosveikla1</vt:lpstr>
      <vt:lpstr>VAS083_F_Ilgalaikioturt85Apskaitosveikla1</vt:lpstr>
      <vt:lpstr>'Forma 12'!VAS083_F_Ilgalaikioturt85Geriamojovande7</vt:lpstr>
      <vt:lpstr>VAS083_F_Ilgalaikioturt85Geriamojovande7</vt:lpstr>
      <vt:lpstr>'Forma 12'!VAS083_F_Ilgalaikioturt85Geriamojovande8</vt:lpstr>
      <vt:lpstr>VAS083_F_Ilgalaikioturt85Geriamojovande8</vt:lpstr>
      <vt:lpstr>'Forma 12'!VAS083_F_Ilgalaikioturt85Geriamojovande9</vt:lpstr>
      <vt:lpstr>VAS083_F_Ilgalaikioturt85Geriamojovande9</vt:lpstr>
      <vt:lpstr>'Forma 12'!VAS083_F_Ilgalaikioturt85Inventorinisnu1</vt:lpstr>
      <vt:lpstr>VAS083_F_Ilgalaikioturt85Inventorinisnu1</vt:lpstr>
      <vt:lpstr>'Forma 12'!VAS083_F_Ilgalaikioturt85Kitareguliuoja1</vt:lpstr>
      <vt:lpstr>VAS083_F_Ilgalaikioturt85Kitareguliuoja1</vt:lpstr>
      <vt:lpstr>'Forma 12'!VAS083_F_Ilgalaikioturt85Kitosveiklosne1</vt:lpstr>
      <vt:lpstr>VAS083_F_Ilgalaikioturt85Kitosveiklosne1</vt:lpstr>
      <vt:lpstr>'Forma 12'!VAS083_F_Ilgalaikioturt85Lrklimatokaito1</vt:lpstr>
      <vt:lpstr>VAS083_F_Ilgalaikioturt85Lrklimatokaito1</vt:lpstr>
      <vt:lpstr>'Forma 12'!VAS083_F_Ilgalaikioturt85Nuotekudumblot1</vt:lpstr>
      <vt:lpstr>VAS083_F_Ilgalaikioturt85Nuotekudumblot1</vt:lpstr>
      <vt:lpstr>'Forma 12'!VAS083_F_Ilgalaikioturt85Nuotekusurinki1</vt:lpstr>
      <vt:lpstr>VAS083_F_Ilgalaikioturt85Nuotekusurinki1</vt:lpstr>
      <vt:lpstr>'Forma 12'!VAS083_F_Ilgalaikioturt85Nuotekuvalymas1</vt:lpstr>
      <vt:lpstr>VAS083_F_Ilgalaikioturt85Nuotekuvalymas1</vt:lpstr>
      <vt:lpstr>'Forma 12'!VAS083_F_Ilgalaikioturt85Pavirsiniunuot1</vt:lpstr>
      <vt:lpstr>VAS083_F_Ilgalaikioturt85Pavirsiniunuot1</vt:lpstr>
      <vt:lpstr>'Forma 12'!VAS083_F_Ilgalaikioturt85Turtovienetask1</vt:lpstr>
      <vt:lpstr>VAS083_F_Ilgalaikioturt85Turtovienetask1</vt:lpstr>
      <vt:lpstr>'Forma 12'!VAS083_F_Ilgalaikioturt86Apskaitosveikla1</vt:lpstr>
      <vt:lpstr>VAS083_F_Ilgalaikioturt86Apskaitosveikla1</vt:lpstr>
      <vt:lpstr>'Forma 12'!VAS083_F_Ilgalaikioturt86Geriamojovande7</vt:lpstr>
      <vt:lpstr>VAS083_F_Ilgalaikioturt86Geriamojovande7</vt:lpstr>
      <vt:lpstr>'Forma 12'!VAS083_F_Ilgalaikioturt86Geriamojovande8</vt:lpstr>
      <vt:lpstr>VAS083_F_Ilgalaikioturt86Geriamojovande8</vt:lpstr>
      <vt:lpstr>'Forma 12'!VAS083_F_Ilgalaikioturt86Geriamojovande9</vt:lpstr>
      <vt:lpstr>VAS083_F_Ilgalaikioturt86Geriamojovande9</vt:lpstr>
      <vt:lpstr>'Forma 12'!VAS083_F_Ilgalaikioturt86Inventorinisnu1</vt:lpstr>
      <vt:lpstr>VAS083_F_Ilgalaikioturt86Inventorinisnu1</vt:lpstr>
      <vt:lpstr>'Forma 12'!VAS083_F_Ilgalaikioturt86Kitareguliuoja1</vt:lpstr>
      <vt:lpstr>VAS083_F_Ilgalaikioturt86Kitareguliuoja1</vt:lpstr>
      <vt:lpstr>'Forma 12'!VAS083_F_Ilgalaikioturt86Kitosveiklosne1</vt:lpstr>
      <vt:lpstr>VAS083_F_Ilgalaikioturt86Kitosveiklosne1</vt:lpstr>
      <vt:lpstr>'Forma 12'!VAS083_F_Ilgalaikioturt86Lrklimatokaito1</vt:lpstr>
      <vt:lpstr>VAS083_F_Ilgalaikioturt86Lrklimatokaito1</vt:lpstr>
      <vt:lpstr>'Forma 12'!VAS083_F_Ilgalaikioturt86Nuotekudumblot1</vt:lpstr>
      <vt:lpstr>VAS083_F_Ilgalaikioturt86Nuotekudumblot1</vt:lpstr>
      <vt:lpstr>'Forma 12'!VAS083_F_Ilgalaikioturt86Nuotekusurinki1</vt:lpstr>
      <vt:lpstr>VAS083_F_Ilgalaikioturt86Nuotekusurinki1</vt:lpstr>
      <vt:lpstr>'Forma 12'!VAS083_F_Ilgalaikioturt86Nuotekuvalymas1</vt:lpstr>
      <vt:lpstr>VAS083_F_Ilgalaikioturt86Nuotekuvalymas1</vt:lpstr>
      <vt:lpstr>'Forma 12'!VAS083_F_Ilgalaikioturt86Pavirsiniunuot1</vt:lpstr>
      <vt:lpstr>VAS083_F_Ilgalaikioturt86Pavirsiniunuot1</vt:lpstr>
      <vt:lpstr>'Forma 12'!VAS083_F_Ilgalaikioturt86Turtovienetask1</vt:lpstr>
      <vt:lpstr>VAS083_F_Ilgalaikioturt86Turtovienetask1</vt:lpstr>
      <vt:lpstr>'Forma 12'!VAS083_F_Ilgalaikioturt87Apskaitosveikla1</vt:lpstr>
      <vt:lpstr>VAS083_F_Ilgalaikioturt87Apskaitosveikla1</vt:lpstr>
      <vt:lpstr>'Forma 12'!VAS083_F_Ilgalaikioturt87Geriamojovande7</vt:lpstr>
      <vt:lpstr>VAS083_F_Ilgalaikioturt87Geriamojovande7</vt:lpstr>
      <vt:lpstr>'Forma 12'!VAS083_F_Ilgalaikioturt87Geriamojovande8</vt:lpstr>
      <vt:lpstr>VAS083_F_Ilgalaikioturt87Geriamojovande8</vt:lpstr>
      <vt:lpstr>'Forma 12'!VAS083_F_Ilgalaikioturt87Geriamojovande9</vt:lpstr>
      <vt:lpstr>VAS083_F_Ilgalaikioturt87Geriamojovande9</vt:lpstr>
      <vt:lpstr>'Forma 12'!VAS083_F_Ilgalaikioturt87Inventorinisnu1</vt:lpstr>
      <vt:lpstr>VAS083_F_Ilgalaikioturt87Inventorinisnu1</vt:lpstr>
      <vt:lpstr>'Forma 12'!VAS083_F_Ilgalaikioturt87Kitareguliuoja1</vt:lpstr>
      <vt:lpstr>VAS083_F_Ilgalaikioturt87Kitareguliuoja1</vt:lpstr>
      <vt:lpstr>'Forma 12'!VAS083_F_Ilgalaikioturt87Kitosveiklosne1</vt:lpstr>
      <vt:lpstr>VAS083_F_Ilgalaikioturt87Kitosveiklosne1</vt:lpstr>
      <vt:lpstr>'Forma 12'!VAS083_F_Ilgalaikioturt87Lrklimatokaito1</vt:lpstr>
      <vt:lpstr>VAS083_F_Ilgalaikioturt87Lrklimatokaito1</vt:lpstr>
      <vt:lpstr>'Forma 12'!VAS083_F_Ilgalaikioturt87Nuotekudumblot1</vt:lpstr>
      <vt:lpstr>VAS083_F_Ilgalaikioturt87Nuotekudumblot1</vt:lpstr>
      <vt:lpstr>'Forma 12'!VAS083_F_Ilgalaikioturt87Nuotekusurinki1</vt:lpstr>
      <vt:lpstr>VAS083_F_Ilgalaikioturt87Nuotekusurinki1</vt:lpstr>
      <vt:lpstr>'Forma 12'!VAS083_F_Ilgalaikioturt87Nuotekuvalymas1</vt:lpstr>
      <vt:lpstr>VAS083_F_Ilgalaikioturt87Nuotekuvalymas1</vt:lpstr>
      <vt:lpstr>'Forma 12'!VAS083_F_Ilgalaikioturt87Pavirsiniunuot1</vt:lpstr>
      <vt:lpstr>VAS083_F_Ilgalaikioturt87Pavirsiniunuot1</vt:lpstr>
      <vt:lpstr>'Forma 12'!VAS083_F_Ilgalaikioturt87Turtovienetask1</vt:lpstr>
      <vt:lpstr>VAS083_F_Ilgalaikioturt87Turtovienetask1</vt:lpstr>
      <vt:lpstr>'Forma 12'!VAS083_F_Ilgalaikioturt88Apskaitosveikla1</vt:lpstr>
      <vt:lpstr>VAS083_F_Ilgalaikioturt88Apskaitosveikla1</vt:lpstr>
      <vt:lpstr>'Forma 12'!VAS083_F_Ilgalaikioturt88Geriamojovande7</vt:lpstr>
      <vt:lpstr>VAS083_F_Ilgalaikioturt88Geriamojovande7</vt:lpstr>
      <vt:lpstr>'Forma 12'!VAS083_F_Ilgalaikioturt88Geriamojovande8</vt:lpstr>
      <vt:lpstr>VAS083_F_Ilgalaikioturt88Geriamojovande8</vt:lpstr>
      <vt:lpstr>'Forma 12'!VAS083_F_Ilgalaikioturt88Geriamojovande9</vt:lpstr>
      <vt:lpstr>VAS083_F_Ilgalaikioturt88Geriamojovande9</vt:lpstr>
      <vt:lpstr>'Forma 12'!VAS083_F_Ilgalaikioturt88Inventorinisnu1</vt:lpstr>
      <vt:lpstr>VAS083_F_Ilgalaikioturt88Inventorinisnu1</vt:lpstr>
      <vt:lpstr>'Forma 12'!VAS083_F_Ilgalaikioturt88Kitareguliuoja1</vt:lpstr>
      <vt:lpstr>VAS083_F_Ilgalaikioturt88Kitareguliuoja1</vt:lpstr>
      <vt:lpstr>'Forma 12'!VAS083_F_Ilgalaikioturt88Kitosveiklosne1</vt:lpstr>
      <vt:lpstr>VAS083_F_Ilgalaikioturt88Kitosveiklosne1</vt:lpstr>
      <vt:lpstr>'Forma 12'!VAS083_F_Ilgalaikioturt88Lrklimatokaito1</vt:lpstr>
      <vt:lpstr>VAS083_F_Ilgalaikioturt88Lrklimatokaito1</vt:lpstr>
      <vt:lpstr>'Forma 12'!VAS083_F_Ilgalaikioturt88Nuotekudumblot1</vt:lpstr>
      <vt:lpstr>VAS083_F_Ilgalaikioturt88Nuotekudumblot1</vt:lpstr>
      <vt:lpstr>'Forma 12'!VAS083_F_Ilgalaikioturt88Nuotekusurinki1</vt:lpstr>
      <vt:lpstr>VAS083_F_Ilgalaikioturt88Nuotekusurinki1</vt:lpstr>
      <vt:lpstr>'Forma 12'!VAS083_F_Ilgalaikioturt88Nuotekuvalymas1</vt:lpstr>
      <vt:lpstr>VAS083_F_Ilgalaikioturt88Nuotekuvalymas1</vt:lpstr>
      <vt:lpstr>'Forma 12'!VAS083_F_Ilgalaikioturt88Pavirsiniunuot1</vt:lpstr>
      <vt:lpstr>VAS083_F_Ilgalaikioturt88Pavirsiniunuot1</vt:lpstr>
      <vt:lpstr>'Forma 12'!VAS083_F_Ilgalaikioturt88Turtovienetask1</vt:lpstr>
      <vt:lpstr>VAS083_F_Ilgalaikioturt88Turtovienetask1</vt:lpstr>
      <vt:lpstr>'Forma 12'!VAS083_F_Ilgalaikioturt89Apskaitosveikla1</vt:lpstr>
      <vt:lpstr>VAS083_F_Ilgalaikioturt89Apskaitosveikla1</vt:lpstr>
      <vt:lpstr>'Forma 12'!VAS083_F_Ilgalaikioturt89Geriamojovande7</vt:lpstr>
      <vt:lpstr>VAS083_F_Ilgalaikioturt89Geriamojovande7</vt:lpstr>
      <vt:lpstr>'Forma 12'!VAS083_F_Ilgalaikioturt89Geriamojovande8</vt:lpstr>
      <vt:lpstr>VAS083_F_Ilgalaikioturt89Geriamojovande8</vt:lpstr>
      <vt:lpstr>'Forma 12'!VAS083_F_Ilgalaikioturt89Geriamojovande9</vt:lpstr>
      <vt:lpstr>VAS083_F_Ilgalaikioturt89Geriamojovande9</vt:lpstr>
      <vt:lpstr>'Forma 12'!VAS083_F_Ilgalaikioturt89Inventorinisnu1</vt:lpstr>
      <vt:lpstr>VAS083_F_Ilgalaikioturt89Inventorinisnu1</vt:lpstr>
      <vt:lpstr>'Forma 12'!VAS083_F_Ilgalaikioturt89Kitareguliuoja1</vt:lpstr>
      <vt:lpstr>VAS083_F_Ilgalaikioturt89Kitareguliuoja1</vt:lpstr>
      <vt:lpstr>'Forma 12'!VAS083_F_Ilgalaikioturt89Kitosveiklosne1</vt:lpstr>
      <vt:lpstr>VAS083_F_Ilgalaikioturt89Kitosveiklosne1</vt:lpstr>
      <vt:lpstr>'Forma 12'!VAS083_F_Ilgalaikioturt89Lrklimatokaito1</vt:lpstr>
      <vt:lpstr>VAS083_F_Ilgalaikioturt89Lrklimatokaito1</vt:lpstr>
      <vt:lpstr>'Forma 12'!VAS083_F_Ilgalaikioturt89Nuotekudumblot1</vt:lpstr>
      <vt:lpstr>VAS083_F_Ilgalaikioturt89Nuotekudumblot1</vt:lpstr>
      <vt:lpstr>'Forma 12'!VAS083_F_Ilgalaikioturt89Nuotekusurinki1</vt:lpstr>
      <vt:lpstr>VAS083_F_Ilgalaikioturt89Nuotekusurinki1</vt:lpstr>
      <vt:lpstr>'Forma 12'!VAS083_F_Ilgalaikioturt89Nuotekuvalymas1</vt:lpstr>
      <vt:lpstr>VAS083_F_Ilgalaikioturt89Nuotekuvalymas1</vt:lpstr>
      <vt:lpstr>'Forma 12'!VAS083_F_Ilgalaikioturt89Pavirsiniunuot1</vt:lpstr>
      <vt:lpstr>VAS083_F_Ilgalaikioturt89Pavirsiniunuot1</vt:lpstr>
      <vt:lpstr>'Forma 12'!VAS083_F_Ilgalaikioturt89Turtovienetask1</vt:lpstr>
      <vt:lpstr>VAS083_F_Ilgalaikioturt89Turtovienetask1</vt:lpstr>
      <vt:lpstr>'Forma 12'!VAS083_F_Ilgalaikioturt8Apskaitosveikla1</vt:lpstr>
      <vt:lpstr>VAS083_F_Ilgalaikioturt8Apskaitosveikla1</vt:lpstr>
      <vt:lpstr>'Forma 12'!VAS083_F_Ilgalaikioturt8Geriamojovande7</vt:lpstr>
      <vt:lpstr>VAS083_F_Ilgalaikioturt8Geriamojovande7</vt:lpstr>
      <vt:lpstr>'Forma 12'!VAS083_F_Ilgalaikioturt8Geriamojovande8</vt:lpstr>
      <vt:lpstr>VAS083_F_Ilgalaikioturt8Geriamojovande8</vt:lpstr>
      <vt:lpstr>'Forma 12'!VAS083_F_Ilgalaikioturt8Geriamojovande9</vt:lpstr>
      <vt:lpstr>VAS083_F_Ilgalaikioturt8Geriamojovande9</vt:lpstr>
      <vt:lpstr>'Forma 12'!VAS083_F_Ilgalaikioturt8Inventorinisnu1</vt:lpstr>
      <vt:lpstr>VAS083_F_Ilgalaikioturt8Inventorinisnu1</vt:lpstr>
      <vt:lpstr>'Forma 12'!VAS083_F_Ilgalaikioturt8Kitareguliuoja1</vt:lpstr>
      <vt:lpstr>VAS083_F_Ilgalaikioturt8Kitareguliuoja1</vt:lpstr>
      <vt:lpstr>'Forma 12'!VAS083_F_Ilgalaikioturt8Kitosveiklosne1</vt:lpstr>
      <vt:lpstr>VAS083_F_Ilgalaikioturt8Kitosveiklosne1</vt:lpstr>
      <vt:lpstr>'Forma 12'!VAS083_F_Ilgalaikioturt8Lrklimatokaito1</vt:lpstr>
      <vt:lpstr>VAS083_F_Ilgalaikioturt8Lrklimatokaito1</vt:lpstr>
      <vt:lpstr>'Forma 12'!VAS083_F_Ilgalaikioturt8Nuotekudumblot1</vt:lpstr>
      <vt:lpstr>VAS083_F_Ilgalaikioturt8Nuotekudumblot1</vt:lpstr>
      <vt:lpstr>'Forma 12'!VAS083_F_Ilgalaikioturt8Nuotekusurinki1</vt:lpstr>
      <vt:lpstr>VAS083_F_Ilgalaikioturt8Nuotekusurinki1</vt:lpstr>
      <vt:lpstr>'Forma 12'!VAS083_F_Ilgalaikioturt8Nuotekuvalymas1</vt:lpstr>
      <vt:lpstr>VAS083_F_Ilgalaikioturt8Nuotekuvalymas1</vt:lpstr>
      <vt:lpstr>'Forma 12'!VAS083_F_Ilgalaikioturt8Pavirsiniunuot1</vt:lpstr>
      <vt:lpstr>VAS083_F_Ilgalaikioturt8Pavirsiniunuot1</vt:lpstr>
      <vt:lpstr>'Forma 12'!VAS083_F_Ilgalaikioturt8Turtovienetask1</vt:lpstr>
      <vt:lpstr>VAS083_F_Ilgalaikioturt8Turtovienetask1</vt:lpstr>
      <vt:lpstr>'Forma 12'!VAS083_F_Ilgalaikioturt90Apskaitosveikla1</vt:lpstr>
      <vt:lpstr>VAS083_F_Ilgalaikioturt90Apskaitosveikla1</vt:lpstr>
      <vt:lpstr>'Forma 12'!VAS083_F_Ilgalaikioturt90Geriamojovande7</vt:lpstr>
      <vt:lpstr>VAS083_F_Ilgalaikioturt90Geriamojovande7</vt:lpstr>
      <vt:lpstr>'Forma 12'!VAS083_F_Ilgalaikioturt90Geriamojovande8</vt:lpstr>
      <vt:lpstr>VAS083_F_Ilgalaikioturt90Geriamojovande8</vt:lpstr>
      <vt:lpstr>'Forma 12'!VAS083_F_Ilgalaikioturt90Geriamojovande9</vt:lpstr>
      <vt:lpstr>VAS083_F_Ilgalaikioturt90Geriamojovande9</vt:lpstr>
      <vt:lpstr>'Forma 12'!VAS083_F_Ilgalaikioturt90Inventorinisnu1</vt:lpstr>
      <vt:lpstr>VAS083_F_Ilgalaikioturt90Inventorinisnu1</vt:lpstr>
      <vt:lpstr>'Forma 12'!VAS083_F_Ilgalaikioturt90Kitareguliuoja1</vt:lpstr>
      <vt:lpstr>VAS083_F_Ilgalaikioturt90Kitareguliuoja1</vt:lpstr>
      <vt:lpstr>'Forma 12'!VAS083_F_Ilgalaikioturt90Kitosveiklosne1</vt:lpstr>
      <vt:lpstr>VAS083_F_Ilgalaikioturt90Kitosveiklosne1</vt:lpstr>
      <vt:lpstr>'Forma 12'!VAS083_F_Ilgalaikioturt90Lrklimatokaito1</vt:lpstr>
      <vt:lpstr>VAS083_F_Ilgalaikioturt90Lrklimatokaito1</vt:lpstr>
      <vt:lpstr>'Forma 12'!VAS083_F_Ilgalaikioturt90Nuotekudumblot1</vt:lpstr>
      <vt:lpstr>VAS083_F_Ilgalaikioturt90Nuotekudumblot1</vt:lpstr>
      <vt:lpstr>'Forma 12'!VAS083_F_Ilgalaikioturt90Nuotekusurinki1</vt:lpstr>
      <vt:lpstr>VAS083_F_Ilgalaikioturt90Nuotekusurinki1</vt:lpstr>
      <vt:lpstr>'Forma 12'!VAS083_F_Ilgalaikioturt90Nuotekuvalymas1</vt:lpstr>
      <vt:lpstr>VAS083_F_Ilgalaikioturt90Nuotekuvalymas1</vt:lpstr>
      <vt:lpstr>'Forma 12'!VAS083_F_Ilgalaikioturt90Pavirsiniunuot1</vt:lpstr>
      <vt:lpstr>VAS083_F_Ilgalaikioturt90Pavirsiniunuot1</vt:lpstr>
      <vt:lpstr>'Forma 12'!VAS083_F_Ilgalaikioturt90Turtovienetask1</vt:lpstr>
      <vt:lpstr>VAS083_F_Ilgalaikioturt90Turtovienetask1</vt:lpstr>
      <vt:lpstr>'Forma 12'!VAS083_F_Ilgalaikioturt91Apskaitosveikla1</vt:lpstr>
      <vt:lpstr>VAS083_F_Ilgalaikioturt91Apskaitosveikla1</vt:lpstr>
      <vt:lpstr>'Forma 12'!VAS083_F_Ilgalaikioturt91Geriamojovande7</vt:lpstr>
      <vt:lpstr>VAS083_F_Ilgalaikioturt91Geriamojovande7</vt:lpstr>
      <vt:lpstr>'Forma 12'!VAS083_F_Ilgalaikioturt91Geriamojovande8</vt:lpstr>
      <vt:lpstr>VAS083_F_Ilgalaikioturt91Geriamojovande8</vt:lpstr>
      <vt:lpstr>'Forma 12'!VAS083_F_Ilgalaikioturt91Geriamojovande9</vt:lpstr>
      <vt:lpstr>VAS083_F_Ilgalaikioturt91Geriamojovande9</vt:lpstr>
      <vt:lpstr>'Forma 12'!VAS083_F_Ilgalaikioturt91Inventorinisnu1</vt:lpstr>
      <vt:lpstr>VAS083_F_Ilgalaikioturt91Inventorinisnu1</vt:lpstr>
      <vt:lpstr>'Forma 12'!VAS083_F_Ilgalaikioturt91Kitareguliuoja1</vt:lpstr>
      <vt:lpstr>VAS083_F_Ilgalaikioturt91Kitareguliuoja1</vt:lpstr>
      <vt:lpstr>'Forma 12'!VAS083_F_Ilgalaikioturt91Kitosveiklosne1</vt:lpstr>
      <vt:lpstr>VAS083_F_Ilgalaikioturt91Kitosveiklosne1</vt:lpstr>
      <vt:lpstr>'Forma 12'!VAS083_F_Ilgalaikioturt91Lrklimatokaito1</vt:lpstr>
      <vt:lpstr>VAS083_F_Ilgalaikioturt91Lrklimatokaito1</vt:lpstr>
      <vt:lpstr>'Forma 12'!VAS083_F_Ilgalaikioturt91Nuotekudumblot1</vt:lpstr>
      <vt:lpstr>VAS083_F_Ilgalaikioturt91Nuotekudumblot1</vt:lpstr>
      <vt:lpstr>'Forma 12'!VAS083_F_Ilgalaikioturt91Nuotekusurinki1</vt:lpstr>
      <vt:lpstr>VAS083_F_Ilgalaikioturt91Nuotekusurinki1</vt:lpstr>
      <vt:lpstr>'Forma 12'!VAS083_F_Ilgalaikioturt91Nuotekuvalymas1</vt:lpstr>
      <vt:lpstr>VAS083_F_Ilgalaikioturt91Nuotekuvalymas1</vt:lpstr>
      <vt:lpstr>'Forma 12'!VAS083_F_Ilgalaikioturt91Pavirsiniunuot1</vt:lpstr>
      <vt:lpstr>VAS083_F_Ilgalaikioturt91Pavirsiniunuot1</vt:lpstr>
      <vt:lpstr>'Forma 12'!VAS083_F_Ilgalaikioturt91Turtovienetask1</vt:lpstr>
      <vt:lpstr>VAS083_F_Ilgalaikioturt91Turtovienetask1</vt:lpstr>
      <vt:lpstr>'Forma 12'!VAS083_F_Ilgalaikioturt92Apskaitosveikla1</vt:lpstr>
      <vt:lpstr>VAS083_F_Ilgalaikioturt92Apskaitosveikla1</vt:lpstr>
      <vt:lpstr>'Forma 12'!VAS083_F_Ilgalaikioturt92Geriamojovande7</vt:lpstr>
      <vt:lpstr>VAS083_F_Ilgalaikioturt92Geriamojovande7</vt:lpstr>
      <vt:lpstr>'Forma 12'!VAS083_F_Ilgalaikioturt92Geriamojovande8</vt:lpstr>
      <vt:lpstr>VAS083_F_Ilgalaikioturt92Geriamojovande8</vt:lpstr>
      <vt:lpstr>'Forma 12'!VAS083_F_Ilgalaikioturt92Geriamojovande9</vt:lpstr>
      <vt:lpstr>VAS083_F_Ilgalaikioturt92Geriamojovande9</vt:lpstr>
      <vt:lpstr>'Forma 12'!VAS083_F_Ilgalaikioturt92Inventorinisnu1</vt:lpstr>
      <vt:lpstr>VAS083_F_Ilgalaikioturt92Inventorinisnu1</vt:lpstr>
      <vt:lpstr>'Forma 12'!VAS083_F_Ilgalaikioturt92Kitareguliuoja1</vt:lpstr>
      <vt:lpstr>VAS083_F_Ilgalaikioturt92Kitareguliuoja1</vt:lpstr>
      <vt:lpstr>'Forma 12'!VAS083_F_Ilgalaikioturt92Kitosveiklosne1</vt:lpstr>
      <vt:lpstr>VAS083_F_Ilgalaikioturt92Kitosveiklosne1</vt:lpstr>
      <vt:lpstr>'Forma 12'!VAS083_F_Ilgalaikioturt92Lrklimatokaito1</vt:lpstr>
      <vt:lpstr>VAS083_F_Ilgalaikioturt92Lrklimatokaito1</vt:lpstr>
      <vt:lpstr>'Forma 12'!VAS083_F_Ilgalaikioturt92Nuotekudumblot1</vt:lpstr>
      <vt:lpstr>VAS083_F_Ilgalaikioturt92Nuotekudumblot1</vt:lpstr>
      <vt:lpstr>'Forma 12'!VAS083_F_Ilgalaikioturt92Nuotekusurinki1</vt:lpstr>
      <vt:lpstr>VAS083_F_Ilgalaikioturt92Nuotekusurinki1</vt:lpstr>
      <vt:lpstr>'Forma 12'!VAS083_F_Ilgalaikioturt92Nuotekuvalymas1</vt:lpstr>
      <vt:lpstr>VAS083_F_Ilgalaikioturt92Nuotekuvalymas1</vt:lpstr>
      <vt:lpstr>'Forma 12'!VAS083_F_Ilgalaikioturt92Pavirsiniunuot1</vt:lpstr>
      <vt:lpstr>VAS083_F_Ilgalaikioturt92Pavirsiniunuot1</vt:lpstr>
      <vt:lpstr>'Forma 12'!VAS083_F_Ilgalaikioturt92Turtovienetask1</vt:lpstr>
      <vt:lpstr>VAS083_F_Ilgalaikioturt92Turtovienetask1</vt:lpstr>
      <vt:lpstr>'Forma 12'!VAS083_F_Ilgalaikioturt93Apskaitosveikla1</vt:lpstr>
      <vt:lpstr>VAS083_F_Ilgalaikioturt93Apskaitosveikla1</vt:lpstr>
      <vt:lpstr>'Forma 12'!VAS083_F_Ilgalaikioturt93Geriamojovande7</vt:lpstr>
      <vt:lpstr>VAS083_F_Ilgalaikioturt93Geriamojovande7</vt:lpstr>
      <vt:lpstr>'Forma 12'!VAS083_F_Ilgalaikioturt93Geriamojovande8</vt:lpstr>
      <vt:lpstr>VAS083_F_Ilgalaikioturt93Geriamojovande8</vt:lpstr>
      <vt:lpstr>'Forma 12'!VAS083_F_Ilgalaikioturt93Geriamojovande9</vt:lpstr>
      <vt:lpstr>VAS083_F_Ilgalaikioturt93Geriamojovande9</vt:lpstr>
      <vt:lpstr>'Forma 12'!VAS083_F_Ilgalaikioturt93Inventorinisnu1</vt:lpstr>
      <vt:lpstr>VAS083_F_Ilgalaikioturt93Inventorinisnu1</vt:lpstr>
      <vt:lpstr>'Forma 12'!VAS083_F_Ilgalaikioturt93Kitareguliuoja1</vt:lpstr>
      <vt:lpstr>VAS083_F_Ilgalaikioturt93Kitareguliuoja1</vt:lpstr>
      <vt:lpstr>'Forma 12'!VAS083_F_Ilgalaikioturt93Kitosveiklosne1</vt:lpstr>
      <vt:lpstr>VAS083_F_Ilgalaikioturt93Kitosveiklosne1</vt:lpstr>
      <vt:lpstr>'Forma 12'!VAS083_F_Ilgalaikioturt93Lrklimatokaito1</vt:lpstr>
      <vt:lpstr>VAS083_F_Ilgalaikioturt93Lrklimatokaito1</vt:lpstr>
      <vt:lpstr>'Forma 12'!VAS083_F_Ilgalaikioturt93Nuotekudumblot1</vt:lpstr>
      <vt:lpstr>VAS083_F_Ilgalaikioturt93Nuotekudumblot1</vt:lpstr>
      <vt:lpstr>'Forma 12'!VAS083_F_Ilgalaikioturt93Nuotekusurinki1</vt:lpstr>
      <vt:lpstr>VAS083_F_Ilgalaikioturt93Nuotekusurinki1</vt:lpstr>
      <vt:lpstr>'Forma 12'!VAS083_F_Ilgalaikioturt93Nuotekuvalymas1</vt:lpstr>
      <vt:lpstr>VAS083_F_Ilgalaikioturt93Nuotekuvalymas1</vt:lpstr>
      <vt:lpstr>'Forma 12'!VAS083_F_Ilgalaikioturt93Pavirsiniunuot1</vt:lpstr>
      <vt:lpstr>VAS083_F_Ilgalaikioturt93Pavirsiniunuot1</vt:lpstr>
      <vt:lpstr>'Forma 12'!VAS083_F_Ilgalaikioturt93Turtovienetask1</vt:lpstr>
      <vt:lpstr>VAS083_F_Ilgalaikioturt93Turtovienetask1</vt:lpstr>
      <vt:lpstr>'Forma 12'!VAS083_F_Ilgalaikioturt94Apskaitosveikla1</vt:lpstr>
      <vt:lpstr>VAS083_F_Ilgalaikioturt94Apskaitosveikla1</vt:lpstr>
      <vt:lpstr>'Forma 12'!VAS083_F_Ilgalaikioturt94Geriamojovande7</vt:lpstr>
      <vt:lpstr>VAS083_F_Ilgalaikioturt94Geriamojovande7</vt:lpstr>
      <vt:lpstr>'Forma 12'!VAS083_F_Ilgalaikioturt94Geriamojovande8</vt:lpstr>
      <vt:lpstr>VAS083_F_Ilgalaikioturt94Geriamojovande8</vt:lpstr>
      <vt:lpstr>'Forma 12'!VAS083_F_Ilgalaikioturt94Geriamojovande9</vt:lpstr>
      <vt:lpstr>VAS083_F_Ilgalaikioturt94Geriamojovande9</vt:lpstr>
      <vt:lpstr>'Forma 12'!VAS083_F_Ilgalaikioturt94Inventorinisnu1</vt:lpstr>
      <vt:lpstr>VAS083_F_Ilgalaikioturt94Inventorinisnu1</vt:lpstr>
      <vt:lpstr>'Forma 12'!VAS083_F_Ilgalaikioturt94Kitareguliuoja1</vt:lpstr>
      <vt:lpstr>VAS083_F_Ilgalaikioturt94Kitareguliuoja1</vt:lpstr>
      <vt:lpstr>'Forma 12'!VAS083_F_Ilgalaikioturt94Kitosveiklosne1</vt:lpstr>
      <vt:lpstr>VAS083_F_Ilgalaikioturt94Kitosveiklosne1</vt:lpstr>
      <vt:lpstr>'Forma 12'!VAS083_F_Ilgalaikioturt94Lrklimatokaito1</vt:lpstr>
      <vt:lpstr>VAS083_F_Ilgalaikioturt94Lrklimatokaito1</vt:lpstr>
      <vt:lpstr>'Forma 12'!VAS083_F_Ilgalaikioturt94Nuotekudumblot1</vt:lpstr>
      <vt:lpstr>VAS083_F_Ilgalaikioturt94Nuotekudumblot1</vt:lpstr>
      <vt:lpstr>'Forma 12'!VAS083_F_Ilgalaikioturt94Nuotekusurinki1</vt:lpstr>
      <vt:lpstr>VAS083_F_Ilgalaikioturt94Nuotekusurinki1</vt:lpstr>
      <vt:lpstr>'Forma 12'!VAS083_F_Ilgalaikioturt94Nuotekuvalymas1</vt:lpstr>
      <vt:lpstr>VAS083_F_Ilgalaikioturt94Nuotekuvalymas1</vt:lpstr>
      <vt:lpstr>'Forma 12'!VAS083_F_Ilgalaikioturt94Pavirsiniunuot1</vt:lpstr>
      <vt:lpstr>VAS083_F_Ilgalaikioturt94Pavirsiniunuot1</vt:lpstr>
      <vt:lpstr>'Forma 12'!VAS083_F_Ilgalaikioturt94Turtovienetask1</vt:lpstr>
      <vt:lpstr>VAS083_F_Ilgalaikioturt94Turtovienetask1</vt:lpstr>
      <vt:lpstr>'Forma 12'!VAS083_F_Ilgalaikioturt95Apskaitosveikla1</vt:lpstr>
      <vt:lpstr>VAS083_F_Ilgalaikioturt95Apskaitosveikla1</vt:lpstr>
      <vt:lpstr>'Forma 12'!VAS083_F_Ilgalaikioturt95Geriamojovande7</vt:lpstr>
      <vt:lpstr>VAS083_F_Ilgalaikioturt95Geriamojovande7</vt:lpstr>
      <vt:lpstr>'Forma 12'!VAS083_F_Ilgalaikioturt95Geriamojovande8</vt:lpstr>
      <vt:lpstr>VAS083_F_Ilgalaikioturt95Geriamojovande8</vt:lpstr>
      <vt:lpstr>'Forma 12'!VAS083_F_Ilgalaikioturt95Geriamojovande9</vt:lpstr>
      <vt:lpstr>VAS083_F_Ilgalaikioturt95Geriamojovande9</vt:lpstr>
      <vt:lpstr>'Forma 12'!VAS083_F_Ilgalaikioturt95Inventorinisnu1</vt:lpstr>
      <vt:lpstr>VAS083_F_Ilgalaikioturt95Inventorinisnu1</vt:lpstr>
      <vt:lpstr>'Forma 12'!VAS083_F_Ilgalaikioturt95Kitareguliuoja1</vt:lpstr>
      <vt:lpstr>VAS083_F_Ilgalaikioturt95Kitareguliuoja1</vt:lpstr>
      <vt:lpstr>'Forma 12'!VAS083_F_Ilgalaikioturt95Kitosveiklosne1</vt:lpstr>
      <vt:lpstr>VAS083_F_Ilgalaikioturt95Kitosveiklosne1</vt:lpstr>
      <vt:lpstr>'Forma 12'!VAS083_F_Ilgalaikioturt95Lrklimatokaito1</vt:lpstr>
      <vt:lpstr>VAS083_F_Ilgalaikioturt95Lrklimatokaito1</vt:lpstr>
      <vt:lpstr>'Forma 12'!VAS083_F_Ilgalaikioturt95Nuotekudumblot1</vt:lpstr>
      <vt:lpstr>VAS083_F_Ilgalaikioturt95Nuotekudumblot1</vt:lpstr>
      <vt:lpstr>'Forma 12'!VAS083_F_Ilgalaikioturt95Nuotekusurinki1</vt:lpstr>
      <vt:lpstr>VAS083_F_Ilgalaikioturt95Nuotekusurinki1</vt:lpstr>
      <vt:lpstr>'Forma 12'!VAS083_F_Ilgalaikioturt95Nuotekuvalymas1</vt:lpstr>
      <vt:lpstr>VAS083_F_Ilgalaikioturt95Nuotekuvalymas1</vt:lpstr>
      <vt:lpstr>'Forma 12'!VAS083_F_Ilgalaikioturt95Pavirsiniunuot1</vt:lpstr>
      <vt:lpstr>VAS083_F_Ilgalaikioturt95Pavirsiniunuot1</vt:lpstr>
      <vt:lpstr>'Forma 12'!VAS083_F_Ilgalaikioturt95Turtovienetask1</vt:lpstr>
      <vt:lpstr>VAS083_F_Ilgalaikioturt95Turtovienetask1</vt:lpstr>
      <vt:lpstr>'Forma 12'!VAS083_F_Ilgalaikioturt96Apskaitosveikla1</vt:lpstr>
      <vt:lpstr>VAS083_F_Ilgalaikioturt96Apskaitosveikla1</vt:lpstr>
      <vt:lpstr>'Forma 12'!VAS083_F_Ilgalaikioturt96Geriamojovande7</vt:lpstr>
      <vt:lpstr>VAS083_F_Ilgalaikioturt96Geriamojovande7</vt:lpstr>
      <vt:lpstr>'Forma 12'!VAS083_F_Ilgalaikioturt96Geriamojovande8</vt:lpstr>
      <vt:lpstr>VAS083_F_Ilgalaikioturt96Geriamojovande8</vt:lpstr>
      <vt:lpstr>'Forma 12'!VAS083_F_Ilgalaikioturt96Geriamojovande9</vt:lpstr>
      <vt:lpstr>VAS083_F_Ilgalaikioturt96Geriamojovande9</vt:lpstr>
      <vt:lpstr>'Forma 12'!VAS083_F_Ilgalaikioturt96Inventorinisnu1</vt:lpstr>
      <vt:lpstr>VAS083_F_Ilgalaikioturt96Inventorinisnu1</vt:lpstr>
      <vt:lpstr>'Forma 12'!VAS083_F_Ilgalaikioturt96Kitareguliuoja1</vt:lpstr>
      <vt:lpstr>VAS083_F_Ilgalaikioturt96Kitareguliuoja1</vt:lpstr>
      <vt:lpstr>'Forma 12'!VAS083_F_Ilgalaikioturt96Kitosveiklosne1</vt:lpstr>
      <vt:lpstr>VAS083_F_Ilgalaikioturt96Kitosveiklosne1</vt:lpstr>
      <vt:lpstr>'Forma 12'!VAS083_F_Ilgalaikioturt96Lrklimatokaito1</vt:lpstr>
      <vt:lpstr>VAS083_F_Ilgalaikioturt96Lrklimatokaito1</vt:lpstr>
      <vt:lpstr>'Forma 12'!VAS083_F_Ilgalaikioturt96Nuotekudumblot1</vt:lpstr>
      <vt:lpstr>VAS083_F_Ilgalaikioturt96Nuotekudumblot1</vt:lpstr>
      <vt:lpstr>'Forma 12'!VAS083_F_Ilgalaikioturt96Nuotekusurinki1</vt:lpstr>
      <vt:lpstr>VAS083_F_Ilgalaikioturt96Nuotekusurinki1</vt:lpstr>
      <vt:lpstr>'Forma 12'!VAS083_F_Ilgalaikioturt96Nuotekuvalymas1</vt:lpstr>
      <vt:lpstr>VAS083_F_Ilgalaikioturt96Nuotekuvalymas1</vt:lpstr>
      <vt:lpstr>'Forma 12'!VAS083_F_Ilgalaikioturt96Pavirsiniunuot1</vt:lpstr>
      <vt:lpstr>VAS083_F_Ilgalaikioturt96Pavirsiniunuot1</vt:lpstr>
      <vt:lpstr>'Forma 12'!VAS083_F_Ilgalaikioturt96Turtovienetask1</vt:lpstr>
      <vt:lpstr>VAS083_F_Ilgalaikioturt96Turtovienetask1</vt:lpstr>
      <vt:lpstr>'Forma 12'!VAS083_F_Ilgalaikioturt97Apskaitosveikla1</vt:lpstr>
      <vt:lpstr>VAS083_F_Ilgalaikioturt97Apskaitosveikla1</vt:lpstr>
      <vt:lpstr>'Forma 12'!VAS083_F_Ilgalaikioturt97Geriamojovande7</vt:lpstr>
      <vt:lpstr>VAS083_F_Ilgalaikioturt97Geriamojovande7</vt:lpstr>
      <vt:lpstr>'Forma 12'!VAS083_F_Ilgalaikioturt97Geriamojovande8</vt:lpstr>
      <vt:lpstr>VAS083_F_Ilgalaikioturt97Geriamojovande8</vt:lpstr>
      <vt:lpstr>'Forma 12'!VAS083_F_Ilgalaikioturt97Geriamojovande9</vt:lpstr>
      <vt:lpstr>VAS083_F_Ilgalaikioturt97Geriamojovande9</vt:lpstr>
      <vt:lpstr>'Forma 12'!VAS083_F_Ilgalaikioturt97Inventorinisnu1</vt:lpstr>
      <vt:lpstr>VAS083_F_Ilgalaikioturt97Inventorinisnu1</vt:lpstr>
      <vt:lpstr>'Forma 12'!VAS083_F_Ilgalaikioturt97Kitareguliuoja1</vt:lpstr>
      <vt:lpstr>VAS083_F_Ilgalaikioturt97Kitareguliuoja1</vt:lpstr>
      <vt:lpstr>'Forma 12'!VAS083_F_Ilgalaikioturt97Kitosveiklosne1</vt:lpstr>
      <vt:lpstr>VAS083_F_Ilgalaikioturt97Kitosveiklosne1</vt:lpstr>
      <vt:lpstr>'Forma 12'!VAS083_F_Ilgalaikioturt97Lrklimatokaito1</vt:lpstr>
      <vt:lpstr>VAS083_F_Ilgalaikioturt97Lrklimatokaito1</vt:lpstr>
      <vt:lpstr>'Forma 12'!VAS083_F_Ilgalaikioturt97Nuotekudumblot1</vt:lpstr>
      <vt:lpstr>VAS083_F_Ilgalaikioturt97Nuotekudumblot1</vt:lpstr>
      <vt:lpstr>'Forma 12'!VAS083_F_Ilgalaikioturt97Nuotekusurinki1</vt:lpstr>
      <vt:lpstr>VAS083_F_Ilgalaikioturt97Nuotekusurinki1</vt:lpstr>
      <vt:lpstr>'Forma 12'!VAS083_F_Ilgalaikioturt97Nuotekuvalymas1</vt:lpstr>
      <vt:lpstr>VAS083_F_Ilgalaikioturt97Nuotekuvalymas1</vt:lpstr>
      <vt:lpstr>'Forma 12'!VAS083_F_Ilgalaikioturt97Pavirsiniunuot1</vt:lpstr>
      <vt:lpstr>VAS083_F_Ilgalaikioturt97Pavirsiniunuot1</vt:lpstr>
      <vt:lpstr>'Forma 12'!VAS083_F_Ilgalaikioturt97Turtovienetask1</vt:lpstr>
      <vt:lpstr>VAS083_F_Ilgalaikioturt97Turtovienetask1</vt:lpstr>
      <vt:lpstr>'Forma 12'!VAS083_F_Ilgalaikioturt98Apskaitosveikla1</vt:lpstr>
      <vt:lpstr>VAS083_F_Ilgalaikioturt98Apskaitosveikla1</vt:lpstr>
      <vt:lpstr>'Forma 12'!VAS083_F_Ilgalaikioturt98Geriamojovande7</vt:lpstr>
      <vt:lpstr>VAS083_F_Ilgalaikioturt98Geriamojovande7</vt:lpstr>
      <vt:lpstr>'Forma 12'!VAS083_F_Ilgalaikioturt98Geriamojovande8</vt:lpstr>
      <vt:lpstr>VAS083_F_Ilgalaikioturt98Geriamojovande8</vt:lpstr>
      <vt:lpstr>'Forma 12'!VAS083_F_Ilgalaikioturt98Geriamojovande9</vt:lpstr>
      <vt:lpstr>VAS083_F_Ilgalaikioturt98Geriamojovande9</vt:lpstr>
      <vt:lpstr>'Forma 12'!VAS083_F_Ilgalaikioturt98Inventorinisnu1</vt:lpstr>
      <vt:lpstr>VAS083_F_Ilgalaikioturt98Inventorinisnu1</vt:lpstr>
      <vt:lpstr>'Forma 12'!VAS083_F_Ilgalaikioturt98Kitareguliuoja1</vt:lpstr>
      <vt:lpstr>VAS083_F_Ilgalaikioturt98Kitareguliuoja1</vt:lpstr>
      <vt:lpstr>'Forma 12'!VAS083_F_Ilgalaikioturt98Kitosveiklosne1</vt:lpstr>
      <vt:lpstr>VAS083_F_Ilgalaikioturt98Kitosveiklosne1</vt:lpstr>
      <vt:lpstr>'Forma 12'!VAS083_F_Ilgalaikioturt98Lrklimatokaito1</vt:lpstr>
      <vt:lpstr>VAS083_F_Ilgalaikioturt98Lrklimatokaito1</vt:lpstr>
      <vt:lpstr>'Forma 12'!VAS083_F_Ilgalaikioturt98Nuotekudumblot1</vt:lpstr>
      <vt:lpstr>VAS083_F_Ilgalaikioturt98Nuotekudumblot1</vt:lpstr>
      <vt:lpstr>'Forma 12'!VAS083_F_Ilgalaikioturt98Nuotekusurinki1</vt:lpstr>
      <vt:lpstr>VAS083_F_Ilgalaikioturt98Nuotekusurinki1</vt:lpstr>
      <vt:lpstr>'Forma 12'!VAS083_F_Ilgalaikioturt98Nuotekuvalymas1</vt:lpstr>
      <vt:lpstr>VAS083_F_Ilgalaikioturt98Nuotekuvalymas1</vt:lpstr>
      <vt:lpstr>'Forma 12'!VAS083_F_Ilgalaikioturt98Pavirsiniunuot1</vt:lpstr>
      <vt:lpstr>VAS083_F_Ilgalaikioturt98Pavirsiniunuot1</vt:lpstr>
      <vt:lpstr>'Forma 12'!VAS083_F_Ilgalaikioturt98Turtovienetask1</vt:lpstr>
      <vt:lpstr>VAS083_F_Ilgalaikioturt98Turtovienetask1</vt:lpstr>
      <vt:lpstr>'Forma 12'!VAS083_F_Ilgalaikioturt99Apskaitosveikla1</vt:lpstr>
      <vt:lpstr>VAS083_F_Ilgalaikioturt99Apskaitosveikla1</vt:lpstr>
      <vt:lpstr>'Forma 12'!VAS083_F_Ilgalaikioturt99Geriamojovande7</vt:lpstr>
      <vt:lpstr>VAS083_F_Ilgalaikioturt99Geriamojovande7</vt:lpstr>
      <vt:lpstr>'Forma 12'!VAS083_F_Ilgalaikioturt99Geriamojovande8</vt:lpstr>
      <vt:lpstr>VAS083_F_Ilgalaikioturt99Geriamojovande8</vt:lpstr>
      <vt:lpstr>'Forma 12'!VAS083_F_Ilgalaikioturt99Geriamojovande9</vt:lpstr>
      <vt:lpstr>VAS083_F_Ilgalaikioturt99Geriamojovande9</vt:lpstr>
      <vt:lpstr>'Forma 12'!VAS083_F_Ilgalaikioturt99Inventorinisnu1</vt:lpstr>
      <vt:lpstr>VAS083_F_Ilgalaikioturt99Inventorinisnu1</vt:lpstr>
      <vt:lpstr>'Forma 12'!VAS083_F_Ilgalaikioturt99Kitareguliuoja1</vt:lpstr>
      <vt:lpstr>VAS083_F_Ilgalaikioturt99Kitareguliuoja1</vt:lpstr>
      <vt:lpstr>'Forma 12'!VAS083_F_Ilgalaikioturt99Kitosveiklosne1</vt:lpstr>
      <vt:lpstr>VAS083_F_Ilgalaikioturt99Kitosveiklosne1</vt:lpstr>
      <vt:lpstr>'Forma 12'!VAS083_F_Ilgalaikioturt99Lrklimatokaito1</vt:lpstr>
      <vt:lpstr>VAS083_F_Ilgalaikioturt99Lrklimatokaito1</vt:lpstr>
      <vt:lpstr>'Forma 12'!VAS083_F_Ilgalaikioturt99Nuotekudumblot1</vt:lpstr>
      <vt:lpstr>VAS083_F_Ilgalaikioturt99Nuotekudumblot1</vt:lpstr>
      <vt:lpstr>'Forma 12'!VAS083_F_Ilgalaikioturt99Nuotekusurinki1</vt:lpstr>
      <vt:lpstr>VAS083_F_Ilgalaikioturt99Nuotekusurinki1</vt:lpstr>
      <vt:lpstr>'Forma 12'!VAS083_F_Ilgalaikioturt99Nuotekuvalymas1</vt:lpstr>
      <vt:lpstr>VAS083_F_Ilgalaikioturt99Nuotekuvalymas1</vt:lpstr>
      <vt:lpstr>'Forma 12'!VAS083_F_Ilgalaikioturt99Pavirsiniunuot1</vt:lpstr>
      <vt:lpstr>VAS083_F_Ilgalaikioturt99Pavirsiniunuot1</vt:lpstr>
      <vt:lpstr>'Forma 12'!VAS083_F_Ilgalaikioturt99Turtovienetask1</vt:lpstr>
      <vt:lpstr>VAS083_F_Ilgalaikioturt99Turtovienetask1</vt:lpstr>
      <vt:lpstr>'Forma 12'!VAS083_F_Ilgalaikioturt9Apskaitosveikla1</vt:lpstr>
      <vt:lpstr>VAS083_F_Ilgalaikioturt9Apskaitosveikla1</vt:lpstr>
      <vt:lpstr>'Forma 12'!VAS083_F_Ilgalaikioturt9Geriamojovande7</vt:lpstr>
      <vt:lpstr>VAS083_F_Ilgalaikioturt9Geriamojovande7</vt:lpstr>
      <vt:lpstr>'Forma 12'!VAS083_F_Ilgalaikioturt9Geriamojovande8</vt:lpstr>
      <vt:lpstr>VAS083_F_Ilgalaikioturt9Geriamojovande8</vt:lpstr>
      <vt:lpstr>'Forma 12'!VAS083_F_Ilgalaikioturt9Geriamojovande9</vt:lpstr>
      <vt:lpstr>VAS083_F_Ilgalaikioturt9Geriamojovande9</vt:lpstr>
      <vt:lpstr>'Forma 12'!VAS083_F_Ilgalaikioturt9Inventorinisnu1</vt:lpstr>
      <vt:lpstr>VAS083_F_Ilgalaikioturt9Inventorinisnu1</vt:lpstr>
      <vt:lpstr>'Forma 12'!VAS083_F_Ilgalaikioturt9Kitareguliuoja1</vt:lpstr>
      <vt:lpstr>VAS083_F_Ilgalaikioturt9Kitareguliuoja1</vt:lpstr>
      <vt:lpstr>'Forma 12'!VAS083_F_Ilgalaikioturt9Kitosveiklosne1</vt:lpstr>
      <vt:lpstr>VAS083_F_Ilgalaikioturt9Kitosveiklosne1</vt:lpstr>
      <vt:lpstr>'Forma 12'!VAS083_F_Ilgalaikioturt9Lrklimatokaito1</vt:lpstr>
      <vt:lpstr>VAS083_F_Ilgalaikioturt9Lrklimatokaito1</vt:lpstr>
      <vt:lpstr>'Forma 12'!VAS083_F_Ilgalaikioturt9Nuotekudumblot1</vt:lpstr>
      <vt:lpstr>VAS083_F_Ilgalaikioturt9Nuotekudumblot1</vt:lpstr>
      <vt:lpstr>'Forma 12'!VAS083_F_Ilgalaikioturt9Nuotekusurinki1</vt:lpstr>
      <vt:lpstr>VAS083_F_Ilgalaikioturt9Nuotekusurinki1</vt:lpstr>
      <vt:lpstr>'Forma 12'!VAS083_F_Ilgalaikioturt9Nuotekuvalymas1</vt:lpstr>
      <vt:lpstr>VAS083_F_Ilgalaikioturt9Nuotekuvalymas1</vt:lpstr>
      <vt:lpstr>'Forma 12'!VAS083_F_Ilgalaikioturt9Pavirsiniunuot1</vt:lpstr>
      <vt:lpstr>VAS083_F_Ilgalaikioturt9Pavirsiniunuot1</vt:lpstr>
      <vt:lpstr>'Forma 12'!VAS083_F_Ilgalaikioturt9Turtovienetask1</vt:lpstr>
      <vt:lpstr>VAS083_F_Ilgalaikioturt9Turtovienetask1</vt:lpstr>
      <vt:lpstr>'Forma 12'!VAS083_F_Irankiaimatavi1Apskaitosveikla1</vt:lpstr>
      <vt:lpstr>VAS083_F_Irankiaimatavi1Apskaitosveikla1</vt:lpstr>
      <vt:lpstr>'Forma 12'!VAS083_F_Irankiaimatavi1Geriamojovande7</vt:lpstr>
      <vt:lpstr>VAS083_F_Irankiaimatavi1Geriamojovande7</vt:lpstr>
      <vt:lpstr>'Forma 12'!VAS083_F_Irankiaimatavi1Geriamojovande8</vt:lpstr>
      <vt:lpstr>VAS083_F_Irankiaimatavi1Geriamojovande8</vt:lpstr>
      <vt:lpstr>'Forma 12'!VAS083_F_Irankiaimatavi1Geriamojovande9</vt:lpstr>
      <vt:lpstr>VAS083_F_Irankiaimatavi1Geriamojovande9</vt:lpstr>
      <vt:lpstr>'Forma 12'!VAS083_F_Irankiaimatavi1Kitareguliuoja1</vt:lpstr>
      <vt:lpstr>VAS083_F_Irankiaimatavi1Kitareguliuoja1</vt:lpstr>
      <vt:lpstr>'Forma 12'!VAS083_F_Irankiaimatavi1Kitosveiklosne1</vt:lpstr>
      <vt:lpstr>VAS083_F_Irankiaimatavi1Kitosveiklosne1</vt:lpstr>
      <vt:lpstr>'Forma 12'!VAS083_F_Irankiaimatavi1Nuotekudumblot1</vt:lpstr>
      <vt:lpstr>VAS083_F_Irankiaimatavi1Nuotekudumblot1</vt:lpstr>
      <vt:lpstr>'Forma 12'!VAS083_F_Irankiaimatavi1Nuotekusurinki1</vt:lpstr>
      <vt:lpstr>VAS083_F_Irankiaimatavi1Nuotekusurinki1</vt:lpstr>
      <vt:lpstr>'Forma 12'!VAS083_F_Irankiaimatavi1Nuotekuvalymas1</vt:lpstr>
      <vt:lpstr>VAS083_F_Irankiaimatavi1Nuotekuvalymas1</vt:lpstr>
      <vt:lpstr>'Forma 12'!VAS083_F_Irankiaimatavi1Pavirsiniunuot1</vt:lpstr>
      <vt:lpstr>VAS083_F_Irankiaimatavi1Pavirsiniunuot1</vt:lpstr>
      <vt:lpstr>'Forma 12'!VAS083_F_Irankiaimatavi2Apskaitosveikla1</vt:lpstr>
      <vt:lpstr>VAS083_F_Irankiaimatavi2Apskaitosveikla1</vt:lpstr>
      <vt:lpstr>'Forma 12'!VAS083_F_Irankiaimatavi2Geriamojovande7</vt:lpstr>
      <vt:lpstr>VAS083_F_Irankiaimatavi2Geriamojovande7</vt:lpstr>
      <vt:lpstr>'Forma 12'!VAS083_F_Irankiaimatavi2Geriamojovande8</vt:lpstr>
      <vt:lpstr>VAS083_F_Irankiaimatavi2Geriamojovande8</vt:lpstr>
      <vt:lpstr>'Forma 12'!VAS083_F_Irankiaimatavi2Geriamojovande9</vt:lpstr>
      <vt:lpstr>VAS083_F_Irankiaimatavi2Geriamojovande9</vt:lpstr>
      <vt:lpstr>'Forma 12'!VAS083_F_Irankiaimatavi2Kitareguliuoja1</vt:lpstr>
      <vt:lpstr>VAS083_F_Irankiaimatavi2Kitareguliuoja1</vt:lpstr>
      <vt:lpstr>'Forma 12'!VAS083_F_Irankiaimatavi2Kitosveiklosne1</vt:lpstr>
      <vt:lpstr>VAS083_F_Irankiaimatavi2Kitosveiklosne1</vt:lpstr>
      <vt:lpstr>'Forma 12'!VAS083_F_Irankiaimatavi2Nuotekudumblot1</vt:lpstr>
      <vt:lpstr>VAS083_F_Irankiaimatavi2Nuotekudumblot1</vt:lpstr>
      <vt:lpstr>'Forma 12'!VAS083_F_Irankiaimatavi2Nuotekusurinki1</vt:lpstr>
      <vt:lpstr>VAS083_F_Irankiaimatavi2Nuotekusurinki1</vt:lpstr>
      <vt:lpstr>'Forma 12'!VAS083_F_Irankiaimatavi2Nuotekuvalymas1</vt:lpstr>
      <vt:lpstr>VAS083_F_Irankiaimatavi2Nuotekuvalymas1</vt:lpstr>
      <vt:lpstr>'Forma 12'!VAS083_F_Irankiaimatavi2Pavirsiniunuot1</vt:lpstr>
      <vt:lpstr>VAS083_F_Irankiaimatavi2Pavirsiniunuot1</vt:lpstr>
      <vt:lpstr>'Forma 12'!VAS083_F_Irankiaimatavi3Apskaitosveikla1</vt:lpstr>
      <vt:lpstr>VAS083_F_Irankiaimatavi3Apskaitosveikla1</vt:lpstr>
      <vt:lpstr>'Forma 12'!VAS083_F_Irankiaimatavi3Geriamojovande7</vt:lpstr>
      <vt:lpstr>VAS083_F_Irankiaimatavi3Geriamojovande7</vt:lpstr>
      <vt:lpstr>'Forma 12'!VAS083_F_Irankiaimatavi3Geriamojovande8</vt:lpstr>
      <vt:lpstr>VAS083_F_Irankiaimatavi3Geriamojovande8</vt:lpstr>
      <vt:lpstr>'Forma 12'!VAS083_F_Irankiaimatavi3Geriamojovande9</vt:lpstr>
      <vt:lpstr>VAS083_F_Irankiaimatavi3Geriamojovande9</vt:lpstr>
      <vt:lpstr>'Forma 12'!VAS083_F_Irankiaimatavi3Kitareguliuoja1</vt:lpstr>
      <vt:lpstr>VAS083_F_Irankiaimatavi3Kitareguliuoja1</vt:lpstr>
      <vt:lpstr>'Forma 12'!VAS083_F_Irankiaimatavi3Kitosveiklosne1</vt:lpstr>
      <vt:lpstr>VAS083_F_Irankiaimatavi3Kitosveiklosne1</vt:lpstr>
      <vt:lpstr>'Forma 12'!VAS083_F_Irankiaimatavi3Nuotekudumblot1</vt:lpstr>
      <vt:lpstr>VAS083_F_Irankiaimatavi3Nuotekudumblot1</vt:lpstr>
      <vt:lpstr>'Forma 12'!VAS083_F_Irankiaimatavi3Nuotekusurinki1</vt:lpstr>
      <vt:lpstr>VAS083_F_Irankiaimatavi3Nuotekusurinki1</vt:lpstr>
      <vt:lpstr>'Forma 12'!VAS083_F_Irankiaimatavi3Nuotekuvalymas1</vt:lpstr>
      <vt:lpstr>VAS083_F_Irankiaimatavi3Nuotekuvalymas1</vt:lpstr>
      <vt:lpstr>'Forma 12'!VAS083_F_Irankiaimatavi3Pavirsiniunuot1</vt:lpstr>
      <vt:lpstr>VAS083_F_Irankiaimatavi3Pavirsiniunuot1</vt:lpstr>
      <vt:lpstr>'Forma 12'!VAS083_F_Irasyti1Apskaitosveikla1</vt:lpstr>
      <vt:lpstr>VAS083_F_Irasyti1Apskaitosveikla1</vt:lpstr>
      <vt:lpstr>'Forma 12'!VAS083_F_Irasyti1Geriamojovande7</vt:lpstr>
      <vt:lpstr>VAS083_F_Irasyti1Geriamojovande7</vt:lpstr>
      <vt:lpstr>'Forma 12'!VAS083_F_Irasyti1Geriamojovande8</vt:lpstr>
      <vt:lpstr>VAS083_F_Irasyti1Geriamojovande8</vt:lpstr>
      <vt:lpstr>'Forma 12'!VAS083_F_Irasyti1Geriamojovande9</vt:lpstr>
      <vt:lpstr>VAS083_F_Irasyti1Geriamojovande9</vt:lpstr>
      <vt:lpstr>'Forma 12'!VAS083_F_Irasyti1Inventorinisnu1</vt:lpstr>
      <vt:lpstr>VAS083_F_Irasyti1Inventorinisnu1</vt:lpstr>
      <vt:lpstr>'Forma 12'!VAS083_F_Irasyti1Kitareguliuoja1</vt:lpstr>
      <vt:lpstr>VAS083_F_Irasyti1Kitareguliuoja1</vt:lpstr>
      <vt:lpstr>'Forma 12'!VAS083_F_Irasyti1Kitosveiklosne1</vt:lpstr>
      <vt:lpstr>VAS083_F_Irasyti1Kitosveiklosne1</vt:lpstr>
      <vt:lpstr>'Forma 12'!VAS083_F_Irasyti1Lrklimatokaito1</vt:lpstr>
      <vt:lpstr>VAS083_F_Irasyti1Lrklimatokaito1</vt:lpstr>
      <vt:lpstr>'Forma 12'!VAS083_F_Irasyti1Nuotekudumblot1</vt:lpstr>
      <vt:lpstr>VAS083_F_Irasyti1Nuotekudumblot1</vt:lpstr>
      <vt:lpstr>'Forma 12'!VAS083_F_Irasyti1Nuotekusurinki1</vt:lpstr>
      <vt:lpstr>VAS083_F_Irasyti1Nuotekusurinki1</vt:lpstr>
      <vt:lpstr>'Forma 12'!VAS083_F_Irasyti1Nuotekuvalymas1</vt:lpstr>
      <vt:lpstr>VAS083_F_Irasyti1Nuotekuvalymas1</vt:lpstr>
      <vt:lpstr>'Forma 12'!VAS083_F_Irasyti1Pavirsiniunuot1</vt:lpstr>
      <vt:lpstr>VAS083_F_Irasyti1Pavirsiniunuot1</vt:lpstr>
      <vt:lpstr>'Forma 12'!VAS083_F_Irasyti1Turtovienetask1</vt:lpstr>
      <vt:lpstr>VAS083_F_Irasyti1Turtovienetask1</vt:lpstr>
      <vt:lpstr>'Forma 12'!VAS083_F_Irasyti2Apskaitosveikla1</vt:lpstr>
      <vt:lpstr>VAS083_F_Irasyti2Apskaitosveikla1</vt:lpstr>
      <vt:lpstr>'Forma 12'!VAS083_F_Irasyti2Geriamojovande7</vt:lpstr>
      <vt:lpstr>VAS083_F_Irasyti2Geriamojovande7</vt:lpstr>
      <vt:lpstr>'Forma 12'!VAS083_F_Irasyti2Geriamojovande8</vt:lpstr>
      <vt:lpstr>VAS083_F_Irasyti2Geriamojovande8</vt:lpstr>
      <vt:lpstr>'Forma 12'!VAS083_F_Irasyti2Geriamojovande9</vt:lpstr>
      <vt:lpstr>VAS083_F_Irasyti2Geriamojovande9</vt:lpstr>
      <vt:lpstr>'Forma 12'!VAS083_F_Irasyti2Inventorinisnu1</vt:lpstr>
      <vt:lpstr>VAS083_F_Irasyti2Inventorinisnu1</vt:lpstr>
      <vt:lpstr>'Forma 12'!VAS083_F_Irasyti2Kitareguliuoja1</vt:lpstr>
      <vt:lpstr>VAS083_F_Irasyti2Kitareguliuoja1</vt:lpstr>
      <vt:lpstr>'Forma 12'!VAS083_F_Irasyti2Kitosveiklosne1</vt:lpstr>
      <vt:lpstr>VAS083_F_Irasyti2Kitosveiklosne1</vt:lpstr>
      <vt:lpstr>'Forma 12'!VAS083_F_Irasyti2Lrklimatokaito1</vt:lpstr>
      <vt:lpstr>VAS083_F_Irasyti2Lrklimatokaito1</vt:lpstr>
      <vt:lpstr>'Forma 12'!VAS083_F_Irasyti2Nuotekudumblot1</vt:lpstr>
      <vt:lpstr>VAS083_F_Irasyti2Nuotekudumblot1</vt:lpstr>
      <vt:lpstr>'Forma 12'!VAS083_F_Irasyti2Nuotekusurinki1</vt:lpstr>
      <vt:lpstr>VAS083_F_Irasyti2Nuotekusurinki1</vt:lpstr>
      <vt:lpstr>'Forma 12'!VAS083_F_Irasyti2Nuotekuvalymas1</vt:lpstr>
      <vt:lpstr>VAS083_F_Irasyti2Nuotekuvalymas1</vt:lpstr>
      <vt:lpstr>'Forma 12'!VAS083_F_Irasyti2Pavirsiniunuot1</vt:lpstr>
      <vt:lpstr>VAS083_F_Irasyti2Pavirsiniunuot1</vt:lpstr>
      <vt:lpstr>'Forma 12'!VAS083_F_Irasyti2Turtovienetask1</vt:lpstr>
      <vt:lpstr>VAS083_F_Irasyti2Turtovienetask1</vt:lpstr>
      <vt:lpstr>'Forma 12'!VAS083_F_Irasyti3Apskaitosveikla1</vt:lpstr>
      <vt:lpstr>VAS083_F_Irasyti3Apskaitosveikla1</vt:lpstr>
      <vt:lpstr>'Forma 12'!VAS083_F_Irasyti3Geriamojovande7</vt:lpstr>
      <vt:lpstr>VAS083_F_Irasyti3Geriamojovande7</vt:lpstr>
      <vt:lpstr>'Forma 12'!VAS083_F_Irasyti3Geriamojovande8</vt:lpstr>
      <vt:lpstr>VAS083_F_Irasyti3Geriamojovande8</vt:lpstr>
      <vt:lpstr>'Forma 12'!VAS083_F_Irasyti3Geriamojovande9</vt:lpstr>
      <vt:lpstr>VAS083_F_Irasyti3Geriamojovande9</vt:lpstr>
      <vt:lpstr>'Forma 12'!VAS083_F_Irasyti3Inventorinisnu1</vt:lpstr>
      <vt:lpstr>VAS083_F_Irasyti3Inventorinisnu1</vt:lpstr>
      <vt:lpstr>'Forma 12'!VAS083_F_Irasyti3Kitareguliuoja1</vt:lpstr>
      <vt:lpstr>VAS083_F_Irasyti3Kitareguliuoja1</vt:lpstr>
      <vt:lpstr>'Forma 12'!VAS083_F_Irasyti3Kitosveiklosne1</vt:lpstr>
      <vt:lpstr>VAS083_F_Irasyti3Kitosveiklosne1</vt:lpstr>
      <vt:lpstr>'Forma 12'!VAS083_F_Irasyti3Lrklimatokaito1</vt:lpstr>
      <vt:lpstr>VAS083_F_Irasyti3Lrklimatokaito1</vt:lpstr>
      <vt:lpstr>'Forma 12'!VAS083_F_Irasyti3Nuotekudumblot1</vt:lpstr>
      <vt:lpstr>VAS083_F_Irasyti3Nuotekudumblot1</vt:lpstr>
      <vt:lpstr>'Forma 12'!VAS083_F_Irasyti3Nuotekusurinki1</vt:lpstr>
      <vt:lpstr>VAS083_F_Irasyti3Nuotekusurinki1</vt:lpstr>
      <vt:lpstr>'Forma 12'!VAS083_F_Irasyti3Nuotekuvalymas1</vt:lpstr>
      <vt:lpstr>VAS083_F_Irasyti3Nuotekuvalymas1</vt:lpstr>
      <vt:lpstr>'Forma 12'!VAS083_F_Irasyti3Pavirsiniunuot1</vt:lpstr>
      <vt:lpstr>VAS083_F_Irasyti3Pavirsiniunuot1</vt:lpstr>
      <vt:lpstr>'Forma 12'!VAS083_F_Irasyti3Turtovienetask1</vt:lpstr>
      <vt:lpstr>VAS083_F_Irasyti3Turtovienetask1</vt:lpstr>
      <vt:lpstr>'Forma 12'!VAS083_F_Keliaiaikstele1Apskaitosveikla1</vt:lpstr>
      <vt:lpstr>VAS083_F_Keliaiaikstele1Apskaitosveikla1</vt:lpstr>
      <vt:lpstr>'Forma 12'!VAS083_F_Keliaiaikstele1Geriamojovande7</vt:lpstr>
      <vt:lpstr>VAS083_F_Keliaiaikstele1Geriamojovande7</vt:lpstr>
      <vt:lpstr>'Forma 12'!VAS083_F_Keliaiaikstele1Geriamojovande8</vt:lpstr>
      <vt:lpstr>VAS083_F_Keliaiaikstele1Geriamojovande8</vt:lpstr>
      <vt:lpstr>'Forma 12'!VAS083_F_Keliaiaikstele1Geriamojovande9</vt:lpstr>
      <vt:lpstr>VAS083_F_Keliaiaikstele1Geriamojovande9</vt:lpstr>
      <vt:lpstr>'Forma 12'!VAS083_F_Keliaiaikstele1Kitareguliuoja1</vt:lpstr>
      <vt:lpstr>VAS083_F_Keliaiaikstele1Kitareguliuoja1</vt:lpstr>
      <vt:lpstr>'Forma 12'!VAS083_F_Keliaiaikstele1Kitosveiklosne1</vt:lpstr>
      <vt:lpstr>VAS083_F_Keliaiaikstele1Kitosveiklosne1</vt:lpstr>
      <vt:lpstr>'Forma 12'!VAS083_F_Keliaiaikstele1Nuotekudumblot1</vt:lpstr>
      <vt:lpstr>VAS083_F_Keliaiaikstele1Nuotekudumblot1</vt:lpstr>
      <vt:lpstr>'Forma 12'!VAS083_F_Keliaiaikstele1Nuotekusurinki1</vt:lpstr>
      <vt:lpstr>VAS083_F_Keliaiaikstele1Nuotekusurinki1</vt:lpstr>
      <vt:lpstr>'Forma 12'!VAS083_F_Keliaiaikstele1Nuotekuvalymas1</vt:lpstr>
      <vt:lpstr>VAS083_F_Keliaiaikstele1Nuotekuvalymas1</vt:lpstr>
      <vt:lpstr>'Forma 12'!VAS083_F_Keliaiaikstele1Pavirsiniunuot1</vt:lpstr>
      <vt:lpstr>VAS083_F_Keliaiaikstele1Pavirsiniunuot1</vt:lpstr>
      <vt:lpstr>'Forma 12'!VAS083_F_Keliaiaikstele2Apskaitosveikla1</vt:lpstr>
      <vt:lpstr>VAS083_F_Keliaiaikstele2Apskaitosveikla1</vt:lpstr>
      <vt:lpstr>'Forma 12'!VAS083_F_Keliaiaikstele2Geriamojovande7</vt:lpstr>
      <vt:lpstr>VAS083_F_Keliaiaikstele2Geriamojovande7</vt:lpstr>
      <vt:lpstr>'Forma 12'!VAS083_F_Keliaiaikstele2Geriamojovande8</vt:lpstr>
      <vt:lpstr>VAS083_F_Keliaiaikstele2Geriamojovande8</vt:lpstr>
      <vt:lpstr>'Forma 12'!VAS083_F_Keliaiaikstele2Geriamojovande9</vt:lpstr>
      <vt:lpstr>VAS083_F_Keliaiaikstele2Geriamojovande9</vt:lpstr>
      <vt:lpstr>'Forma 12'!VAS083_F_Keliaiaikstele2Kitareguliuoja1</vt:lpstr>
      <vt:lpstr>VAS083_F_Keliaiaikstele2Kitareguliuoja1</vt:lpstr>
      <vt:lpstr>'Forma 12'!VAS083_F_Keliaiaikstele2Kitosveiklosne1</vt:lpstr>
      <vt:lpstr>VAS083_F_Keliaiaikstele2Kitosveiklosne1</vt:lpstr>
      <vt:lpstr>'Forma 12'!VAS083_F_Keliaiaikstele2Nuotekudumblot1</vt:lpstr>
      <vt:lpstr>VAS083_F_Keliaiaikstele2Nuotekudumblot1</vt:lpstr>
      <vt:lpstr>'Forma 12'!VAS083_F_Keliaiaikstele2Nuotekusurinki1</vt:lpstr>
      <vt:lpstr>VAS083_F_Keliaiaikstele2Nuotekusurinki1</vt:lpstr>
      <vt:lpstr>'Forma 12'!VAS083_F_Keliaiaikstele2Nuotekuvalymas1</vt:lpstr>
      <vt:lpstr>VAS083_F_Keliaiaikstele2Nuotekuvalymas1</vt:lpstr>
      <vt:lpstr>'Forma 12'!VAS083_F_Keliaiaikstele2Pavirsiniunuot1</vt:lpstr>
      <vt:lpstr>VAS083_F_Keliaiaikstele2Pavirsiniunuot1</vt:lpstr>
      <vt:lpstr>'Forma 12'!VAS083_F_Keliaiaikstele3Apskaitosveikla1</vt:lpstr>
      <vt:lpstr>VAS083_F_Keliaiaikstele3Apskaitosveikla1</vt:lpstr>
      <vt:lpstr>'Forma 12'!VAS083_F_Keliaiaikstele3Geriamojovande7</vt:lpstr>
      <vt:lpstr>VAS083_F_Keliaiaikstele3Geriamojovande7</vt:lpstr>
      <vt:lpstr>'Forma 12'!VAS083_F_Keliaiaikstele3Geriamojovande8</vt:lpstr>
      <vt:lpstr>VAS083_F_Keliaiaikstele3Geriamojovande8</vt:lpstr>
      <vt:lpstr>'Forma 12'!VAS083_F_Keliaiaikstele3Geriamojovande9</vt:lpstr>
      <vt:lpstr>VAS083_F_Keliaiaikstele3Geriamojovande9</vt:lpstr>
      <vt:lpstr>'Forma 12'!VAS083_F_Keliaiaikstele3Kitareguliuoja1</vt:lpstr>
      <vt:lpstr>VAS083_F_Keliaiaikstele3Kitareguliuoja1</vt:lpstr>
      <vt:lpstr>'Forma 12'!VAS083_F_Keliaiaikstele3Kitosveiklosne1</vt:lpstr>
      <vt:lpstr>VAS083_F_Keliaiaikstele3Kitosveiklosne1</vt:lpstr>
      <vt:lpstr>'Forma 12'!VAS083_F_Keliaiaikstele3Nuotekudumblot1</vt:lpstr>
      <vt:lpstr>VAS083_F_Keliaiaikstele3Nuotekudumblot1</vt:lpstr>
      <vt:lpstr>'Forma 12'!VAS083_F_Keliaiaikstele3Nuotekusurinki1</vt:lpstr>
      <vt:lpstr>VAS083_F_Keliaiaikstele3Nuotekusurinki1</vt:lpstr>
      <vt:lpstr>'Forma 12'!VAS083_F_Keliaiaikstele3Nuotekuvalymas1</vt:lpstr>
      <vt:lpstr>VAS083_F_Keliaiaikstele3Nuotekuvalymas1</vt:lpstr>
      <vt:lpstr>'Forma 12'!VAS083_F_Keliaiaikstele3Pavirsiniunuot1</vt:lpstr>
      <vt:lpstr>VAS083_F_Keliaiaikstele3Pavirsiniunuot1</vt:lpstr>
      <vt:lpstr>'Forma 12'!VAS083_F_Kitasilgalaiki1Apskaitosveikla1</vt:lpstr>
      <vt:lpstr>VAS083_F_Kitasilgalaiki1Apskaitosveikla1</vt:lpstr>
      <vt:lpstr>'Forma 12'!VAS083_F_Kitasilgalaiki1Geriamojovande7</vt:lpstr>
      <vt:lpstr>VAS083_F_Kitasilgalaiki1Geriamojovande7</vt:lpstr>
      <vt:lpstr>'Forma 12'!VAS083_F_Kitasilgalaiki1Geriamojovande8</vt:lpstr>
      <vt:lpstr>VAS083_F_Kitasilgalaiki1Geriamojovande8</vt:lpstr>
      <vt:lpstr>'Forma 12'!VAS083_F_Kitasilgalaiki1Geriamojovande9</vt:lpstr>
      <vt:lpstr>VAS083_F_Kitasilgalaiki1Geriamojovande9</vt:lpstr>
      <vt:lpstr>'Forma 12'!VAS083_F_Kitasilgalaiki1Kitareguliuoja1</vt:lpstr>
      <vt:lpstr>VAS083_F_Kitasilgalaiki1Kitareguliuoja1</vt:lpstr>
      <vt:lpstr>'Forma 12'!VAS083_F_Kitasilgalaiki1Kitosveiklosne1</vt:lpstr>
      <vt:lpstr>VAS083_F_Kitasilgalaiki1Kitosveiklosne1</vt:lpstr>
      <vt:lpstr>'Forma 12'!VAS083_F_Kitasilgalaiki1Nuotekudumblot1</vt:lpstr>
      <vt:lpstr>VAS083_F_Kitasilgalaiki1Nuotekudumblot1</vt:lpstr>
      <vt:lpstr>'Forma 12'!VAS083_F_Kitasilgalaiki1Nuotekusurinki1</vt:lpstr>
      <vt:lpstr>VAS083_F_Kitasilgalaiki1Nuotekusurinki1</vt:lpstr>
      <vt:lpstr>'Forma 12'!VAS083_F_Kitasilgalaiki1Nuotekuvalymas1</vt:lpstr>
      <vt:lpstr>VAS083_F_Kitasilgalaiki1Nuotekuvalymas1</vt:lpstr>
      <vt:lpstr>'Forma 12'!VAS083_F_Kitasilgalaiki1Pavirsiniunuot1</vt:lpstr>
      <vt:lpstr>VAS083_F_Kitasilgalaiki1Pavirsiniunuot1</vt:lpstr>
      <vt:lpstr>'Forma 12'!VAS083_F_Kitasilgalaiki2Apskaitosveikla1</vt:lpstr>
      <vt:lpstr>VAS083_F_Kitasilgalaiki2Apskaitosveikla1</vt:lpstr>
      <vt:lpstr>'Forma 12'!VAS083_F_Kitasilgalaiki2Geriamojovande7</vt:lpstr>
      <vt:lpstr>VAS083_F_Kitasilgalaiki2Geriamojovande7</vt:lpstr>
      <vt:lpstr>'Forma 12'!VAS083_F_Kitasilgalaiki2Geriamojovande8</vt:lpstr>
      <vt:lpstr>VAS083_F_Kitasilgalaiki2Geriamojovande8</vt:lpstr>
      <vt:lpstr>'Forma 12'!VAS083_F_Kitasilgalaiki2Geriamojovande9</vt:lpstr>
      <vt:lpstr>VAS083_F_Kitasilgalaiki2Geriamojovande9</vt:lpstr>
      <vt:lpstr>'Forma 12'!VAS083_F_Kitasilgalaiki2Kitareguliuoja1</vt:lpstr>
      <vt:lpstr>VAS083_F_Kitasilgalaiki2Kitareguliuoja1</vt:lpstr>
      <vt:lpstr>'Forma 12'!VAS083_F_Kitasilgalaiki2Kitosveiklosne1</vt:lpstr>
      <vt:lpstr>VAS083_F_Kitasilgalaiki2Kitosveiklosne1</vt:lpstr>
      <vt:lpstr>'Forma 12'!VAS083_F_Kitasilgalaiki2Nuotekudumblot1</vt:lpstr>
      <vt:lpstr>VAS083_F_Kitasilgalaiki2Nuotekudumblot1</vt:lpstr>
      <vt:lpstr>'Forma 12'!VAS083_F_Kitasilgalaiki2Nuotekusurinki1</vt:lpstr>
      <vt:lpstr>VAS083_F_Kitasilgalaiki2Nuotekusurinki1</vt:lpstr>
      <vt:lpstr>'Forma 12'!VAS083_F_Kitasilgalaiki2Nuotekuvalymas1</vt:lpstr>
      <vt:lpstr>VAS083_F_Kitasilgalaiki2Nuotekuvalymas1</vt:lpstr>
      <vt:lpstr>'Forma 12'!VAS083_F_Kitasilgalaiki2Pavirsiniunuot1</vt:lpstr>
      <vt:lpstr>VAS083_F_Kitasilgalaiki2Pavirsiniunuot1</vt:lpstr>
      <vt:lpstr>'Forma 12'!VAS083_F_Kitasilgalaiki3Apskaitosveikla1</vt:lpstr>
      <vt:lpstr>VAS083_F_Kitasilgalaiki3Apskaitosveikla1</vt:lpstr>
      <vt:lpstr>'Forma 12'!VAS083_F_Kitasilgalaiki3Geriamojovande7</vt:lpstr>
      <vt:lpstr>VAS083_F_Kitasilgalaiki3Geriamojovande7</vt:lpstr>
      <vt:lpstr>'Forma 12'!VAS083_F_Kitasilgalaiki3Geriamojovande8</vt:lpstr>
      <vt:lpstr>VAS083_F_Kitasilgalaiki3Geriamojovande8</vt:lpstr>
      <vt:lpstr>'Forma 12'!VAS083_F_Kitasilgalaiki3Geriamojovande9</vt:lpstr>
      <vt:lpstr>VAS083_F_Kitasilgalaiki3Geriamojovande9</vt:lpstr>
      <vt:lpstr>'Forma 12'!VAS083_F_Kitasilgalaiki3Kitareguliuoja1</vt:lpstr>
      <vt:lpstr>VAS083_F_Kitasilgalaiki3Kitareguliuoja1</vt:lpstr>
      <vt:lpstr>'Forma 12'!VAS083_F_Kitasilgalaiki3Kitosveiklosne1</vt:lpstr>
      <vt:lpstr>VAS083_F_Kitasilgalaiki3Kitosveiklosne1</vt:lpstr>
      <vt:lpstr>'Forma 12'!VAS083_F_Kitasilgalaiki3Nuotekudumblot1</vt:lpstr>
      <vt:lpstr>VAS083_F_Kitasilgalaiki3Nuotekudumblot1</vt:lpstr>
      <vt:lpstr>'Forma 12'!VAS083_F_Kitasilgalaiki3Nuotekusurinki1</vt:lpstr>
      <vt:lpstr>VAS083_F_Kitasilgalaiki3Nuotekusurinki1</vt:lpstr>
      <vt:lpstr>'Forma 12'!VAS083_F_Kitasilgalaiki3Nuotekuvalymas1</vt:lpstr>
      <vt:lpstr>VAS083_F_Kitasilgalaiki3Nuotekuvalymas1</vt:lpstr>
      <vt:lpstr>'Forma 12'!VAS083_F_Kitasilgalaiki3Pavirsiniunuot1</vt:lpstr>
      <vt:lpstr>VAS083_F_Kitasilgalaiki3Pavirsiniunuot1</vt:lpstr>
      <vt:lpstr>'Forma 12'!VAS083_F_Kitasnemateria1Apskaitosveikla1</vt:lpstr>
      <vt:lpstr>VAS083_F_Kitasnemateria1Apskaitosveikla1</vt:lpstr>
      <vt:lpstr>'Forma 12'!VAS083_F_Kitasnemateria1Geriamojovande7</vt:lpstr>
      <vt:lpstr>VAS083_F_Kitasnemateria1Geriamojovande7</vt:lpstr>
      <vt:lpstr>'Forma 12'!VAS083_F_Kitasnemateria1Geriamojovande8</vt:lpstr>
      <vt:lpstr>VAS083_F_Kitasnemateria1Geriamojovande8</vt:lpstr>
      <vt:lpstr>'Forma 12'!VAS083_F_Kitasnemateria1Geriamojovande9</vt:lpstr>
      <vt:lpstr>VAS083_F_Kitasnemateria1Geriamojovande9</vt:lpstr>
      <vt:lpstr>'Forma 12'!VAS083_F_Kitasnemateria1Kitareguliuoja1</vt:lpstr>
      <vt:lpstr>VAS083_F_Kitasnemateria1Kitareguliuoja1</vt:lpstr>
      <vt:lpstr>'Forma 12'!VAS083_F_Kitasnemateria1Kitosveiklosne1</vt:lpstr>
      <vt:lpstr>VAS083_F_Kitasnemateria1Kitosveiklosne1</vt:lpstr>
      <vt:lpstr>'Forma 12'!VAS083_F_Kitasnemateria1Nuotekudumblot1</vt:lpstr>
      <vt:lpstr>VAS083_F_Kitasnemateria1Nuotekudumblot1</vt:lpstr>
      <vt:lpstr>'Forma 12'!VAS083_F_Kitasnemateria1Nuotekusurinki1</vt:lpstr>
      <vt:lpstr>VAS083_F_Kitasnemateria1Nuotekusurinki1</vt:lpstr>
      <vt:lpstr>'Forma 12'!VAS083_F_Kitasnemateria1Nuotekuvalymas1</vt:lpstr>
      <vt:lpstr>VAS083_F_Kitasnemateria1Nuotekuvalymas1</vt:lpstr>
      <vt:lpstr>'Forma 12'!VAS083_F_Kitasnemateria1Pavirsiniunuot1</vt:lpstr>
      <vt:lpstr>VAS083_F_Kitasnemateria1Pavirsiniunuot1</vt:lpstr>
      <vt:lpstr>'Forma 12'!VAS083_F_Kitasnemateria2Apskaitosveikla1</vt:lpstr>
      <vt:lpstr>VAS083_F_Kitasnemateria2Apskaitosveikla1</vt:lpstr>
      <vt:lpstr>'Forma 12'!VAS083_F_Kitasnemateria2Geriamojovande7</vt:lpstr>
      <vt:lpstr>VAS083_F_Kitasnemateria2Geriamojovande7</vt:lpstr>
      <vt:lpstr>'Forma 12'!VAS083_F_Kitasnemateria2Geriamojovande8</vt:lpstr>
      <vt:lpstr>VAS083_F_Kitasnemateria2Geriamojovande8</vt:lpstr>
      <vt:lpstr>'Forma 12'!VAS083_F_Kitasnemateria2Geriamojovande9</vt:lpstr>
      <vt:lpstr>VAS083_F_Kitasnemateria2Geriamojovande9</vt:lpstr>
      <vt:lpstr>'Forma 12'!VAS083_F_Kitasnemateria2Kitareguliuoja1</vt:lpstr>
      <vt:lpstr>VAS083_F_Kitasnemateria2Kitareguliuoja1</vt:lpstr>
      <vt:lpstr>'Forma 12'!VAS083_F_Kitasnemateria2Kitosveiklosne1</vt:lpstr>
      <vt:lpstr>VAS083_F_Kitasnemateria2Kitosveiklosne1</vt:lpstr>
      <vt:lpstr>'Forma 12'!VAS083_F_Kitasnemateria2Nuotekudumblot1</vt:lpstr>
      <vt:lpstr>VAS083_F_Kitasnemateria2Nuotekudumblot1</vt:lpstr>
      <vt:lpstr>'Forma 12'!VAS083_F_Kitasnemateria2Nuotekusurinki1</vt:lpstr>
      <vt:lpstr>VAS083_F_Kitasnemateria2Nuotekusurinki1</vt:lpstr>
      <vt:lpstr>'Forma 12'!VAS083_F_Kitasnemateria2Nuotekuvalymas1</vt:lpstr>
      <vt:lpstr>VAS083_F_Kitasnemateria2Nuotekuvalymas1</vt:lpstr>
      <vt:lpstr>'Forma 12'!VAS083_F_Kitasnemateria2Pavirsiniunuot1</vt:lpstr>
      <vt:lpstr>VAS083_F_Kitasnemateria2Pavirsiniunuot1</vt:lpstr>
      <vt:lpstr>'Forma 12'!VAS083_F_Kitasnemateria3Apskaitosveikla1</vt:lpstr>
      <vt:lpstr>VAS083_F_Kitasnemateria3Apskaitosveikla1</vt:lpstr>
      <vt:lpstr>'Forma 12'!VAS083_F_Kitasnemateria3Geriamojovande7</vt:lpstr>
      <vt:lpstr>VAS083_F_Kitasnemateria3Geriamojovande7</vt:lpstr>
      <vt:lpstr>'Forma 12'!VAS083_F_Kitasnemateria3Geriamojovande8</vt:lpstr>
      <vt:lpstr>VAS083_F_Kitasnemateria3Geriamojovande8</vt:lpstr>
      <vt:lpstr>'Forma 12'!VAS083_F_Kitasnemateria3Geriamojovande9</vt:lpstr>
      <vt:lpstr>VAS083_F_Kitasnemateria3Geriamojovande9</vt:lpstr>
      <vt:lpstr>'Forma 12'!VAS083_F_Kitasnemateria3Kitareguliuoja1</vt:lpstr>
      <vt:lpstr>VAS083_F_Kitasnemateria3Kitareguliuoja1</vt:lpstr>
      <vt:lpstr>'Forma 12'!VAS083_F_Kitasnemateria3Kitosveiklosne1</vt:lpstr>
      <vt:lpstr>VAS083_F_Kitasnemateria3Kitosveiklosne1</vt:lpstr>
      <vt:lpstr>'Forma 12'!VAS083_F_Kitasnemateria3Nuotekudumblot1</vt:lpstr>
      <vt:lpstr>VAS083_F_Kitasnemateria3Nuotekudumblot1</vt:lpstr>
      <vt:lpstr>'Forma 12'!VAS083_F_Kitasnemateria3Nuotekusurinki1</vt:lpstr>
      <vt:lpstr>VAS083_F_Kitasnemateria3Nuotekusurinki1</vt:lpstr>
      <vt:lpstr>'Forma 12'!VAS083_F_Kitasnemateria3Nuotekuvalymas1</vt:lpstr>
      <vt:lpstr>VAS083_F_Kitasnemateria3Nuotekuvalymas1</vt:lpstr>
      <vt:lpstr>'Forma 12'!VAS083_F_Kitasnemateria3Pavirsiniunuot1</vt:lpstr>
      <vt:lpstr>VAS083_F_Kitasnemateria3Pavirsiniunuot1</vt:lpstr>
      <vt:lpstr>'Forma 12'!VAS083_F_Kitigeriamojov1Apskaitosveikla1</vt:lpstr>
      <vt:lpstr>VAS083_F_Kitigeriamojov1Apskaitosveikla1</vt:lpstr>
      <vt:lpstr>'Forma 12'!VAS083_F_Kitigeriamojov1Geriamojovande7</vt:lpstr>
      <vt:lpstr>VAS083_F_Kitigeriamojov1Geriamojovande7</vt:lpstr>
      <vt:lpstr>'Forma 12'!VAS083_F_Kitigeriamojov1Geriamojovande8</vt:lpstr>
      <vt:lpstr>VAS083_F_Kitigeriamojov1Geriamojovande8</vt:lpstr>
      <vt:lpstr>'Forma 12'!VAS083_F_Kitigeriamojov1Geriamojovande9</vt:lpstr>
      <vt:lpstr>VAS083_F_Kitigeriamojov1Geriamojovande9</vt:lpstr>
      <vt:lpstr>'Forma 12'!VAS083_F_Kitigeriamojov1Kitareguliuoja1</vt:lpstr>
      <vt:lpstr>VAS083_F_Kitigeriamojov1Kitareguliuoja1</vt:lpstr>
      <vt:lpstr>'Forma 12'!VAS083_F_Kitigeriamojov1Kitosveiklosne1</vt:lpstr>
      <vt:lpstr>VAS083_F_Kitigeriamojov1Kitosveiklosne1</vt:lpstr>
      <vt:lpstr>'Forma 12'!VAS083_F_Kitigeriamojov1Nuotekudumblot1</vt:lpstr>
      <vt:lpstr>VAS083_F_Kitigeriamojov1Nuotekudumblot1</vt:lpstr>
      <vt:lpstr>'Forma 12'!VAS083_F_Kitigeriamojov1Nuotekusurinki1</vt:lpstr>
      <vt:lpstr>VAS083_F_Kitigeriamojov1Nuotekusurinki1</vt:lpstr>
      <vt:lpstr>'Forma 12'!VAS083_F_Kitigeriamojov1Nuotekuvalymas1</vt:lpstr>
      <vt:lpstr>VAS083_F_Kitigeriamojov1Nuotekuvalymas1</vt:lpstr>
      <vt:lpstr>'Forma 12'!VAS083_F_Kitigeriamojov1Pavirsiniunuot1</vt:lpstr>
      <vt:lpstr>VAS083_F_Kitigeriamojov1Pavirsiniunuot1</vt:lpstr>
      <vt:lpstr>'Forma 12'!VAS083_F_Kitigeriamojov2Apskaitosveikla1</vt:lpstr>
      <vt:lpstr>VAS083_F_Kitigeriamojov2Apskaitosveikla1</vt:lpstr>
      <vt:lpstr>'Forma 12'!VAS083_F_Kitigeriamojov2Geriamojovande7</vt:lpstr>
      <vt:lpstr>VAS083_F_Kitigeriamojov2Geriamojovande7</vt:lpstr>
      <vt:lpstr>'Forma 12'!VAS083_F_Kitigeriamojov2Geriamojovande8</vt:lpstr>
      <vt:lpstr>VAS083_F_Kitigeriamojov2Geriamojovande8</vt:lpstr>
      <vt:lpstr>'Forma 12'!VAS083_F_Kitigeriamojov2Geriamojovande9</vt:lpstr>
      <vt:lpstr>VAS083_F_Kitigeriamojov2Geriamojovande9</vt:lpstr>
      <vt:lpstr>'Forma 12'!VAS083_F_Kitigeriamojov2Kitareguliuoja1</vt:lpstr>
      <vt:lpstr>VAS083_F_Kitigeriamojov2Kitareguliuoja1</vt:lpstr>
      <vt:lpstr>'Forma 12'!VAS083_F_Kitigeriamojov2Kitosveiklosne1</vt:lpstr>
      <vt:lpstr>VAS083_F_Kitigeriamojov2Kitosveiklosne1</vt:lpstr>
      <vt:lpstr>'Forma 12'!VAS083_F_Kitigeriamojov2Nuotekudumblot1</vt:lpstr>
      <vt:lpstr>VAS083_F_Kitigeriamojov2Nuotekudumblot1</vt:lpstr>
      <vt:lpstr>'Forma 12'!VAS083_F_Kitigeriamojov2Nuotekusurinki1</vt:lpstr>
      <vt:lpstr>VAS083_F_Kitigeriamojov2Nuotekusurinki1</vt:lpstr>
      <vt:lpstr>'Forma 12'!VAS083_F_Kitigeriamojov2Nuotekuvalymas1</vt:lpstr>
      <vt:lpstr>VAS083_F_Kitigeriamojov2Nuotekuvalymas1</vt:lpstr>
      <vt:lpstr>'Forma 12'!VAS083_F_Kitigeriamojov2Pavirsiniunuot1</vt:lpstr>
      <vt:lpstr>VAS083_F_Kitigeriamojov2Pavirsiniunuot1</vt:lpstr>
      <vt:lpstr>'Forma 12'!VAS083_F_Kitigeriamojov3Apskaitosveikla1</vt:lpstr>
      <vt:lpstr>VAS083_F_Kitigeriamojov3Apskaitosveikla1</vt:lpstr>
      <vt:lpstr>'Forma 12'!VAS083_F_Kitigeriamojov3Geriamojovande7</vt:lpstr>
      <vt:lpstr>VAS083_F_Kitigeriamojov3Geriamojovande7</vt:lpstr>
      <vt:lpstr>'Forma 12'!VAS083_F_Kitigeriamojov3Geriamojovande8</vt:lpstr>
      <vt:lpstr>VAS083_F_Kitigeriamojov3Geriamojovande8</vt:lpstr>
      <vt:lpstr>'Forma 12'!VAS083_F_Kitigeriamojov3Geriamojovande9</vt:lpstr>
      <vt:lpstr>VAS083_F_Kitigeriamojov3Geriamojovande9</vt:lpstr>
      <vt:lpstr>'Forma 12'!VAS083_F_Kitigeriamojov3Kitareguliuoja1</vt:lpstr>
      <vt:lpstr>VAS083_F_Kitigeriamojov3Kitareguliuoja1</vt:lpstr>
      <vt:lpstr>'Forma 12'!VAS083_F_Kitigeriamojov3Kitosveiklosne1</vt:lpstr>
      <vt:lpstr>VAS083_F_Kitigeriamojov3Kitosveiklosne1</vt:lpstr>
      <vt:lpstr>'Forma 12'!VAS083_F_Kitigeriamojov3Nuotekudumblot1</vt:lpstr>
      <vt:lpstr>VAS083_F_Kitigeriamojov3Nuotekudumblot1</vt:lpstr>
      <vt:lpstr>'Forma 12'!VAS083_F_Kitigeriamojov3Nuotekusurinki1</vt:lpstr>
      <vt:lpstr>VAS083_F_Kitigeriamojov3Nuotekusurinki1</vt:lpstr>
      <vt:lpstr>'Forma 12'!VAS083_F_Kitigeriamojov3Nuotekuvalymas1</vt:lpstr>
      <vt:lpstr>VAS083_F_Kitigeriamojov3Nuotekuvalymas1</vt:lpstr>
      <vt:lpstr>'Forma 12'!VAS083_F_Kitigeriamojov3Pavirsiniunuot1</vt:lpstr>
      <vt:lpstr>VAS083_F_Kitigeriamojov3Pavirsiniunuot1</vt:lpstr>
      <vt:lpstr>'Forma 12'!VAS083_F_Kitiirenginiai1Apskaitosveikla1</vt:lpstr>
      <vt:lpstr>VAS083_F_Kitiirenginiai1Apskaitosveikla1</vt:lpstr>
      <vt:lpstr>'Forma 12'!VAS083_F_Kitiirenginiai1Geriamojovande7</vt:lpstr>
      <vt:lpstr>VAS083_F_Kitiirenginiai1Geriamojovande7</vt:lpstr>
      <vt:lpstr>'Forma 12'!VAS083_F_Kitiirenginiai1Geriamojovande8</vt:lpstr>
      <vt:lpstr>VAS083_F_Kitiirenginiai1Geriamojovande8</vt:lpstr>
      <vt:lpstr>'Forma 12'!VAS083_F_Kitiirenginiai1Geriamojovande9</vt:lpstr>
      <vt:lpstr>VAS083_F_Kitiirenginiai1Geriamojovande9</vt:lpstr>
      <vt:lpstr>'Forma 12'!VAS083_F_Kitiirenginiai1Kitareguliuoja1</vt:lpstr>
      <vt:lpstr>VAS083_F_Kitiirenginiai1Kitareguliuoja1</vt:lpstr>
      <vt:lpstr>'Forma 12'!VAS083_F_Kitiirenginiai1Kitosveiklosne1</vt:lpstr>
      <vt:lpstr>VAS083_F_Kitiirenginiai1Kitosveiklosne1</vt:lpstr>
      <vt:lpstr>'Forma 12'!VAS083_F_Kitiirenginiai1Nuotekudumblot1</vt:lpstr>
      <vt:lpstr>VAS083_F_Kitiirenginiai1Nuotekudumblot1</vt:lpstr>
      <vt:lpstr>'Forma 12'!VAS083_F_Kitiirenginiai1Nuotekusurinki1</vt:lpstr>
      <vt:lpstr>VAS083_F_Kitiirenginiai1Nuotekusurinki1</vt:lpstr>
      <vt:lpstr>'Forma 12'!VAS083_F_Kitiirenginiai1Nuotekuvalymas1</vt:lpstr>
      <vt:lpstr>VAS083_F_Kitiirenginiai1Nuotekuvalymas1</vt:lpstr>
      <vt:lpstr>'Forma 12'!VAS083_F_Kitiirenginiai1Pavirsiniunuot1</vt:lpstr>
      <vt:lpstr>VAS083_F_Kitiirenginiai1Pavirsiniunuot1</vt:lpstr>
      <vt:lpstr>'Forma 12'!VAS083_F_Kitiirenginiai2Apskaitosveikla1</vt:lpstr>
      <vt:lpstr>VAS083_F_Kitiirenginiai2Apskaitosveikla1</vt:lpstr>
      <vt:lpstr>'Forma 12'!VAS083_F_Kitiirenginiai2Geriamojovande7</vt:lpstr>
      <vt:lpstr>VAS083_F_Kitiirenginiai2Geriamojovande7</vt:lpstr>
      <vt:lpstr>'Forma 12'!VAS083_F_Kitiirenginiai2Geriamojovande8</vt:lpstr>
      <vt:lpstr>VAS083_F_Kitiirenginiai2Geriamojovande8</vt:lpstr>
      <vt:lpstr>'Forma 12'!VAS083_F_Kitiirenginiai2Geriamojovande9</vt:lpstr>
      <vt:lpstr>VAS083_F_Kitiirenginiai2Geriamojovande9</vt:lpstr>
      <vt:lpstr>'Forma 12'!VAS083_F_Kitiirenginiai2Kitareguliuoja1</vt:lpstr>
      <vt:lpstr>VAS083_F_Kitiirenginiai2Kitareguliuoja1</vt:lpstr>
      <vt:lpstr>'Forma 12'!VAS083_F_Kitiirenginiai2Kitosveiklosne1</vt:lpstr>
      <vt:lpstr>VAS083_F_Kitiirenginiai2Kitosveiklosne1</vt:lpstr>
      <vt:lpstr>'Forma 12'!VAS083_F_Kitiirenginiai2Nuotekudumblot1</vt:lpstr>
      <vt:lpstr>VAS083_F_Kitiirenginiai2Nuotekudumblot1</vt:lpstr>
      <vt:lpstr>'Forma 12'!VAS083_F_Kitiirenginiai2Nuotekusurinki1</vt:lpstr>
      <vt:lpstr>VAS083_F_Kitiirenginiai2Nuotekusurinki1</vt:lpstr>
      <vt:lpstr>'Forma 12'!VAS083_F_Kitiirenginiai2Nuotekuvalymas1</vt:lpstr>
      <vt:lpstr>VAS083_F_Kitiirenginiai2Nuotekuvalymas1</vt:lpstr>
      <vt:lpstr>'Forma 12'!VAS083_F_Kitiirenginiai2Pavirsiniunuot1</vt:lpstr>
      <vt:lpstr>VAS083_F_Kitiirenginiai2Pavirsiniunuot1</vt:lpstr>
      <vt:lpstr>'Forma 12'!VAS083_F_Kitiirenginiai3Apskaitosveikla1</vt:lpstr>
      <vt:lpstr>VAS083_F_Kitiirenginiai3Apskaitosveikla1</vt:lpstr>
      <vt:lpstr>'Forma 12'!VAS083_F_Kitiirenginiai3Geriamojovande7</vt:lpstr>
      <vt:lpstr>VAS083_F_Kitiirenginiai3Geriamojovande7</vt:lpstr>
      <vt:lpstr>'Forma 12'!VAS083_F_Kitiirenginiai3Geriamojovande8</vt:lpstr>
      <vt:lpstr>VAS083_F_Kitiirenginiai3Geriamojovande8</vt:lpstr>
      <vt:lpstr>'Forma 12'!VAS083_F_Kitiirenginiai3Geriamojovande9</vt:lpstr>
      <vt:lpstr>VAS083_F_Kitiirenginiai3Geriamojovande9</vt:lpstr>
      <vt:lpstr>'Forma 12'!VAS083_F_Kitiirenginiai3Kitareguliuoja1</vt:lpstr>
      <vt:lpstr>VAS083_F_Kitiirenginiai3Kitareguliuoja1</vt:lpstr>
      <vt:lpstr>'Forma 12'!VAS083_F_Kitiirenginiai3Kitosveiklosne1</vt:lpstr>
      <vt:lpstr>VAS083_F_Kitiirenginiai3Kitosveiklosne1</vt:lpstr>
      <vt:lpstr>'Forma 12'!VAS083_F_Kitiirenginiai3Nuotekudumblot1</vt:lpstr>
      <vt:lpstr>VAS083_F_Kitiirenginiai3Nuotekudumblot1</vt:lpstr>
      <vt:lpstr>'Forma 12'!VAS083_F_Kitiirenginiai3Nuotekusurinki1</vt:lpstr>
      <vt:lpstr>VAS083_F_Kitiirenginiai3Nuotekusurinki1</vt:lpstr>
      <vt:lpstr>'Forma 12'!VAS083_F_Kitiirenginiai3Nuotekuvalymas1</vt:lpstr>
      <vt:lpstr>VAS083_F_Kitiirenginiai3Nuotekuvalymas1</vt:lpstr>
      <vt:lpstr>'Forma 12'!VAS083_F_Kitiirenginiai3Pavirsiniunuot1</vt:lpstr>
      <vt:lpstr>VAS083_F_Kitiirenginiai3Pavirsiniunuot1</vt:lpstr>
      <vt:lpstr>'Forma 12'!VAS083_F_Kitiirenginiai4Apskaitosveikla1</vt:lpstr>
      <vt:lpstr>VAS083_F_Kitiirenginiai4Apskaitosveikla1</vt:lpstr>
      <vt:lpstr>'Forma 12'!VAS083_F_Kitiirenginiai4Geriamojovande7</vt:lpstr>
      <vt:lpstr>VAS083_F_Kitiirenginiai4Geriamojovande7</vt:lpstr>
      <vt:lpstr>'Forma 12'!VAS083_F_Kitiirenginiai4Geriamojovande8</vt:lpstr>
      <vt:lpstr>VAS083_F_Kitiirenginiai4Geriamojovande8</vt:lpstr>
      <vt:lpstr>'Forma 12'!VAS083_F_Kitiirenginiai4Geriamojovande9</vt:lpstr>
      <vt:lpstr>VAS083_F_Kitiirenginiai4Geriamojovande9</vt:lpstr>
      <vt:lpstr>'Forma 12'!VAS083_F_Kitiirenginiai4Kitareguliuoja1</vt:lpstr>
      <vt:lpstr>VAS083_F_Kitiirenginiai4Kitareguliuoja1</vt:lpstr>
      <vt:lpstr>'Forma 12'!VAS083_F_Kitiirenginiai4Kitosveiklosne1</vt:lpstr>
      <vt:lpstr>VAS083_F_Kitiirenginiai4Kitosveiklosne1</vt:lpstr>
      <vt:lpstr>'Forma 12'!VAS083_F_Kitiirenginiai4Nuotekudumblot1</vt:lpstr>
      <vt:lpstr>VAS083_F_Kitiirenginiai4Nuotekudumblot1</vt:lpstr>
      <vt:lpstr>'Forma 12'!VAS083_F_Kitiirenginiai4Nuotekusurinki1</vt:lpstr>
      <vt:lpstr>VAS083_F_Kitiirenginiai4Nuotekusurinki1</vt:lpstr>
      <vt:lpstr>'Forma 12'!VAS083_F_Kitiirenginiai4Nuotekuvalymas1</vt:lpstr>
      <vt:lpstr>VAS083_F_Kitiirenginiai4Nuotekuvalymas1</vt:lpstr>
      <vt:lpstr>'Forma 12'!VAS083_F_Kitiirenginiai4Pavirsiniunuot1</vt:lpstr>
      <vt:lpstr>VAS083_F_Kitiirenginiai4Pavirsiniunuot1</vt:lpstr>
      <vt:lpstr>'Forma 12'!VAS083_F_Kitiirenginiai5Apskaitosveikla1</vt:lpstr>
      <vt:lpstr>VAS083_F_Kitiirenginiai5Apskaitosveikla1</vt:lpstr>
      <vt:lpstr>'Forma 12'!VAS083_F_Kitiirenginiai5Geriamojovande7</vt:lpstr>
      <vt:lpstr>VAS083_F_Kitiirenginiai5Geriamojovande7</vt:lpstr>
      <vt:lpstr>'Forma 12'!VAS083_F_Kitiirenginiai5Geriamojovande8</vt:lpstr>
      <vt:lpstr>VAS083_F_Kitiirenginiai5Geriamojovande8</vt:lpstr>
      <vt:lpstr>'Forma 12'!VAS083_F_Kitiirenginiai5Geriamojovande9</vt:lpstr>
      <vt:lpstr>VAS083_F_Kitiirenginiai5Geriamojovande9</vt:lpstr>
      <vt:lpstr>'Forma 12'!VAS083_F_Kitiirenginiai5Kitareguliuoja1</vt:lpstr>
      <vt:lpstr>VAS083_F_Kitiirenginiai5Kitareguliuoja1</vt:lpstr>
      <vt:lpstr>'Forma 12'!VAS083_F_Kitiirenginiai5Kitosveiklosne1</vt:lpstr>
      <vt:lpstr>VAS083_F_Kitiirenginiai5Kitosveiklosne1</vt:lpstr>
      <vt:lpstr>'Forma 12'!VAS083_F_Kitiirenginiai5Nuotekudumblot1</vt:lpstr>
      <vt:lpstr>VAS083_F_Kitiirenginiai5Nuotekudumblot1</vt:lpstr>
      <vt:lpstr>'Forma 12'!VAS083_F_Kitiirenginiai5Nuotekusurinki1</vt:lpstr>
      <vt:lpstr>VAS083_F_Kitiirenginiai5Nuotekusurinki1</vt:lpstr>
      <vt:lpstr>'Forma 12'!VAS083_F_Kitiirenginiai5Nuotekuvalymas1</vt:lpstr>
      <vt:lpstr>VAS083_F_Kitiirenginiai5Nuotekuvalymas1</vt:lpstr>
      <vt:lpstr>'Forma 12'!VAS083_F_Kitiirenginiai5Pavirsiniunuot1</vt:lpstr>
      <vt:lpstr>VAS083_F_Kitiirenginiai5Pavirsiniunuot1</vt:lpstr>
      <vt:lpstr>'Forma 12'!VAS083_F_Kitiirenginiai6Apskaitosveikla1</vt:lpstr>
      <vt:lpstr>VAS083_F_Kitiirenginiai6Apskaitosveikla1</vt:lpstr>
      <vt:lpstr>'Forma 12'!VAS083_F_Kitiirenginiai6Geriamojovande7</vt:lpstr>
      <vt:lpstr>VAS083_F_Kitiirenginiai6Geriamojovande7</vt:lpstr>
      <vt:lpstr>'Forma 12'!VAS083_F_Kitiirenginiai6Geriamojovande8</vt:lpstr>
      <vt:lpstr>VAS083_F_Kitiirenginiai6Geriamojovande8</vt:lpstr>
      <vt:lpstr>'Forma 12'!VAS083_F_Kitiirenginiai6Geriamojovande9</vt:lpstr>
      <vt:lpstr>VAS083_F_Kitiirenginiai6Geriamojovande9</vt:lpstr>
      <vt:lpstr>'Forma 12'!VAS083_F_Kitiirenginiai6Kitareguliuoja1</vt:lpstr>
      <vt:lpstr>VAS083_F_Kitiirenginiai6Kitareguliuoja1</vt:lpstr>
      <vt:lpstr>'Forma 12'!VAS083_F_Kitiirenginiai6Kitosveiklosne1</vt:lpstr>
      <vt:lpstr>VAS083_F_Kitiirenginiai6Kitosveiklosne1</vt:lpstr>
      <vt:lpstr>'Forma 12'!VAS083_F_Kitiirenginiai6Nuotekudumblot1</vt:lpstr>
      <vt:lpstr>VAS083_F_Kitiirenginiai6Nuotekudumblot1</vt:lpstr>
      <vt:lpstr>'Forma 12'!VAS083_F_Kitiirenginiai6Nuotekusurinki1</vt:lpstr>
      <vt:lpstr>VAS083_F_Kitiirenginiai6Nuotekusurinki1</vt:lpstr>
      <vt:lpstr>'Forma 12'!VAS083_F_Kitiirenginiai6Nuotekuvalymas1</vt:lpstr>
      <vt:lpstr>VAS083_F_Kitiirenginiai6Nuotekuvalymas1</vt:lpstr>
      <vt:lpstr>'Forma 12'!VAS083_F_Kitiirenginiai6Pavirsiniunuot1</vt:lpstr>
      <vt:lpstr>VAS083_F_Kitiirenginiai6Pavirsiniunuot1</vt:lpstr>
      <vt:lpstr>'Forma 12'!VAS083_F_Kitostransport1Apskaitosveikla1</vt:lpstr>
      <vt:lpstr>VAS083_F_Kitostransport1Apskaitosveikla1</vt:lpstr>
      <vt:lpstr>'Forma 12'!VAS083_F_Kitostransport1Geriamojovande7</vt:lpstr>
      <vt:lpstr>VAS083_F_Kitostransport1Geriamojovande7</vt:lpstr>
      <vt:lpstr>'Forma 12'!VAS083_F_Kitostransport1Geriamojovande8</vt:lpstr>
      <vt:lpstr>VAS083_F_Kitostransport1Geriamojovande8</vt:lpstr>
      <vt:lpstr>'Forma 12'!VAS083_F_Kitostransport1Geriamojovande9</vt:lpstr>
      <vt:lpstr>VAS083_F_Kitostransport1Geriamojovande9</vt:lpstr>
      <vt:lpstr>'Forma 12'!VAS083_F_Kitostransport1Kitareguliuoja1</vt:lpstr>
      <vt:lpstr>VAS083_F_Kitostransport1Kitareguliuoja1</vt:lpstr>
      <vt:lpstr>'Forma 12'!VAS083_F_Kitostransport1Kitosveiklosne1</vt:lpstr>
      <vt:lpstr>VAS083_F_Kitostransport1Kitosveiklosne1</vt:lpstr>
      <vt:lpstr>'Forma 12'!VAS083_F_Kitostransport1Nuotekudumblot1</vt:lpstr>
      <vt:lpstr>VAS083_F_Kitostransport1Nuotekudumblot1</vt:lpstr>
      <vt:lpstr>'Forma 12'!VAS083_F_Kitostransport1Nuotekusurinki1</vt:lpstr>
      <vt:lpstr>VAS083_F_Kitostransport1Nuotekusurinki1</vt:lpstr>
      <vt:lpstr>'Forma 12'!VAS083_F_Kitostransport1Nuotekuvalymas1</vt:lpstr>
      <vt:lpstr>VAS083_F_Kitostransport1Nuotekuvalymas1</vt:lpstr>
      <vt:lpstr>'Forma 12'!VAS083_F_Kitostransport1Pavirsiniunuot1</vt:lpstr>
      <vt:lpstr>VAS083_F_Kitostransport1Pavirsiniunuot1</vt:lpstr>
      <vt:lpstr>'Forma 12'!VAS083_F_Kitostransport2Apskaitosveikla1</vt:lpstr>
      <vt:lpstr>VAS083_F_Kitostransport2Apskaitosveikla1</vt:lpstr>
      <vt:lpstr>'Forma 12'!VAS083_F_Kitostransport2Geriamojovande7</vt:lpstr>
      <vt:lpstr>VAS083_F_Kitostransport2Geriamojovande7</vt:lpstr>
      <vt:lpstr>'Forma 12'!VAS083_F_Kitostransport2Geriamojovande8</vt:lpstr>
      <vt:lpstr>VAS083_F_Kitostransport2Geriamojovande8</vt:lpstr>
      <vt:lpstr>'Forma 12'!VAS083_F_Kitostransport2Geriamojovande9</vt:lpstr>
      <vt:lpstr>VAS083_F_Kitostransport2Geriamojovande9</vt:lpstr>
      <vt:lpstr>'Forma 12'!VAS083_F_Kitostransport2Kitareguliuoja1</vt:lpstr>
      <vt:lpstr>VAS083_F_Kitostransport2Kitareguliuoja1</vt:lpstr>
      <vt:lpstr>'Forma 12'!VAS083_F_Kitostransport2Kitosveiklosne1</vt:lpstr>
      <vt:lpstr>VAS083_F_Kitostransport2Kitosveiklosne1</vt:lpstr>
      <vt:lpstr>'Forma 12'!VAS083_F_Kitostransport2Nuotekudumblot1</vt:lpstr>
      <vt:lpstr>VAS083_F_Kitostransport2Nuotekudumblot1</vt:lpstr>
      <vt:lpstr>'Forma 12'!VAS083_F_Kitostransport2Nuotekusurinki1</vt:lpstr>
      <vt:lpstr>VAS083_F_Kitostransport2Nuotekusurinki1</vt:lpstr>
      <vt:lpstr>'Forma 12'!VAS083_F_Kitostransport2Nuotekuvalymas1</vt:lpstr>
      <vt:lpstr>VAS083_F_Kitostransport2Nuotekuvalymas1</vt:lpstr>
      <vt:lpstr>'Forma 12'!VAS083_F_Kitostransport2Pavirsiniunuot1</vt:lpstr>
      <vt:lpstr>VAS083_F_Kitostransport2Pavirsiniunuot1</vt:lpstr>
      <vt:lpstr>'Forma 12'!VAS083_F_Kitostransport3Apskaitosveikla1</vt:lpstr>
      <vt:lpstr>VAS083_F_Kitostransport3Apskaitosveikla1</vt:lpstr>
      <vt:lpstr>'Forma 12'!VAS083_F_Kitostransport3Geriamojovande7</vt:lpstr>
      <vt:lpstr>VAS083_F_Kitostransport3Geriamojovande7</vt:lpstr>
      <vt:lpstr>'Forma 12'!VAS083_F_Kitostransport3Geriamojovande8</vt:lpstr>
      <vt:lpstr>VAS083_F_Kitostransport3Geriamojovande8</vt:lpstr>
      <vt:lpstr>'Forma 12'!VAS083_F_Kitostransport3Geriamojovande9</vt:lpstr>
      <vt:lpstr>VAS083_F_Kitostransport3Geriamojovande9</vt:lpstr>
      <vt:lpstr>'Forma 12'!VAS083_F_Kitostransport3Kitareguliuoja1</vt:lpstr>
      <vt:lpstr>VAS083_F_Kitostransport3Kitareguliuoja1</vt:lpstr>
      <vt:lpstr>'Forma 12'!VAS083_F_Kitostransport3Kitosveiklosne1</vt:lpstr>
      <vt:lpstr>VAS083_F_Kitostransport3Kitosveiklosne1</vt:lpstr>
      <vt:lpstr>'Forma 12'!VAS083_F_Kitostransport3Nuotekudumblot1</vt:lpstr>
      <vt:lpstr>VAS083_F_Kitostransport3Nuotekudumblot1</vt:lpstr>
      <vt:lpstr>'Forma 12'!VAS083_F_Kitostransport3Nuotekusurinki1</vt:lpstr>
      <vt:lpstr>VAS083_F_Kitostransport3Nuotekusurinki1</vt:lpstr>
      <vt:lpstr>'Forma 12'!VAS083_F_Kitostransport3Nuotekuvalymas1</vt:lpstr>
      <vt:lpstr>VAS083_F_Kitostransport3Nuotekuvalymas1</vt:lpstr>
      <vt:lpstr>'Forma 12'!VAS083_F_Kitostransport3Pavirsiniunuot1</vt:lpstr>
      <vt:lpstr>VAS083_F_Kitostransport3Pavirsiniunuot1</vt:lpstr>
      <vt:lpstr>'Forma 12'!VAS083_F_Lengviejiautom1Apskaitosveikla1</vt:lpstr>
      <vt:lpstr>VAS083_F_Lengviejiautom1Apskaitosveikla1</vt:lpstr>
      <vt:lpstr>'Forma 12'!VAS083_F_Lengviejiautom1Geriamojovande7</vt:lpstr>
      <vt:lpstr>VAS083_F_Lengviejiautom1Geriamojovande7</vt:lpstr>
      <vt:lpstr>'Forma 12'!VAS083_F_Lengviejiautom1Geriamojovande8</vt:lpstr>
      <vt:lpstr>VAS083_F_Lengviejiautom1Geriamojovande8</vt:lpstr>
      <vt:lpstr>'Forma 12'!VAS083_F_Lengviejiautom1Geriamojovande9</vt:lpstr>
      <vt:lpstr>VAS083_F_Lengviejiautom1Geriamojovande9</vt:lpstr>
      <vt:lpstr>'Forma 12'!VAS083_F_Lengviejiautom1Kitareguliuoja1</vt:lpstr>
      <vt:lpstr>VAS083_F_Lengviejiautom1Kitareguliuoja1</vt:lpstr>
      <vt:lpstr>'Forma 12'!VAS083_F_Lengviejiautom1Kitosveiklosne1</vt:lpstr>
      <vt:lpstr>VAS083_F_Lengviejiautom1Kitosveiklosne1</vt:lpstr>
      <vt:lpstr>'Forma 12'!VAS083_F_Lengviejiautom1Nuotekudumblot1</vt:lpstr>
      <vt:lpstr>VAS083_F_Lengviejiautom1Nuotekudumblot1</vt:lpstr>
      <vt:lpstr>'Forma 12'!VAS083_F_Lengviejiautom1Nuotekusurinki1</vt:lpstr>
      <vt:lpstr>VAS083_F_Lengviejiautom1Nuotekusurinki1</vt:lpstr>
      <vt:lpstr>'Forma 12'!VAS083_F_Lengviejiautom1Nuotekuvalymas1</vt:lpstr>
      <vt:lpstr>VAS083_F_Lengviejiautom1Nuotekuvalymas1</vt:lpstr>
      <vt:lpstr>'Forma 12'!VAS083_F_Lengviejiautom1Pavirsiniunuot1</vt:lpstr>
      <vt:lpstr>VAS083_F_Lengviejiautom1Pavirsiniunuot1</vt:lpstr>
      <vt:lpstr>'Forma 12'!VAS083_F_Lengviejiautom2Apskaitosveikla1</vt:lpstr>
      <vt:lpstr>VAS083_F_Lengviejiautom2Apskaitosveikla1</vt:lpstr>
      <vt:lpstr>'Forma 12'!VAS083_F_Lengviejiautom2Geriamojovande7</vt:lpstr>
      <vt:lpstr>VAS083_F_Lengviejiautom2Geriamojovande7</vt:lpstr>
      <vt:lpstr>'Forma 12'!VAS083_F_Lengviejiautom2Geriamojovande8</vt:lpstr>
      <vt:lpstr>VAS083_F_Lengviejiautom2Geriamojovande8</vt:lpstr>
      <vt:lpstr>'Forma 12'!VAS083_F_Lengviejiautom2Geriamojovande9</vt:lpstr>
      <vt:lpstr>VAS083_F_Lengviejiautom2Geriamojovande9</vt:lpstr>
      <vt:lpstr>'Forma 12'!VAS083_F_Lengviejiautom2Kitareguliuoja1</vt:lpstr>
      <vt:lpstr>VAS083_F_Lengviejiautom2Kitareguliuoja1</vt:lpstr>
      <vt:lpstr>'Forma 12'!VAS083_F_Lengviejiautom2Kitosveiklosne1</vt:lpstr>
      <vt:lpstr>VAS083_F_Lengviejiautom2Kitosveiklosne1</vt:lpstr>
      <vt:lpstr>'Forma 12'!VAS083_F_Lengviejiautom2Nuotekudumblot1</vt:lpstr>
      <vt:lpstr>VAS083_F_Lengviejiautom2Nuotekudumblot1</vt:lpstr>
      <vt:lpstr>'Forma 12'!VAS083_F_Lengviejiautom2Nuotekusurinki1</vt:lpstr>
      <vt:lpstr>VAS083_F_Lengviejiautom2Nuotekusurinki1</vt:lpstr>
      <vt:lpstr>'Forma 12'!VAS083_F_Lengviejiautom2Nuotekuvalymas1</vt:lpstr>
      <vt:lpstr>VAS083_F_Lengviejiautom2Nuotekuvalymas1</vt:lpstr>
      <vt:lpstr>'Forma 12'!VAS083_F_Lengviejiautom2Pavirsiniunuot1</vt:lpstr>
      <vt:lpstr>VAS083_F_Lengviejiautom2Pavirsiniunuot1</vt:lpstr>
      <vt:lpstr>'Forma 12'!VAS083_F_Lengviejiautom3Apskaitosveikla1</vt:lpstr>
      <vt:lpstr>VAS083_F_Lengviejiautom3Apskaitosveikla1</vt:lpstr>
      <vt:lpstr>'Forma 12'!VAS083_F_Lengviejiautom3Geriamojovande7</vt:lpstr>
      <vt:lpstr>VAS083_F_Lengviejiautom3Geriamojovande7</vt:lpstr>
      <vt:lpstr>'Forma 12'!VAS083_F_Lengviejiautom3Geriamojovande8</vt:lpstr>
      <vt:lpstr>VAS083_F_Lengviejiautom3Geriamojovande8</vt:lpstr>
      <vt:lpstr>'Forma 12'!VAS083_F_Lengviejiautom3Geriamojovande9</vt:lpstr>
      <vt:lpstr>VAS083_F_Lengviejiautom3Geriamojovande9</vt:lpstr>
      <vt:lpstr>'Forma 12'!VAS083_F_Lengviejiautom3Kitareguliuoja1</vt:lpstr>
      <vt:lpstr>VAS083_F_Lengviejiautom3Kitareguliuoja1</vt:lpstr>
      <vt:lpstr>'Forma 12'!VAS083_F_Lengviejiautom3Kitosveiklosne1</vt:lpstr>
      <vt:lpstr>VAS083_F_Lengviejiautom3Kitosveiklosne1</vt:lpstr>
      <vt:lpstr>'Forma 12'!VAS083_F_Lengviejiautom3Nuotekudumblot1</vt:lpstr>
      <vt:lpstr>VAS083_F_Lengviejiautom3Nuotekudumblot1</vt:lpstr>
      <vt:lpstr>'Forma 12'!VAS083_F_Lengviejiautom3Nuotekusurinki1</vt:lpstr>
      <vt:lpstr>VAS083_F_Lengviejiautom3Nuotekusurinki1</vt:lpstr>
      <vt:lpstr>'Forma 12'!VAS083_F_Lengviejiautom3Nuotekuvalymas1</vt:lpstr>
      <vt:lpstr>VAS083_F_Lengviejiautom3Nuotekuvalymas1</vt:lpstr>
      <vt:lpstr>'Forma 12'!VAS083_F_Lengviejiautom3Pavirsiniunuot1</vt:lpstr>
      <vt:lpstr>VAS083_F_Lengviejiautom3Pavirsiniunuot1</vt:lpstr>
      <vt:lpstr>'Forma 12'!VAS083_F_Masinosiriranga1Apskaitosveikla1</vt:lpstr>
      <vt:lpstr>VAS083_F_Masinosiriranga1Apskaitosveikla1</vt:lpstr>
      <vt:lpstr>'Forma 12'!VAS083_F_Masinosiriranga1Geriamojovande7</vt:lpstr>
      <vt:lpstr>VAS083_F_Masinosiriranga1Geriamojovande7</vt:lpstr>
      <vt:lpstr>'Forma 12'!VAS083_F_Masinosiriranga1Geriamojovande8</vt:lpstr>
      <vt:lpstr>VAS083_F_Masinosiriranga1Geriamojovande8</vt:lpstr>
      <vt:lpstr>'Forma 12'!VAS083_F_Masinosiriranga1Geriamojovande9</vt:lpstr>
      <vt:lpstr>VAS083_F_Masinosiriranga1Geriamojovande9</vt:lpstr>
      <vt:lpstr>'Forma 12'!VAS083_F_Masinosiriranga1Kitareguliuoja1</vt:lpstr>
      <vt:lpstr>VAS083_F_Masinosiriranga1Kitareguliuoja1</vt:lpstr>
      <vt:lpstr>'Forma 12'!VAS083_F_Masinosiriranga1Kitosveiklosne1</vt:lpstr>
      <vt:lpstr>VAS083_F_Masinosiriranga1Kitosveiklosne1</vt:lpstr>
      <vt:lpstr>'Forma 12'!VAS083_F_Masinosiriranga1Nuotekudumblot1</vt:lpstr>
      <vt:lpstr>VAS083_F_Masinosiriranga1Nuotekudumblot1</vt:lpstr>
      <vt:lpstr>'Forma 12'!VAS083_F_Masinosiriranga1Nuotekusurinki1</vt:lpstr>
      <vt:lpstr>VAS083_F_Masinosiriranga1Nuotekusurinki1</vt:lpstr>
      <vt:lpstr>'Forma 12'!VAS083_F_Masinosiriranga1Nuotekuvalymas1</vt:lpstr>
      <vt:lpstr>VAS083_F_Masinosiriranga1Nuotekuvalymas1</vt:lpstr>
      <vt:lpstr>'Forma 12'!VAS083_F_Masinosiriranga1Pavirsiniunuot1</vt:lpstr>
      <vt:lpstr>VAS083_F_Masinosiriranga1Pavirsiniunuot1</vt:lpstr>
      <vt:lpstr>'Forma 12'!VAS083_F_Masinosiriranga2Apskaitosveikla1</vt:lpstr>
      <vt:lpstr>VAS083_F_Masinosiriranga2Apskaitosveikla1</vt:lpstr>
      <vt:lpstr>'Forma 12'!VAS083_F_Masinosiriranga2Geriamojovande7</vt:lpstr>
      <vt:lpstr>VAS083_F_Masinosiriranga2Geriamojovande7</vt:lpstr>
      <vt:lpstr>'Forma 12'!VAS083_F_Masinosiriranga2Geriamojovande8</vt:lpstr>
      <vt:lpstr>VAS083_F_Masinosiriranga2Geriamojovande8</vt:lpstr>
      <vt:lpstr>'Forma 12'!VAS083_F_Masinosiriranga2Geriamojovande9</vt:lpstr>
      <vt:lpstr>VAS083_F_Masinosiriranga2Geriamojovande9</vt:lpstr>
      <vt:lpstr>'Forma 12'!VAS083_F_Masinosiriranga2Kitareguliuoja1</vt:lpstr>
      <vt:lpstr>VAS083_F_Masinosiriranga2Kitareguliuoja1</vt:lpstr>
      <vt:lpstr>'Forma 12'!VAS083_F_Masinosiriranga2Kitosveiklosne1</vt:lpstr>
      <vt:lpstr>VAS083_F_Masinosiriranga2Kitosveiklosne1</vt:lpstr>
      <vt:lpstr>'Forma 12'!VAS083_F_Masinosiriranga2Nuotekudumblot1</vt:lpstr>
      <vt:lpstr>VAS083_F_Masinosiriranga2Nuotekudumblot1</vt:lpstr>
      <vt:lpstr>'Forma 12'!VAS083_F_Masinosiriranga2Nuotekusurinki1</vt:lpstr>
      <vt:lpstr>VAS083_F_Masinosiriranga2Nuotekusurinki1</vt:lpstr>
      <vt:lpstr>'Forma 12'!VAS083_F_Masinosiriranga2Nuotekuvalymas1</vt:lpstr>
      <vt:lpstr>VAS083_F_Masinosiriranga2Nuotekuvalymas1</vt:lpstr>
      <vt:lpstr>'Forma 12'!VAS083_F_Masinosiriranga2Pavirsiniunuot1</vt:lpstr>
      <vt:lpstr>VAS083_F_Masinosiriranga2Pavirsiniunuot1</vt:lpstr>
      <vt:lpstr>'Forma 12'!VAS083_F_Masinosiriranga3Apskaitosveikla1</vt:lpstr>
      <vt:lpstr>VAS083_F_Masinosiriranga3Apskaitosveikla1</vt:lpstr>
      <vt:lpstr>'Forma 12'!VAS083_F_Masinosiriranga3Geriamojovande7</vt:lpstr>
      <vt:lpstr>VAS083_F_Masinosiriranga3Geriamojovande7</vt:lpstr>
      <vt:lpstr>'Forma 12'!VAS083_F_Masinosiriranga3Geriamojovande8</vt:lpstr>
      <vt:lpstr>VAS083_F_Masinosiriranga3Geriamojovande8</vt:lpstr>
      <vt:lpstr>'Forma 12'!VAS083_F_Masinosiriranga3Geriamojovande9</vt:lpstr>
      <vt:lpstr>VAS083_F_Masinosiriranga3Geriamojovande9</vt:lpstr>
      <vt:lpstr>'Forma 12'!VAS083_F_Masinosiriranga3Kitareguliuoja1</vt:lpstr>
      <vt:lpstr>VAS083_F_Masinosiriranga3Kitareguliuoja1</vt:lpstr>
      <vt:lpstr>'Forma 12'!VAS083_F_Masinosiriranga3Kitosveiklosne1</vt:lpstr>
      <vt:lpstr>VAS083_F_Masinosiriranga3Kitosveiklosne1</vt:lpstr>
      <vt:lpstr>'Forma 12'!VAS083_F_Masinosiriranga3Nuotekudumblot1</vt:lpstr>
      <vt:lpstr>VAS083_F_Masinosiriranga3Nuotekudumblot1</vt:lpstr>
      <vt:lpstr>'Forma 12'!VAS083_F_Masinosiriranga3Nuotekusurinki1</vt:lpstr>
      <vt:lpstr>VAS083_F_Masinosiriranga3Nuotekusurinki1</vt:lpstr>
      <vt:lpstr>'Forma 12'!VAS083_F_Masinosiriranga3Nuotekuvalymas1</vt:lpstr>
      <vt:lpstr>VAS083_F_Masinosiriranga3Nuotekuvalymas1</vt:lpstr>
      <vt:lpstr>'Forma 12'!VAS083_F_Masinosiriranga3Pavirsiniunuot1</vt:lpstr>
      <vt:lpstr>VAS083_F_Masinosiriranga3Pavirsiniunuot1</vt:lpstr>
      <vt:lpstr>'Forma 12'!VAS083_F_Nematerialusis1Apskaitosveikla1</vt:lpstr>
      <vt:lpstr>VAS083_F_Nematerialusis1Apskaitosveikla1</vt:lpstr>
      <vt:lpstr>'Forma 12'!VAS083_F_Nematerialusis1Geriamojovande7</vt:lpstr>
      <vt:lpstr>VAS083_F_Nematerialusis1Geriamojovande7</vt:lpstr>
      <vt:lpstr>'Forma 12'!VAS083_F_Nematerialusis1Geriamojovande8</vt:lpstr>
      <vt:lpstr>VAS083_F_Nematerialusis1Geriamojovande8</vt:lpstr>
      <vt:lpstr>'Forma 12'!VAS083_F_Nematerialusis1Geriamojovande9</vt:lpstr>
      <vt:lpstr>VAS083_F_Nematerialusis1Geriamojovande9</vt:lpstr>
      <vt:lpstr>'Forma 12'!VAS083_F_Nematerialusis1Kitareguliuoja1</vt:lpstr>
      <vt:lpstr>VAS083_F_Nematerialusis1Kitareguliuoja1</vt:lpstr>
      <vt:lpstr>'Forma 12'!VAS083_F_Nematerialusis1Kitosveiklosne1</vt:lpstr>
      <vt:lpstr>VAS083_F_Nematerialusis1Kitosveiklosne1</vt:lpstr>
      <vt:lpstr>'Forma 12'!VAS083_F_Nematerialusis1Nuotekudumblot1</vt:lpstr>
      <vt:lpstr>VAS083_F_Nematerialusis1Nuotekudumblot1</vt:lpstr>
      <vt:lpstr>'Forma 12'!VAS083_F_Nematerialusis1Nuotekusurinki1</vt:lpstr>
      <vt:lpstr>VAS083_F_Nematerialusis1Nuotekusurinki1</vt:lpstr>
      <vt:lpstr>'Forma 12'!VAS083_F_Nematerialusis1Nuotekuvalymas1</vt:lpstr>
      <vt:lpstr>VAS083_F_Nematerialusis1Nuotekuvalymas1</vt:lpstr>
      <vt:lpstr>'Forma 12'!VAS083_F_Nematerialusis1Pavirsiniunuot1</vt:lpstr>
      <vt:lpstr>VAS083_F_Nematerialusis1Pavirsiniunuot1</vt:lpstr>
      <vt:lpstr>'Forma 12'!VAS083_F_Nematerialusis2Apskaitosveikla1</vt:lpstr>
      <vt:lpstr>VAS083_F_Nematerialusis2Apskaitosveikla1</vt:lpstr>
      <vt:lpstr>'Forma 12'!VAS083_F_Nematerialusis2Geriamojovande7</vt:lpstr>
      <vt:lpstr>VAS083_F_Nematerialusis2Geriamojovande7</vt:lpstr>
      <vt:lpstr>'Forma 12'!VAS083_F_Nematerialusis2Geriamojovande8</vt:lpstr>
      <vt:lpstr>VAS083_F_Nematerialusis2Geriamojovande8</vt:lpstr>
      <vt:lpstr>'Forma 12'!VAS083_F_Nematerialusis2Geriamojovande9</vt:lpstr>
      <vt:lpstr>VAS083_F_Nematerialusis2Geriamojovande9</vt:lpstr>
      <vt:lpstr>'Forma 12'!VAS083_F_Nematerialusis2Kitareguliuoja1</vt:lpstr>
      <vt:lpstr>VAS083_F_Nematerialusis2Kitareguliuoja1</vt:lpstr>
      <vt:lpstr>'Forma 12'!VAS083_F_Nematerialusis2Kitosveiklosne1</vt:lpstr>
      <vt:lpstr>VAS083_F_Nematerialusis2Kitosveiklosne1</vt:lpstr>
      <vt:lpstr>'Forma 12'!VAS083_F_Nematerialusis2Nuotekudumblot1</vt:lpstr>
      <vt:lpstr>VAS083_F_Nematerialusis2Nuotekudumblot1</vt:lpstr>
      <vt:lpstr>'Forma 12'!VAS083_F_Nematerialusis2Nuotekusurinki1</vt:lpstr>
      <vt:lpstr>VAS083_F_Nematerialusis2Nuotekusurinki1</vt:lpstr>
      <vt:lpstr>'Forma 12'!VAS083_F_Nematerialusis2Nuotekuvalymas1</vt:lpstr>
      <vt:lpstr>VAS083_F_Nematerialusis2Nuotekuvalymas1</vt:lpstr>
      <vt:lpstr>'Forma 12'!VAS083_F_Nematerialusis2Pavirsiniunuot1</vt:lpstr>
      <vt:lpstr>VAS083_F_Nematerialusis2Pavirsiniunuot1</vt:lpstr>
      <vt:lpstr>'Forma 12'!VAS083_F_Nematerialusis3Apskaitosveikla1</vt:lpstr>
      <vt:lpstr>VAS083_F_Nematerialusis3Apskaitosveikla1</vt:lpstr>
      <vt:lpstr>'Forma 12'!VAS083_F_Nematerialusis3Geriamojovande7</vt:lpstr>
      <vt:lpstr>VAS083_F_Nematerialusis3Geriamojovande7</vt:lpstr>
      <vt:lpstr>'Forma 12'!VAS083_F_Nematerialusis3Geriamojovande8</vt:lpstr>
      <vt:lpstr>VAS083_F_Nematerialusis3Geriamojovande8</vt:lpstr>
      <vt:lpstr>'Forma 12'!VAS083_F_Nematerialusis3Geriamojovande9</vt:lpstr>
      <vt:lpstr>VAS083_F_Nematerialusis3Geriamojovande9</vt:lpstr>
      <vt:lpstr>'Forma 12'!VAS083_F_Nematerialusis3Kitareguliuoja1</vt:lpstr>
      <vt:lpstr>VAS083_F_Nematerialusis3Kitareguliuoja1</vt:lpstr>
      <vt:lpstr>'Forma 12'!VAS083_F_Nematerialusis3Kitosveiklosne1</vt:lpstr>
      <vt:lpstr>VAS083_F_Nematerialusis3Kitosveiklosne1</vt:lpstr>
      <vt:lpstr>'Forma 12'!VAS083_F_Nematerialusis3Nuotekudumblot1</vt:lpstr>
      <vt:lpstr>VAS083_F_Nematerialusis3Nuotekudumblot1</vt:lpstr>
      <vt:lpstr>'Forma 12'!VAS083_F_Nematerialusis3Nuotekusurinki1</vt:lpstr>
      <vt:lpstr>VAS083_F_Nematerialusis3Nuotekusurinki1</vt:lpstr>
      <vt:lpstr>'Forma 12'!VAS083_F_Nematerialusis3Nuotekuvalymas1</vt:lpstr>
      <vt:lpstr>VAS083_F_Nematerialusis3Nuotekuvalymas1</vt:lpstr>
      <vt:lpstr>'Forma 12'!VAS083_F_Nematerialusis3Pavirsiniunuot1</vt:lpstr>
      <vt:lpstr>VAS083_F_Nematerialusis3Pavirsiniunuot1</vt:lpstr>
      <vt:lpstr>'Forma 12'!VAS083_F_Netiesiogiaipa1Apskaitosveikla1</vt:lpstr>
      <vt:lpstr>VAS083_F_Netiesiogiaipa1Apskaitosveikla1</vt:lpstr>
      <vt:lpstr>'Forma 12'!VAS083_F_Netiesiogiaipa1Geriamojovande7</vt:lpstr>
      <vt:lpstr>VAS083_F_Netiesiogiaipa1Geriamojovande7</vt:lpstr>
      <vt:lpstr>'Forma 12'!VAS083_F_Netiesiogiaipa1Geriamojovande8</vt:lpstr>
      <vt:lpstr>VAS083_F_Netiesiogiaipa1Geriamojovande8</vt:lpstr>
      <vt:lpstr>'Forma 12'!VAS083_F_Netiesiogiaipa1Geriamojovande9</vt:lpstr>
      <vt:lpstr>VAS083_F_Netiesiogiaipa1Geriamojovande9</vt:lpstr>
      <vt:lpstr>'Forma 12'!VAS083_F_Netiesiogiaipa1Kitareguliuoja1</vt:lpstr>
      <vt:lpstr>VAS083_F_Netiesiogiaipa1Kitareguliuoja1</vt:lpstr>
      <vt:lpstr>'Forma 12'!VAS083_F_Netiesiogiaipa1Kitosveiklosne1</vt:lpstr>
      <vt:lpstr>VAS083_F_Netiesiogiaipa1Kitosveiklosne1</vt:lpstr>
      <vt:lpstr>'Forma 12'!VAS083_F_Netiesiogiaipa1Nuotekudumblot1</vt:lpstr>
      <vt:lpstr>VAS083_F_Netiesiogiaipa1Nuotekudumblot1</vt:lpstr>
      <vt:lpstr>'Forma 12'!VAS083_F_Netiesiogiaipa1Nuotekusurinki1</vt:lpstr>
      <vt:lpstr>VAS083_F_Netiesiogiaipa1Nuotekusurinki1</vt:lpstr>
      <vt:lpstr>'Forma 12'!VAS083_F_Netiesiogiaipa1Nuotekuvalymas1</vt:lpstr>
      <vt:lpstr>VAS083_F_Netiesiogiaipa1Nuotekuvalymas1</vt:lpstr>
      <vt:lpstr>'Forma 12'!VAS083_F_Netiesiogiaipa1Pavirsiniunuot1</vt:lpstr>
      <vt:lpstr>VAS083_F_Netiesiogiaipa1Pavirsiniunuot1</vt:lpstr>
      <vt:lpstr>'Forma 12'!VAS083_F_Nuotekuirdumbl1Apskaitosveikla1</vt:lpstr>
      <vt:lpstr>VAS083_F_Nuotekuirdumbl1Apskaitosveikla1</vt:lpstr>
      <vt:lpstr>'Forma 12'!VAS083_F_Nuotekuirdumbl1Geriamojovande7</vt:lpstr>
      <vt:lpstr>VAS083_F_Nuotekuirdumbl1Geriamojovande7</vt:lpstr>
      <vt:lpstr>'Forma 12'!VAS083_F_Nuotekuirdumbl1Geriamojovande8</vt:lpstr>
      <vt:lpstr>VAS083_F_Nuotekuirdumbl1Geriamojovande8</vt:lpstr>
      <vt:lpstr>'Forma 12'!VAS083_F_Nuotekuirdumbl1Geriamojovande9</vt:lpstr>
      <vt:lpstr>VAS083_F_Nuotekuirdumbl1Geriamojovande9</vt:lpstr>
      <vt:lpstr>'Forma 12'!VAS083_F_Nuotekuirdumbl1Kitareguliuoja1</vt:lpstr>
      <vt:lpstr>VAS083_F_Nuotekuirdumbl1Kitareguliuoja1</vt:lpstr>
      <vt:lpstr>'Forma 12'!VAS083_F_Nuotekuirdumbl1Kitosveiklosne1</vt:lpstr>
      <vt:lpstr>VAS083_F_Nuotekuirdumbl1Kitosveiklosne1</vt:lpstr>
      <vt:lpstr>'Forma 12'!VAS083_F_Nuotekuirdumbl1Nuotekudumblot1</vt:lpstr>
      <vt:lpstr>VAS083_F_Nuotekuirdumbl1Nuotekudumblot1</vt:lpstr>
      <vt:lpstr>'Forma 12'!VAS083_F_Nuotekuirdumbl1Nuotekusurinki1</vt:lpstr>
      <vt:lpstr>VAS083_F_Nuotekuirdumbl1Nuotekusurinki1</vt:lpstr>
      <vt:lpstr>'Forma 12'!VAS083_F_Nuotekuirdumbl1Nuotekuvalymas1</vt:lpstr>
      <vt:lpstr>VAS083_F_Nuotekuirdumbl1Nuotekuvalymas1</vt:lpstr>
      <vt:lpstr>'Forma 12'!VAS083_F_Nuotekuirdumbl1Pavirsiniunuot1</vt:lpstr>
      <vt:lpstr>VAS083_F_Nuotekuirdumbl1Pavirsiniunuot1</vt:lpstr>
      <vt:lpstr>'Forma 12'!VAS083_F_Nuotekuirdumbl2Apskaitosveikla1</vt:lpstr>
      <vt:lpstr>VAS083_F_Nuotekuirdumbl2Apskaitosveikla1</vt:lpstr>
      <vt:lpstr>'Forma 12'!VAS083_F_Nuotekuirdumbl2Geriamojovande7</vt:lpstr>
      <vt:lpstr>VAS083_F_Nuotekuirdumbl2Geriamojovande7</vt:lpstr>
      <vt:lpstr>'Forma 12'!VAS083_F_Nuotekuirdumbl2Geriamojovande8</vt:lpstr>
      <vt:lpstr>VAS083_F_Nuotekuirdumbl2Geriamojovande8</vt:lpstr>
      <vt:lpstr>'Forma 12'!VAS083_F_Nuotekuirdumbl2Geriamojovande9</vt:lpstr>
      <vt:lpstr>VAS083_F_Nuotekuirdumbl2Geriamojovande9</vt:lpstr>
      <vt:lpstr>'Forma 12'!VAS083_F_Nuotekuirdumbl2Kitareguliuoja1</vt:lpstr>
      <vt:lpstr>VAS083_F_Nuotekuirdumbl2Kitareguliuoja1</vt:lpstr>
      <vt:lpstr>'Forma 12'!VAS083_F_Nuotekuirdumbl2Kitosveiklosne1</vt:lpstr>
      <vt:lpstr>VAS083_F_Nuotekuirdumbl2Kitosveiklosne1</vt:lpstr>
      <vt:lpstr>'Forma 12'!VAS083_F_Nuotekuirdumbl2Nuotekudumblot1</vt:lpstr>
      <vt:lpstr>VAS083_F_Nuotekuirdumbl2Nuotekudumblot1</vt:lpstr>
      <vt:lpstr>'Forma 12'!VAS083_F_Nuotekuirdumbl2Nuotekusurinki1</vt:lpstr>
      <vt:lpstr>VAS083_F_Nuotekuirdumbl2Nuotekusurinki1</vt:lpstr>
      <vt:lpstr>'Forma 12'!VAS083_F_Nuotekuirdumbl2Nuotekuvalymas1</vt:lpstr>
      <vt:lpstr>VAS083_F_Nuotekuirdumbl2Nuotekuvalymas1</vt:lpstr>
      <vt:lpstr>'Forma 12'!VAS083_F_Nuotekuirdumbl2Pavirsiniunuot1</vt:lpstr>
      <vt:lpstr>VAS083_F_Nuotekuirdumbl2Pavirsiniunuot1</vt:lpstr>
      <vt:lpstr>'Forma 12'!VAS083_F_Nuotekuirdumbl3Apskaitosveikla1</vt:lpstr>
      <vt:lpstr>VAS083_F_Nuotekuirdumbl3Apskaitosveikla1</vt:lpstr>
      <vt:lpstr>'Forma 12'!VAS083_F_Nuotekuirdumbl3Geriamojovande7</vt:lpstr>
      <vt:lpstr>VAS083_F_Nuotekuirdumbl3Geriamojovande7</vt:lpstr>
      <vt:lpstr>'Forma 12'!VAS083_F_Nuotekuirdumbl3Geriamojovande8</vt:lpstr>
      <vt:lpstr>VAS083_F_Nuotekuirdumbl3Geriamojovande8</vt:lpstr>
      <vt:lpstr>'Forma 12'!VAS083_F_Nuotekuirdumbl3Geriamojovande9</vt:lpstr>
      <vt:lpstr>VAS083_F_Nuotekuirdumbl3Geriamojovande9</vt:lpstr>
      <vt:lpstr>'Forma 12'!VAS083_F_Nuotekuirdumbl3Kitareguliuoja1</vt:lpstr>
      <vt:lpstr>VAS083_F_Nuotekuirdumbl3Kitareguliuoja1</vt:lpstr>
      <vt:lpstr>'Forma 12'!VAS083_F_Nuotekuirdumbl3Kitosveiklosne1</vt:lpstr>
      <vt:lpstr>VAS083_F_Nuotekuirdumbl3Kitosveiklosne1</vt:lpstr>
      <vt:lpstr>'Forma 12'!VAS083_F_Nuotekuirdumbl3Nuotekudumblot1</vt:lpstr>
      <vt:lpstr>VAS083_F_Nuotekuirdumbl3Nuotekudumblot1</vt:lpstr>
      <vt:lpstr>'Forma 12'!VAS083_F_Nuotekuirdumbl3Nuotekusurinki1</vt:lpstr>
      <vt:lpstr>VAS083_F_Nuotekuirdumbl3Nuotekusurinki1</vt:lpstr>
      <vt:lpstr>'Forma 12'!VAS083_F_Nuotekuirdumbl3Nuotekuvalymas1</vt:lpstr>
      <vt:lpstr>VAS083_F_Nuotekuirdumbl3Nuotekuvalymas1</vt:lpstr>
      <vt:lpstr>'Forma 12'!VAS083_F_Nuotekuirdumbl3Pavirsiniunuot1</vt:lpstr>
      <vt:lpstr>VAS083_F_Nuotekuirdumbl3Pavirsiniunuot1</vt:lpstr>
      <vt:lpstr>'Forma 12'!VAS083_F_Pastataiadmini1Apskaitosveikla1</vt:lpstr>
      <vt:lpstr>VAS083_F_Pastataiadmini1Apskaitosveikla1</vt:lpstr>
      <vt:lpstr>'Forma 12'!VAS083_F_Pastataiadmini1Geriamojovande7</vt:lpstr>
      <vt:lpstr>VAS083_F_Pastataiadmini1Geriamojovande7</vt:lpstr>
      <vt:lpstr>'Forma 12'!VAS083_F_Pastataiadmini1Geriamojovande8</vt:lpstr>
      <vt:lpstr>VAS083_F_Pastataiadmini1Geriamojovande8</vt:lpstr>
      <vt:lpstr>'Forma 12'!VAS083_F_Pastataiadmini1Geriamojovande9</vt:lpstr>
      <vt:lpstr>VAS083_F_Pastataiadmini1Geriamojovande9</vt:lpstr>
      <vt:lpstr>'Forma 12'!VAS083_F_Pastataiadmini1Kitareguliuoja1</vt:lpstr>
      <vt:lpstr>VAS083_F_Pastataiadmini1Kitareguliuoja1</vt:lpstr>
      <vt:lpstr>'Forma 12'!VAS083_F_Pastataiadmini1Kitosveiklosne1</vt:lpstr>
      <vt:lpstr>VAS083_F_Pastataiadmini1Kitosveiklosne1</vt:lpstr>
      <vt:lpstr>'Forma 12'!VAS083_F_Pastataiadmini1Nuotekudumblot1</vt:lpstr>
      <vt:lpstr>VAS083_F_Pastataiadmini1Nuotekudumblot1</vt:lpstr>
      <vt:lpstr>'Forma 12'!VAS083_F_Pastataiadmini1Nuotekusurinki1</vt:lpstr>
      <vt:lpstr>VAS083_F_Pastataiadmini1Nuotekusurinki1</vt:lpstr>
      <vt:lpstr>'Forma 12'!VAS083_F_Pastataiadmini1Nuotekuvalymas1</vt:lpstr>
      <vt:lpstr>VAS083_F_Pastataiadmini1Nuotekuvalymas1</vt:lpstr>
      <vt:lpstr>'Forma 12'!VAS083_F_Pastataiadmini1Pavirsiniunuot1</vt:lpstr>
      <vt:lpstr>VAS083_F_Pastataiadmini1Pavirsiniunuot1</vt:lpstr>
      <vt:lpstr>'Forma 12'!VAS083_F_Pastataiadmini2Apskaitosveikla1</vt:lpstr>
      <vt:lpstr>VAS083_F_Pastataiadmini2Apskaitosveikla1</vt:lpstr>
      <vt:lpstr>'Forma 12'!VAS083_F_Pastataiadmini2Geriamojovande7</vt:lpstr>
      <vt:lpstr>VAS083_F_Pastataiadmini2Geriamojovande7</vt:lpstr>
      <vt:lpstr>'Forma 12'!VAS083_F_Pastataiadmini2Geriamojovande8</vt:lpstr>
      <vt:lpstr>VAS083_F_Pastataiadmini2Geriamojovande8</vt:lpstr>
      <vt:lpstr>'Forma 12'!VAS083_F_Pastataiadmini2Geriamojovande9</vt:lpstr>
      <vt:lpstr>VAS083_F_Pastataiadmini2Geriamojovande9</vt:lpstr>
      <vt:lpstr>'Forma 12'!VAS083_F_Pastataiadmini2Kitareguliuoja1</vt:lpstr>
      <vt:lpstr>VAS083_F_Pastataiadmini2Kitareguliuoja1</vt:lpstr>
      <vt:lpstr>'Forma 12'!VAS083_F_Pastataiadmini2Kitosveiklosne1</vt:lpstr>
      <vt:lpstr>VAS083_F_Pastataiadmini2Kitosveiklosne1</vt:lpstr>
      <vt:lpstr>'Forma 12'!VAS083_F_Pastataiadmini2Nuotekudumblot1</vt:lpstr>
      <vt:lpstr>VAS083_F_Pastataiadmini2Nuotekudumblot1</vt:lpstr>
      <vt:lpstr>'Forma 12'!VAS083_F_Pastataiadmini2Nuotekusurinki1</vt:lpstr>
      <vt:lpstr>VAS083_F_Pastataiadmini2Nuotekusurinki1</vt:lpstr>
      <vt:lpstr>'Forma 12'!VAS083_F_Pastataiadmini2Nuotekuvalymas1</vt:lpstr>
      <vt:lpstr>VAS083_F_Pastataiadmini2Nuotekuvalymas1</vt:lpstr>
      <vt:lpstr>'Forma 12'!VAS083_F_Pastataiadmini2Pavirsiniunuot1</vt:lpstr>
      <vt:lpstr>VAS083_F_Pastataiadmini2Pavirsiniunuot1</vt:lpstr>
      <vt:lpstr>'Forma 12'!VAS083_F_Pastataiadmini3Apskaitosveikla1</vt:lpstr>
      <vt:lpstr>VAS083_F_Pastataiadmini3Apskaitosveikla1</vt:lpstr>
      <vt:lpstr>'Forma 12'!VAS083_F_Pastataiadmini3Geriamojovande7</vt:lpstr>
      <vt:lpstr>VAS083_F_Pastataiadmini3Geriamojovande7</vt:lpstr>
      <vt:lpstr>'Forma 12'!VAS083_F_Pastataiadmini3Geriamojovande8</vt:lpstr>
      <vt:lpstr>VAS083_F_Pastataiadmini3Geriamojovande8</vt:lpstr>
      <vt:lpstr>'Forma 12'!VAS083_F_Pastataiadmini3Geriamojovande9</vt:lpstr>
      <vt:lpstr>VAS083_F_Pastataiadmini3Geriamojovande9</vt:lpstr>
      <vt:lpstr>'Forma 12'!VAS083_F_Pastataiadmini3Kitareguliuoja1</vt:lpstr>
      <vt:lpstr>VAS083_F_Pastataiadmini3Kitareguliuoja1</vt:lpstr>
      <vt:lpstr>'Forma 12'!VAS083_F_Pastataiadmini3Kitosveiklosne1</vt:lpstr>
      <vt:lpstr>VAS083_F_Pastataiadmini3Kitosveiklosne1</vt:lpstr>
      <vt:lpstr>'Forma 12'!VAS083_F_Pastataiadmini3Nuotekudumblot1</vt:lpstr>
      <vt:lpstr>VAS083_F_Pastataiadmini3Nuotekudumblot1</vt:lpstr>
      <vt:lpstr>'Forma 12'!VAS083_F_Pastataiadmini3Nuotekusurinki1</vt:lpstr>
      <vt:lpstr>VAS083_F_Pastataiadmini3Nuotekusurinki1</vt:lpstr>
      <vt:lpstr>'Forma 12'!VAS083_F_Pastataiadmini3Nuotekuvalymas1</vt:lpstr>
      <vt:lpstr>VAS083_F_Pastataiadmini3Nuotekuvalymas1</vt:lpstr>
      <vt:lpstr>'Forma 12'!VAS083_F_Pastataiadmini3Pavirsiniunuot1</vt:lpstr>
      <vt:lpstr>VAS083_F_Pastataiadmini3Pavirsiniunuot1</vt:lpstr>
      <vt:lpstr>'Forma 12'!VAS083_F_Pastataiirstat1Apskaitosveikla1</vt:lpstr>
      <vt:lpstr>VAS083_F_Pastataiirstat1Apskaitosveikla1</vt:lpstr>
      <vt:lpstr>'Forma 12'!VAS083_F_Pastataiirstat1Geriamojovande7</vt:lpstr>
      <vt:lpstr>VAS083_F_Pastataiirstat1Geriamojovande7</vt:lpstr>
      <vt:lpstr>'Forma 12'!VAS083_F_Pastataiirstat1Geriamojovande8</vt:lpstr>
      <vt:lpstr>VAS083_F_Pastataiirstat1Geriamojovande8</vt:lpstr>
      <vt:lpstr>'Forma 12'!VAS083_F_Pastataiirstat1Geriamojovande9</vt:lpstr>
      <vt:lpstr>VAS083_F_Pastataiirstat1Geriamojovande9</vt:lpstr>
      <vt:lpstr>'Forma 12'!VAS083_F_Pastataiirstat1Kitareguliuoja1</vt:lpstr>
      <vt:lpstr>VAS083_F_Pastataiirstat1Kitareguliuoja1</vt:lpstr>
      <vt:lpstr>'Forma 12'!VAS083_F_Pastataiirstat1Kitosveiklosne1</vt:lpstr>
      <vt:lpstr>VAS083_F_Pastataiirstat1Kitosveiklosne1</vt:lpstr>
      <vt:lpstr>'Forma 12'!VAS083_F_Pastataiirstat1Nuotekudumblot1</vt:lpstr>
      <vt:lpstr>VAS083_F_Pastataiirstat1Nuotekudumblot1</vt:lpstr>
      <vt:lpstr>'Forma 12'!VAS083_F_Pastataiirstat1Nuotekusurinki1</vt:lpstr>
      <vt:lpstr>VAS083_F_Pastataiirstat1Nuotekusurinki1</vt:lpstr>
      <vt:lpstr>'Forma 12'!VAS083_F_Pastataiirstat1Nuotekuvalymas1</vt:lpstr>
      <vt:lpstr>VAS083_F_Pastataiirstat1Nuotekuvalymas1</vt:lpstr>
      <vt:lpstr>'Forma 12'!VAS083_F_Pastataiirstat1Pavirsiniunuot1</vt:lpstr>
      <vt:lpstr>VAS083_F_Pastataiirstat1Pavirsiniunuot1</vt:lpstr>
      <vt:lpstr>'Forma 12'!VAS083_F_Pastataiirstat2Apskaitosveikla1</vt:lpstr>
      <vt:lpstr>VAS083_F_Pastataiirstat2Apskaitosveikla1</vt:lpstr>
      <vt:lpstr>'Forma 12'!VAS083_F_Pastataiirstat2Geriamojovande7</vt:lpstr>
      <vt:lpstr>VAS083_F_Pastataiirstat2Geriamojovande7</vt:lpstr>
      <vt:lpstr>'Forma 12'!VAS083_F_Pastataiirstat2Geriamojovande8</vt:lpstr>
      <vt:lpstr>VAS083_F_Pastataiirstat2Geriamojovande8</vt:lpstr>
      <vt:lpstr>'Forma 12'!VAS083_F_Pastataiirstat2Geriamojovande9</vt:lpstr>
      <vt:lpstr>VAS083_F_Pastataiirstat2Geriamojovande9</vt:lpstr>
      <vt:lpstr>'Forma 12'!VAS083_F_Pastataiirstat2Kitareguliuoja1</vt:lpstr>
      <vt:lpstr>VAS083_F_Pastataiirstat2Kitareguliuoja1</vt:lpstr>
      <vt:lpstr>'Forma 12'!VAS083_F_Pastataiirstat2Kitosveiklosne1</vt:lpstr>
      <vt:lpstr>VAS083_F_Pastataiirstat2Kitosveiklosne1</vt:lpstr>
      <vt:lpstr>'Forma 12'!VAS083_F_Pastataiirstat2Nuotekudumblot1</vt:lpstr>
      <vt:lpstr>VAS083_F_Pastataiirstat2Nuotekudumblot1</vt:lpstr>
      <vt:lpstr>'Forma 12'!VAS083_F_Pastataiirstat2Nuotekusurinki1</vt:lpstr>
      <vt:lpstr>VAS083_F_Pastataiirstat2Nuotekusurinki1</vt:lpstr>
      <vt:lpstr>'Forma 12'!VAS083_F_Pastataiirstat2Nuotekuvalymas1</vt:lpstr>
      <vt:lpstr>VAS083_F_Pastataiirstat2Nuotekuvalymas1</vt:lpstr>
      <vt:lpstr>'Forma 12'!VAS083_F_Pastataiirstat2Pavirsiniunuot1</vt:lpstr>
      <vt:lpstr>VAS083_F_Pastataiirstat2Pavirsiniunuot1</vt:lpstr>
      <vt:lpstr>'Forma 12'!VAS083_F_Pastataiirstat3Apskaitosveikla1</vt:lpstr>
      <vt:lpstr>VAS083_F_Pastataiirstat3Apskaitosveikla1</vt:lpstr>
      <vt:lpstr>'Forma 12'!VAS083_F_Pastataiirstat3Geriamojovande7</vt:lpstr>
      <vt:lpstr>VAS083_F_Pastataiirstat3Geriamojovande7</vt:lpstr>
      <vt:lpstr>'Forma 12'!VAS083_F_Pastataiirstat3Geriamojovande8</vt:lpstr>
      <vt:lpstr>VAS083_F_Pastataiirstat3Geriamojovande8</vt:lpstr>
      <vt:lpstr>'Forma 12'!VAS083_F_Pastataiirstat3Geriamojovande9</vt:lpstr>
      <vt:lpstr>VAS083_F_Pastataiirstat3Geriamojovande9</vt:lpstr>
      <vt:lpstr>'Forma 12'!VAS083_F_Pastataiirstat3Kitareguliuoja1</vt:lpstr>
      <vt:lpstr>VAS083_F_Pastataiirstat3Kitareguliuoja1</vt:lpstr>
      <vt:lpstr>'Forma 12'!VAS083_F_Pastataiirstat3Kitosveiklosne1</vt:lpstr>
      <vt:lpstr>VAS083_F_Pastataiirstat3Kitosveiklosne1</vt:lpstr>
      <vt:lpstr>'Forma 12'!VAS083_F_Pastataiirstat3Nuotekudumblot1</vt:lpstr>
      <vt:lpstr>VAS083_F_Pastataiirstat3Nuotekudumblot1</vt:lpstr>
      <vt:lpstr>'Forma 12'!VAS083_F_Pastataiirstat3Nuotekusurinki1</vt:lpstr>
      <vt:lpstr>VAS083_F_Pastataiirstat3Nuotekusurinki1</vt:lpstr>
      <vt:lpstr>'Forma 12'!VAS083_F_Pastataiirstat3Nuotekuvalymas1</vt:lpstr>
      <vt:lpstr>VAS083_F_Pastataiirstat3Nuotekuvalymas1</vt:lpstr>
      <vt:lpstr>'Forma 12'!VAS083_F_Pastataiirstat3Pavirsiniunuot1</vt:lpstr>
      <vt:lpstr>VAS083_F_Pastataiirstat3Pavirsiniunuot1</vt:lpstr>
      <vt:lpstr>'Forma 12'!VAS083_F_Saulessviesose1Apskaitosveikla1</vt:lpstr>
      <vt:lpstr>VAS083_F_Saulessviesose1Apskaitosveikla1</vt:lpstr>
      <vt:lpstr>'Forma 12'!VAS083_F_Saulessviesose1Geriamojovande7</vt:lpstr>
      <vt:lpstr>VAS083_F_Saulessviesose1Geriamojovande7</vt:lpstr>
      <vt:lpstr>'Forma 12'!VAS083_F_Saulessviesose1Geriamojovande8</vt:lpstr>
      <vt:lpstr>VAS083_F_Saulessviesose1Geriamojovande8</vt:lpstr>
      <vt:lpstr>'Forma 12'!VAS083_F_Saulessviesose1Geriamojovande9</vt:lpstr>
      <vt:lpstr>VAS083_F_Saulessviesose1Geriamojovande9</vt:lpstr>
      <vt:lpstr>'Forma 12'!VAS083_F_Saulessviesose1Kitareguliuoja1</vt:lpstr>
      <vt:lpstr>VAS083_F_Saulessviesose1Kitareguliuoja1</vt:lpstr>
      <vt:lpstr>'Forma 12'!VAS083_F_Saulessviesose1Kitosveiklosne1</vt:lpstr>
      <vt:lpstr>VAS083_F_Saulessviesose1Kitosveiklosne1</vt:lpstr>
      <vt:lpstr>'Forma 12'!VAS083_F_Saulessviesose1Nuotekudumblot1</vt:lpstr>
      <vt:lpstr>VAS083_F_Saulessviesose1Nuotekudumblot1</vt:lpstr>
      <vt:lpstr>'Forma 12'!VAS083_F_Saulessviesose1Nuotekusurinki1</vt:lpstr>
      <vt:lpstr>VAS083_F_Saulessviesose1Nuotekusurinki1</vt:lpstr>
      <vt:lpstr>'Forma 12'!VAS083_F_Saulessviesose1Nuotekuvalymas1</vt:lpstr>
      <vt:lpstr>VAS083_F_Saulessviesose1Nuotekuvalymas1</vt:lpstr>
      <vt:lpstr>'Forma 12'!VAS083_F_Saulessviesose1Pavirsiniunuot1</vt:lpstr>
      <vt:lpstr>VAS083_F_Saulessviesose1Pavirsiniunuot1</vt:lpstr>
      <vt:lpstr>'Forma 12'!VAS083_F_Saulessviesose2Apskaitosveikla1</vt:lpstr>
      <vt:lpstr>VAS083_F_Saulessviesose2Apskaitosveikla1</vt:lpstr>
      <vt:lpstr>'Forma 12'!VAS083_F_Saulessviesose2Geriamojovande7</vt:lpstr>
      <vt:lpstr>VAS083_F_Saulessviesose2Geriamojovande7</vt:lpstr>
      <vt:lpstr>'Forma 12'!VAS083_F_Saulessviesose2Geriamojovande8</vt:lpstr>
      <vt:lpstr>VAS083_F_Saulessviesose2Geriamojovande8</vt:lpstr>
      <vt:lpstr>'Forma 12'!VAS083_F_Saulessviesose2Geriamojovande9</vt:lpstr>
      <vt:lpstr>VAS083_F_Saulessviesose2Geriamojovande9</vt:lpstr>
      <vt:lpstr>'Forma 12'!VAS083_F_Saulessviesose2Kitareguliuoja1</vt:lpstr>
      <vt:lpstr>VAS083_F_Saulessviesose2Kitareguliuoja1</vt:lpstr>
      <vt:lpstr>'Forma 12'!VAS083_F_Saulessviesose2Kitosveiklosne1</vt:lpstr>
      <vt:lpstr>VAS083_F_Saulessviesose2Kitosveiklosne1</vt:lpstr>
      <vt:lpstr>'Forma 12'!VAS083_F_Saulessviesose2Nuotekudumblot1</vt:lpstr>
      <vt:lpstr>VAS083_F_Saulessviesose2Nuotekudumblot1</vt:lpstr>
      <vt:lpstr>'Forma 12'!VAS083_F_Saulessviesose2Nuotekusurinki1</vt:lpstr>
      <vt:lpstr>VAS083_F_Saulessviesose2Nuotekusurinki1</vt:lpstr>
      <vt:lpstr>'Forma 12'!VAS083_F_Saulessviesose2Nuotekuvalymas1</vt:lpstr>
      <vt:lpstr>VAS083_F_Saulessviesose2Nuotekuvalymas1</vt:lpstr>
      <vt:lpstr>'Forma 12'!VAS083_F_Saulessviesose2Pavirsiniunuot1</vt:lpstr>
      <vt:lpstr>VAS083_F_Saulessviesose2Pavirsiniunuot1</vt:lpstr>
      <vt:lpstr>'Forma 12'!VAS083_F_Saulessviesose3Apskaitosveikla1</vt:lpstr>
      <vt:lpstr>VAS083_F_Saulessviesose3Apskaitosveikla1</vt:lpstr>
      <vt:lpstr>'Forma 12'!VAS083_F_Saulessviesose3Geriamojovande7</vt:lpstr>
      <vt:lpstr>VAS083_F_Saulessviesose3Geriamojovande7</vt:lpstr>
      <vt:lpstr>'Forma 12'!VAS083_F_Saulessviesose3Geriamojovande8</vt:lpstr>
      <vt:lpstr>VAS083_F_Saulessviesose3Geriamojovande8</vt:lpstr>
      <vt:lpstr>'Forma 12'!VAS083_F_Saulessviesose3Geriamojovande9</vt:lpstr>
      <vt:lpstr>VAS083_F_Saulessviesose3Geriamojovande9</vt:lpstr>
      <vt:lpstr>'Forma 12'!VAS083_F_Saulessviesose3Kitareguliuoja1</vt:lpstr>
      <vt:lpstr>VAS083_F_Saulessviesose3Kitareguliuoja1</vt:lpstr>
      <vt:lpstr>'Forma 12'!VAS083_F_Saulessviesose3Kitosveiklosne1</vt:lpstr>
      <vt:lpstr>VAS083_F_Saulessviesose3Kitosveiklosne1</vt:lpstr>
      <vt:lpstr>'Forma 12'!VAS083_F_Saulessviesose3Nuotekudumblot1</vt:lpstr>
      <vt:lpstr>VAS083_F_Saulessviesose3Nuotekudumblot1</vt:lpstr>
      <vt:lpstr>'Forma 12'!VAS083_F_Saulessviesose3Nuotekusurinki1</vt:lpstr>
      <vt:lpstr>VAS083_F_Saulessviesose3Nuotekusurinki1</vt:lpstr>
      <vt:lpstr>'Forma 12'!VAS083_F_Saulessviesose3Nuotekuvalymas1</vt:lpstr>
      <vt:lpstr>VAS083_F_Saulessviesose3Nuotekuvalymas1</vt:lpstr>
      <vt:lpstr>'Forma 12'!VAS083_F_Saulessviesose3Pavirsiniunuot1</vt:lpstr>
      <vt:lpstr>VAS083_F_Saulessviesose3Pavirsiniunuot1</vt:lpstr>
      <vt:lpstr>'Forma 12'!VAS083_F_Silumosatsiska1Apskaitosveikla1</vt:lpstr>
      <vt:lpstr>VAS083_F_Silumosatsiska1Apskaitosveikla1</vt:lpstr>
      <vt:lpstr>'Forma 12'!VAS083_F_Silumosatsiska1Geriamojovande7</vt:lpstr>
      <vt:lpstr>VAS083_F_Silumosatsiska1Geriamojovande7</vt:lpstr>
      <vt:lpstr>'Forma 12'!VAS083_F_Silumosatsiska1Geriamojovande8</vt:lpstr>
      <vt:lpstr>VAS083_F_Silumosatsiska1Geriamojovande8</vt:lpstr>
      <vt:lpstr>'Forma 12'!VAS083_F_Silumosatsiska1Geriamojovande9</vt:lpstr>
      <vt:lpstr>VAS083_F_Silumosatsiska1Geriamojovande9</vt:lpstr>
      <vt:lpstr>'Forma 12'!VAS083_F_Silumosatsiska1Kitareguliuoja1</vt:lpstr>
      <vt:lpstr>VAS083_F_Silumosatsiska1Kitareguliuoja1</vt:lpstr>
      <vt:lpstr>'Forma 12'!VAS083_F_Silumosatsiska1Kitosveiklosne1</vt:lpstr>
      <vt:lpstr>VAS083_F_Silumosatsiska1Kitosveiklosne1</vt:lpstr>
      <vt:lpstr>'Forma 12'!VAS083_F_Silumosatsiska1Nuotekudumblot1</vt:lpstr>
      <vt:lpstr>VAS083_F_Silumosatsiska1Nuotekudumblot1</vt:lpstr>
      <vt:lpstr>'Forma 12'!VAS083_F_Silumosatsiska1Nuotekusurinki1</vt:lpstr>
      <vt:lpstr>VAS083_F_Silumosatsiska1Nuotekusurinki1</vt:lpstr>
      <vt:lpstr>'Forma 12'!VAS083_F_Silumosatsiska1Nuotekuvalymas1</vt:lpstr>
      <vt:lpstr>VAS083_F_Silumosatsiska1Nuotekuvalymas1</vt:lpstr>
      <vt:lpstr>'Forma 12'!VAS083_F_Silumosatsiska1Pavirsiniunuot1</vt:lpstr>
      <vt:lpstr>VAS083_F_Silumosatsiska1Pavirsiniunuot1</vt:lpstr>
      <vt:lpstr>'Forma 12'!VAS083_F_Silumosatsiska2Apskaitosveikla1</vt:lpstr>
      <vt:lpstr>VAS083_F_Silumosatsiska2Apskaitosveikla1</vt:lpstr>
      <vt:lpstr>'Forma 12'!VAS083_F_Silumosatsiska2Geriamojovande7</vt:lpstr>
      <vt:lpstr>VAS083_F_Silumosatsiska2Geriamojovande7</vt:lpstr>
      <vt:lpstr>'Forma 12'!VAS083_F_Silumosatsiska2Geriamojovande8</vt:lpstr>
      <vt:lpstr>VAS083_F_Silumosatsiska2Geriamojovande8</vt:lpstr>
      <vt:lpstr>'Forma 12'!VAS083_F_Silumosatsiska2Geriamojovande9</vt:lpstr>
      <vt:lpstr>VAS083_F_Silumosatsiska2Geriamojovande9</vt:lpstr>
      <vt:lpstr>'Forma 12'!VAS083_F_Silumosatsiska2Kitareguliuoja1</vt:lpstr>
      <vt:lpstr>VAS083_F_Silumosatsiska2Kitareguliuoja1</vt:lpstr>
      <vt:lpstr>'Forma 12'!VAS083_F_Silumosatsiska2Kitosveiklosne1</vt:lpstr>
      <vt:lpstr>VAS083_F_Silumosatsiska2Kitosveiklosne1</vt:lpstr>
      <vt:lpstr>'Forma 12'!VAS083_F_Silumosatsiska2Nuotekudumblot1</vt:lpstr>
      <vt:lpstr>VAS083_F_Silumosatsiska2Nuotekudumblot1</vt:lpstr>
      <vt:lpstr>'Forma 12'!VAS083_F_Silumosatsiska2Nuotekusurinki1</vt:lpstr>
      <vt:lpstr>VAS083_F_Silumosatsiska2Nuotekusurinki1</vt:lpstr>
      <vt:lpstr>'Forma 12'!VAS083_F_Silumosatsiska2Nuotekuvalymas1</vt:lpstr>
      <vt:lpstr>VAS083_F_Silumosatsiska2Nuotekuvalymas1</vt:lpstr>
      <vt:lpstr>'Forma 12'!VAS083_F_Silumosatsiska2Pavirsiniunuot1</vt:lpstr>
      <vt:lpstr>VAS083_F_Silumosatsiska2Pavirsiniunuot1</vt:lpstr>
      <vt:lpstr>'Forma 12'!VAS083_F_Silumosatsiska3Apskaitosveikla1</vt:lpstr>
      <vt:lpstr>VAS083_F_Silumosatsiska3Apskaitosveikla1</vt:lpstr>
      <vt:lpstr>'Forma 12'!VAS083_F_Silumosatsiska3Geriamojovande7</vt:lpstr>
      <vt:lpstr>VAS083_F_Silumosatsiska3Geriamojovande7</vt:lpstr>
      <vt:lpstr>'Forma 12'!VAS083_F_Silumosatsiska3Geriamojovande8</vt:lpstr>
      <vt:lpstr>VAS083_F_Silumosatsiska3Geriamojovande8</vt:lpstr>
      <vt:lpstr>'Forma 12'!VAS083_F_Silumosatsiska3Geriamojovande9</vt:lpstr>
      <vt:lpstr>VAS083_F_Silumosatsiska3Geriamojovande9</vt:lpstr>
      <vt:lpstr>'Forma 12'!VAS083_F_Silumosatsiska3Kitareguliuoja1</vt:lpstr>
      <vt:lpstr>VAS083_F_Silumosatsiska3Kitareguliuoja1</vt:lpstr>
      <vt:lpstr>'Forma 12'!VAS083_F_Silumosatsiska3Kitosveiklosne1</vt:lpstr>
      <vt:lpstr>VAS083_F_Silumosatsiska3Kitosveiklosne1</vt:lpstr>
      <vt:lpstr>'Forma 12'!VAS083_F_Silumosatsiska3Nuotekudumblot1</vt:lpstr>
      <vt:lpstr>VAS083_F_Silumosatsiska3Nuotekudumblot1</vt:lpstr>
      <vt:lpstr>'Forma 12'!VAS083_F_Silumosatsiska3Nuotekusurinki1</vt:lpstr>
      <vt:lpstr>VAS083_F_Silumosatsiska3Nuotekusurinki1</vt:lpstr>
      <vt:lpstr>'Forma 12'!VAS083_F_Silumosatsiska3Nuotekuvalymas1</vt:lpstr>
      <vt:lpstr>VAS083_F_Silumosatsiska3Nuotekuvalymas1</vt:lpstr>
      <vt:lpstr>'Forma 12'!VAS083_F_Silumosatsiska3Pavirsiniunuot1</vt:lpstr>
      <vt:lpstr>VAS083_F_Silumosatsiska3Pavirsiniunuot1</vt:lpstr>
      <vt:lpstr>'Forma 12'!VAS083_F_Silumosirkarst1Apskaitosveikla1</vt:lpstr>
      <vt:lpstr>VAS083_F_Silumosirkarst1Apskaitosveikla1</vt:lpstr>
      <vt:lpstr>'Forma 12'!VAS083_F_Silumosirkarst1Geriamojovande7</vt:lpstr>
      <vt:lpstr>VAS083_F_Silumosirkarst1Geriamojovande7</vt:lpstr>
      <vt:lpstr>'Forma 12'!VAS083_F_Silumosirkarst1Geriamojovande8</vt:lpstr>
      <vt:lpstr>VAS083_F_Silumosirkarst1Geriamojovande8</vt:lpstr>
      <vt:lpstr>'Forma 12'!VAS083_F_Silumosirkarst1Geriamojovande9</vt:lpstr>
      <vt:lpstr>VAS083_F_Silumosirkarst1Geriamojovande9</vt:lpstr>
      <vt:lpstr>'Forma 12'!VAS083_F_Silumosirkarst1Kitareguliuoja1</vt:lpstr>
      <vt:lpstr>VAS083_F_Silumosirkarst1Kitareguliuoja1</vt:lpstr>
      <vt:lpstr>'Forma 12'!VAS083_F_Silumosirkarst1Kitosveiklosne1</vt:lpstr>
      <vt:lpstr>VAS083_F_Silumosirkarst1Kitosveiklosne1</vt:lpstr>
      <vt:lpstr>'Forma 12'!VAS083_F_Silumosirkarst1Nuotekudumblot1</vt:lpstr>
      <vt:lpstr>VAS083_F_Silumosirkarst1Nuotekudumblot1</vt:lpstr>
      <vt:lpstr>'Forma 12'!VAS083_F_Silumosirkarst1Nuotekusurinki1</vt:lpstr>
      <vt:lpstr>VAS083_F_Silumosirkarst1Nuotekusurinki1</vt:lpstr>
      <vt:lpstr>'Forma 12'!VAS083_F_Silumosirkarst1Nuotekuvalymas1</vt:lpstr>
      <vt:lpstr>VAS083_F_Silumosirkarst1Nuotekuvalymas1</vt:lpstr>
      <vt:lpstr>'Forma 12'!VAS083_F_Silumosirkarst1Pavirsiniunuot1</vt:lpstr>
      <vt:lpstr>VAS083_F_Silumosirkarst1Pavirsiniunuot1</vt:lpstr>
      <vt:lpstr>'Forma 12'!VAS083_F_Silumosirkarst2Apskaitosveikla1</vt:lpstr>
      <vt:lpstr>VAS083_F_Silumosirkarst2Apskaitosveikla1</vt:lpstr>
      <vt:lpstr>'Forma 12'!VAS083_F_Silumosirkarst2Geriamojovande7</vt:lpstr>
      <vt:lpstr>VAS083_F_Silumosirkarst2Geriamojovande7</vt:lpstr>
      <vt:lpstr>'Forma 12'!VAS083_F_Silumosirkarst2Geriamojovande8</vt:lpstr>
      <vt:lpstr>VAS083_F_Silumosirkarst2Geriamojovande8</vt:lpstr>
      <vt:lpstr>'Forma 12'!VAS083_F_Silumosirkarst2Geriamojovande9</vt:lpstr>
      <vt:lpstr>VAS083_F_Silumosirkarst2Geriamojovande9</vt:lpstr>
      <vt:lpstr>'Forma 12'!VAS083_F_Silumosirkarst2Kitareguliuoja1</vt:lpstr>
      <vt:lpstr>VAS083_F_Silumosirkarst2Kitareguliuoja1</vt:lpstr>
      <vt:lpstr>'Forma 12'!VAS083_F_Silumosirkarst2Kitosveiklosne1</vt:lpstr>
      <vt:lpstr>VAS083_F_Silumosirkarst2Kitosveiklosne1</vt:lpstr>
      <vt:lpstr>'Forma 12'!VAS083_F_Silumosirkarst2Nuotekudumblot1</vt:lpstr>
      <vt:lpstr>VAS083_F_Silumosirkarst2Nuotekudumblot1</vt:lpstr>
      <vt:lpstr>'Forma 12'!VAS083_F_Silumosirkarst2Nuotekusurinki1</vt:lpstr>
      <vt:lpstr>VAS083_F_Silumosirkarst2Nuotekusurinki1</vt:lpstr>
      <vt:lpstr>'Forma 12'!VAS083_F_Silumosirkarst2Nuotekuvalymas1</vt:lpstr>
      <vt:lpstr>VAS083_F_Silumosirkarst2Nuotekuvalymas1</vt:lpstr>
      <vt:lpstr>'Forma 12'!VAS083_F_Silumosirkarst2Pavirsiniunuot1</vt:lpstr>
      <vt:lpstr>VAS083_F_Silumosirkarst2Pavirsiniunuot1</vt:lpstr>
      <vt:lpstr>'Forma 12'!VAS083_F_Silumosirkarst3Apskaitosveikla1</vt:lpstr>
      <vt:lpstr>VAS083_F_Silumosirkarst3Apskaitosveikla1</vt:lpstr>
      <vt:lpstr>'Forma 12'!VAS083_F_Silumosirkarst3Geriamojovande7</vt:lpstr>
      <vt:lpstr>VAS083_F_Silumosirkarst3Geriamojovande7</vt:lpstr>
      <vt:lpstr>'Forma 12'!VAS083_F_Silumosirkarst3Geriamojovande8</vt:lpstr>
      <vt:lpstr>VAS083_F_Silumosirkarst3Geriamojovande8</vt:lpstr>
      <vt:lpstr>'Forma 12'!VAS083_F_Silumosirkarst3Geriamojovande9</vt:lpstr>
      <vt:lpstr>VAS083_F_Silumosirkarst3Geriamojovande9</vt:lpstr>
      <vt:lpstr>'Forma 12'!VAS083_F_Silumosirkarst3Kitareguliuoja1</vt:lpstr>
      <vt:lpstr>VAS083_F_Silumosirkarst3Kitareguliuoja1</vt:lpstr>
      <vt:lpstr>'Forma 12'!VAS083_F_Silumosirkarst3Kitosveiklosne1</vt:lpstr>
      <vt:lpstr>VAS083_F_Silumosirkarst3Kitosveiklosne1</vt:lpstr>
      <vt:lpstr>'Forma 12'!VAS083_F_Silumosirkarst3Nuotekudumblot1</vt:lpstr>
      <vt:lpstr>VAS083_F_Silumosirkarst3Nuotekudumblot1</vt:lpstr>
      <vt:lpstr>'Forma 12'!VAS083_F_Silumosirkarst3Nuotekusurinki1</vt:lpstr>
      <vt:lpstr>VAS083_F_Silumosirkarst3Nuotekusurinki1</vt:lpstr>
      <vt:lpstr>'Forma 12'!VAS083_F_Silumosirkarst3Nuotekuvalymas1</vt:lpstr>
      <vt:lpstr>VAS083_F_Silumosirkarst3Nuotekuvalymas1</vt:lpstr>
      <vt:lpstr>'Forma 12'!VAS083_F_Silumosirkarst3Pavirsiniunuot1</vt:lpstr>
      <vt:lpstr>VAS083_F_Silumosirkarst3Pavirsiniunuot1</vt:lpstr>
      <vt:lpstr>'Forma 12'!VAS083_F_Specprogramine1Apskaitosveikla1</vt:lpstr>
      <vt:lpstr>VAS083_F_Specprogramine1Apskaitosveikla1</vt:lpstr>
      <vt:lpstr>'Forma 12'!VAS083_F_Specprogramine1Geriamojovande7</vt:lpstr>
      <vt:lpstr>VAS083_F_Specprogramine1Geriamojovande7</vt:lpstr>
      <vt:lpstr>'Forma 12'!VAS083_F_Specprogramine1Geriamojovande8</vt:lpstr>
      <vt:lpstr>VAS083_F_Specprogramine1Geriamojovande8</vt:lpstr>
      <vt:lpstr>'Forma 12'!VAS083_F_Specprogramine1Geriamojovande9</vt:lpstr>
      <vt:lpstr>VAS083_F_Specprogramine1Geriamojovande9</vt:lpstr>
      <vt:lpstr>'Forma 12'!VAS083_F_Specprogramine1Kitareguliuoja1</vt:lpstr>
      <vt:lpstr>VAS083_F_Specprogramine1Kitareguliuoja1</vt:lpstr>
      <vt:lpstr>'Forma 12'!VAS083_F_Specprogramine1Kitosveiklosne1</vt:lpstr>
      <vt:lpstr>VAS083_F_Specprogramine1Kitosveiklosne1</vt:lpstr>
      <vt:lpstr>'Forma 12'!VAS083_F_Specprogramine1Nuotekudumblot1</vt:lpstr>
      <vt:lpstr>VAS083_F_Specprogramine1Nuotekudumblot1</vt:lpstr>
      <vt:lpstr>'Forma 12'!VAS083_F_Specprogramine1Nuotekusurinki1</vt:lpstr>
      <vt:lpstr>VAS083_F_Specprogramine1Nuotekusurinki1</vt:lpstr>
      <vt:lpstr>'Forma 12'!VAS083_F_Specprogramine1Nuotekuvalymas1</vt:lpstr>
      <vt:lpstr>VAS083_F_Specprogramine1Nuotekuvalymas1</vt:lpstr>
      <vt:lpstr>'Forma 12'!VAS083_F_Specprogramine1Pavirsiniunuot1</vt:lpstr>
      <vt:lpstr>VAS083_F_Specprogramine1Pavirsiniunuot1</vt:lpstr>
      <vt:lpstr>'Forma 12'!VAS083_F_Specprogramine2Apskaitosveikla1</vt:lpstr>
      <vt:lpstr>VAS083_F_Specprogramine2Apskaitosveikla1</vt:lpstr>
      <vt:lpstr>'Forma 12'!VAS083_F_Specprogramine2Geriamojovande7</vt:lpstr>
      <vt:lpstr>VAS083_F_Specprogramine2Geriamojovande7</vt:lpstr>
      <vt:lpstr>'Forma 12'!VAS083_F_Specprogramine2Geriamojovande8</vt:lpstr>
      <vt:lpstr>VAS083_F_Specprogramine2Geriamojovande8</vt:lpstr>
      <vt:lpstr>'Forma 12'!VAS083_F_Specprogramine2Geriamojovande9</vt:lpstr>
      <vt:lpstr>VAS083_F_Specprogramine2Geriamojovande9</vt:lpstr>
      <vt:lpstr>'Forma 12'!VAS083_F_Specprogramine2Kitareguliuoja1</vt:lpstr>
      <vt:lpstr>VAS083_F_Specprogramine2Kitareguliuoja1</vt:lpstr>
      <vt:lpstr>'Forma 12'!VAS083_F_Specprogramine2Kitosveiklosne1</vt:lpstr>
      <vt:lpstr>VAS083_F_Specprogramine2Kitosveiklosne1</vt:lpstr>
      <vt:lpstr>'Forma 12'!VAS083_F_Specprogramine2Nuotekudumblot1</vt:lpstr>
      <vt:lpstr>VAS083_F_Specprogramine2Nuotekudumblot1</vt:lpstr>
      <vt:lpstr>'Forma 12'!VAS083_F_Specprogramine2Nuotekusurinki1</vt:lpstr>
      <vt:lpstr>VAS083_F_Specprogramine2Nuotekusurinki1</vt:lpstr>
      <vt:lpstr>'Forma 12'!VAS083_F_Specprogramine2Nuotekuvalymas1</vt:lpstr>
      <vt:lpstr>VAS083_F_Specprogramine2Nuotekuvalymas1</vt:lpstr>
      <vt:lpstr>'Forma 12'!VAS083_F_Specprogramine2Pavirsiniunuot1</vt:lpstr>
      <vt:lpstr>VAS083_F_Specprogramine2Pavirsiniunuot1</vt:lpstr>
      <vt:lpstr>'Forma 12'!VAS083_F_Specprogramine3Apskaitosveikla1</vt:lpstr>
      <vt:lpstr>VAS083_F_Specprogramine3Apskaitosveikla1</vt:lpstr>
      <vt:lpstr>'Forma 12'!VAS083_F_Specprogramine3Geriamojovande7</vt:lpstr>
      <vt:lpstr>VAS083_F_Specprogramine3Geriamojovande7</vt:lpstr>
      <vt:lpstr>'Forma 12'!VAS083_F_Specprogramine3Geriamojovande8</vt:lpstr>
      <vt:lpstr>VAS083_F_Specprogramine3Geriamojovande8</vt:lpstr>
      <vt:lpstr>'Forma 12'!VAS083_F_Specprogramine3Geriamojovande9</vt:lpstr>
      <vt:lpstr>VAS083_F_Specprogramine3Geriamojovande9</vt:lpstr>
      <vt:lpstr>'Forma 12'!VAS083_F_Specprogramine3Kitareguliuoja1</vt:lpstr>
      <vt:lpstr>VAS083_F_Specprogramine3Kitareguliuoja1</vt:lpstr>
      <vt:lpstr>'Forma 12'!VAS083_F_Specprogramine3Kitosveiklosne1</vt:lpstr>
      <vt:lpstr>VAS083_F_Specprogramine3Kitosveiklosne1</vt:lpstr>
      <vt:lpstr>'Forma 12'!VAS083_F_Specprogramine3Nuotekudumblot1</vt:lpstr>
      <vt:lpstr>VAS083_F_Specprogramine3Nuotekudumblot1</vt:lpstr>
      <vt:lpstr>'Forma 12'!VAS083_F_Specprogramine3Nuotekusurinki1</vt:lpstr>
      <vt:lpstr>VAS083_F_Specprogramine3Nuotekusurinki1</vt:lpstr>
      <vt:lpstr>'Forma 12'!VAS083_F_Specprogramine3Nuotekuvalymas1</vt:lpstr>
      <vt:lpstr>VAS083_F_Specprogramine3Nuotekuvalymas1</vt:lpstr>
      <vt:lpstr>'Forma 12'!VAS083_F_Specprogramine3Pavirsiniunuot1</vt:lpstr>
      <vt:lpstr>VAS083_F_Specprogramine3Pavirsiniunuot1</vt:lpstr>
      <vt:lpstr>'Forma 12'!VAS083_F_Standartinepro1Apskaitosveikla1</vt:lpstr>
      <vt:lpstr>VAS083_F_Standartinepro1Apskaitosveikla1</vt:lpstr>
      <vt:lpstr>'Forma 12'!VAS083_F_Standartinepro1Geriamojovande7</vt:lpstr>
      <vt:lpstr>VAS083_F_Standartinepro1Geriamojovande7</vt:lpstr>
      <vt:lpstr>'Forma 12'!VAS083_F_Standartinepro1Geriamojovande8</vt:lpstr>
      <vt:lpstr>VAS083_F_Standartinepro1Geriamojovande8</vt:lpstr>
      <vt:lpstr>'Forma 12'!VAS083_F_Standartinepro1Geriamojovande9</vt:lpstr>
      <vt:lpstr>VAS083_F_Standartinepro1Geriamojovande9</vt:lpstr>
      <vt:lpstr>'Forma 12'!VAS083_F_Standartinepro1Kitareguliuoja1</vt:lpstr>
      <vt:lpstr>VAS083_F_Standartinepro1Kitareguliuoja1</vt:lpstr>
      <vt:lpstr>'Forma 12'!VAS083_F_Standartinepro1Kitosveiklosne1</vt:lpstr>
      <vt:lpstr>VAS083_F_Standartinepro1Kitosveiklosne1</vt:lpstr>
      <vt:lpstr>'Forma 12'!VAS083_F_Standartinepro1Nuotekudumblot1</vt:lpstr>
      <vt:lpstr>VAS083_F_Standartinepro1Nuotekudumblot1</vt:lpstr>
      <vt:lpstr>'Forma 12'!VAS083_F_Standartinepro1Nuotekusurinki1</vt:lpstr>
      <vt:lpstr>VAS083_F_Standartinepro1Nuotekusurinki1</vt:lpstr>
      <vt:lpstr>'Forma 12'!VAS083_F_Standartinepro1Nuotekuvalymas1</vt:lpstr>
      <vt:lpstr>VAS083_F_Standartinepro1Nuotekuvalymas1</vt:lpstr>
      <vt:lpstr>'Forma 12'!VAS083_F_Standartinepro1Pavirsiniunuot1</vt:lpstr>
      <vt:lpstr>VAS083_F_Standartinepro1Pavirsiniunuot1</vt:lpstr>
      <vt:lpstr>'Forma 12'!VAS083_F_Standartinepro2Apskaitosveikla1</vt:lpstr>
      <vt:lpstr>VAS083_F_Standartinepro2Apskaitosveikla1</vt:lpstr>
      <vt:lpstr>'Forma 12'!VAS083_F_Standartinepro2Geriamojovande7</vt:lpstr>
      <vt:lpstr>VAS083_F_Standartinepro2Geriamojovande7</vt:lpstr>
      <vt:lpstr>'Forma 12'!VAS083_F_Standartinepro2Geriamojovande8</vt:lpstr>
      <vt:lpstr>VAS083_F_Standartinepro2Geriamojovande8</vt:lpstr>
      <vt:lpstr>'Forma 12'!VAS083_F_Standartinepro2Geriamojovande9</vt:lpstr>
      <vt:lpstr>VAS083_F_Standartinepro2Geriamojovande9</vt:lpstr>
      <vt:lpstr>'Forma 12'!VAS083_F_Standartinepro2Kitareguliuoja1</vt:lpstr>
      <vt:lpstr>VAS083_F_Standartinepro2Kitareguliuoja1</vt:lpstr>
      <vt:lpstr>'Forma 12'!VAS083_F_Standartinepro2Kitosveiklosne1</vt:lpstr>
      <vt:lpstr>VAS083_F_Standartinepro2Kitosveiklosne1</vt:lpstr>
      <vt:lpstr>'Forma 12'!VAS083_F_Standartinepro2Nuotekudumblot1</vt:lpstr>
      <vt:lpstr>VAS083_F_Standartinepro2Nuotekudumblot1</vt:lpstr>
      <vt:lpstr>'Forma 12'!VAS083_F_Standartinepro2Nuotekusurinki1</vt:lpstr>
      <vt:lpstr>VAS083_F_Standartinepro2Nuotekusurinki1</vt:lpstr>
      <vt:lpstr>'Forma 12'!VAS083_F_Standartinepro2Nuotekuvalymas1</vt:lpstr>
      <vt:lpstr>VAS083_F_Standartinepro2Nuotekuvalymas1</vt:lpstr>
      <vt:lpstr>'Forma 12'!VAS083_F_Standartinepro2Pavirsiniunuot1</vt:lpstr>
      <vt:lpstr>VAS083_F_Standartinepro2Pavirsiniunuot1</vt:lpstr>
      <vt:lpstr>'Forma 12'!VAS083_F_Standartinepro3Apskaitosveikla1</vt:lpstr>
      <vt:lpstr>VAS083_F_Standartinepro3Apskaitosveikla1</vt:lpstr>
      <vt:lpstr>'Forma 12'!VAS083_F_Standartinepro3Geriamojovande7</vt:lpstr>
      <vt:lpstr>VAS083_F_Standartinepro3Geriamojovande7</vt:lpstr>
      <vt:lpstr>'Forma 12'!VAS083_F_Standartinepro3Geriamojovande8</vt:lpstr>
      <vt:lpstr>VAS083_F_Standartinepro3Geriamojovande8</vt:lpstr>
      <vt:lpstr>'Forma 12'!VAS083_F_Standartinepro3Geriamojovande9</vt:lpstr>
      <vt:lpstr>VAS083_F_Standartinepro3Geriamojovande9</vt:lpstr>
      <vt:lpstr>'Forma 12'!VAS083_F_Standartinepro3Kitareguliuoja1</vt:lpstr>
      <vt:lpstr>VAS083_F_Standartinepro3Kitareguliuoja1</vt:lpstr>
      <vt:lpstr>'Forma 12'!VAS083_F_Standartinepro3Kitosveiklosne1</vt:lpstr>
      <vt:lpstr>VAS083_F_Standartinepro3Kitosveiklosne1</vt:lpstr>
      <vt:lpstr>'Forma 12'!VAS083_F_Standartinepro3Nuotekudumblot1</vt:lpstr>
      <vt:lpstr>VAS083_F_Standartinepro3Nuotekudumblot1</vt:lpstr>
      <vt:lpstr>'Forma 12'!VAS083_F_Standartinepro3Nuotekusurinki1</vt:lpstr>
      <vt:lpstr>VAS083_F_Standartinepro3Nuotekusurinki1</vt:lpstr>
      <vt:lpstr>'Forma 12'!VAS083_F_Standartinepro3Nuotekuvalymas1</vt:lpstr>
      <vt:lpstr>VAS083_F_Standartinepro3Nuotekuvalymas1</vt:lpstr>
      <vt:lpstr>'Forma 12'!VAS083_F_Standartinepro3Pavirsiniunuot1</vt:lpstr>
      <vt:lpstr>VAS083_F_Standartinepro3Pavirsiniunuot1</vt:lpstr>
      <vt:lpstr>'Forma 12'!VAS083_F_Tiesiogiaipask1Apskaitosveikla1</vt:lpstr>
      <vt:lpstr>VAS083_F_Tiesiogiaipask1Apskaitosveikla1</vt:lpstr>
      <vt:lpstr>'Forma 12'!VAS083_F_Tiesiogiaipask1Geriamojovande7</vt:lpstr>
      <vt:lpstr>VAS083_F_Tiesiogiaipask1Geriamojovande7</vt:lpstr>
      <vt:lpstr>'Forma 12'!VAS083_F_Tiesiogiaipask1Geriamojovande8</vt:lpstr>
      <vt:lpstr>VAS083_F_Tiesiogiaipask1Geriamojovande8</vt:lpstr>
      <vt:lpstr>'Forma 12'!VAS083_F_Tiesiogiaipask1Geriamojovande9</vt:lpstr>
      <vt:lpstr>VAS083_F_Tiesiogiaipask1Geriamojovande9</vt:lpstr>
      <vt:lpstr>'Forma 12'!VAS083_F_Tiesiogiaipask1Kitareguliuoja1</vt:lpstr>
      <vt:lpstr>VAS083_F_Tiesiogiaipask1Kitareguliuoja1</vt:lpstr>
      <vt:lpstr>'Forma 12'!VAS083_F_Tiesiogiaipask1Kitosveiklosne1</vt:lpstr>
      <vt:lpstr>VAS083_F_Tiesiogiaipask1Kitosveiklosne1</vt:lpstr>
      <vt:lpstr>'Forma 12'!VAS083_F_Tiesiogiaipask1Nuotekudumblot1</vt:lpstr>
      <vt:lpstr>VAS083_F_Tiesiogiaipask1Nuotekudumblot1</vt:lpstr>
      <vt:lpstr>'Forma 12'!VAS083_F_Tiesiogiaipask1Nuotekusurinki1</vt:lpstr>
      <vt:lpstr>VAS083_F_Tiesiogiaipask1Nuotekusurinki1</vt:lpstr>
      <vt:lpstr>'Forma 12'!VAS083_F_Tiesiogiaipask1Nuotekuvalymas1</vt:lpstr>
      <vt:lpstr>VAS083_F_Tiesiogiaipask1Nuotekuvalymas1</vt:lpstr>
      <vt:lpstr>'Forma 12'!VAS083_F_Tiesiogiaipask1Pavirsiniunuot1</vt:lpstr>
      <vt:lpstr>VAS083_F_Tiesiogiaipask1Pavirsiniunuot1</vt:lpstr>
      <vt:lpstr>'Forma 12'!VAS083_F_Transportoprie1Apskaitosveikla1</vt:lpstr>
      <vt:lpstr>VAS083_F_Transportoprie1Apskaitosveikla1</vt:lpstr>
      <vt:lpstr>'Forma 12'!VAS083_F_Transportoprie1Geriamojovande7</vt:lpstr>
      <vt:lpstr>VAS083_F_Transportoprie1Geriamojovande7</vt:lpstr>
      <vt:lpstr>'Forma 12'!VAS083_F_Transportoprie1Geriamojovande8</vt:lpstr>
      <vt:lpstr>VAS083_F_Transportoprie1Geriamojovande8</vt:lpstr>
      <vt:lpstr>'Forma 12'!VAS083_F_Transportoprie1Geriamojovande9</vt:lpstr>
      <vt:lpstr>VAS083_F_Transportoprie1Geriamojovande9</vt:lpstr>
      <vt:lpstr>'Forma 12'!VAS083_F_Transportoprie1Kitareguliuoja1</vt:lpstr>
      <vt:lpstr>VAS083_F_Transportoprie1Kitareguliuoja1</vt:lpstr>
      <vt:lpstr>'Forma 12'!VAS083_F_Transportoprie1Kitosveiklosne1</vt:lpstr>
      <vt:lpstr>VAS083_F_Transportoprie1Kitosveiklosne1</vt:lpstr>
      <vt:lpstr>'Forma 12'!VAS083_F_Transportoprie1Nuotekudumblot1</vt:lpstr>
      <vt:lpstr>VAS083_F_Transportoprie1Nuotekudumblot1</vt:lpstr>
      <vt:lpstr>'Forma 12'!VAS083_F_Transportoprie1Nuotekusurinki1</vt:lpstr>
      <vt:lpstr>VAS083_F_Transportoprie1Nuotekusurinki1</vt:lpstr>
      <vt:lpstr>'Forma 12'!VAS083_F_Transportoprie1Nuotekuvalymas1</vt:lpstr>
      <vt:lpstr>VAS083_F_Transportoprie1Nuotekuvalymas1</vt:lpstr>
      <vt:lpstr>'Forma 12'!VAS083_F_Transportoprie1Pavirsiniunuot1</vt:lpstr>
      <vt:lpstr>VAS083_F_Transportoprie1Pavirsiniunuot1</vt:lpstr>
      <vt:lpstr>'Forma 12'!VAS083_F_Transportoprie2Apskaitosveikla1</vt:lpstr>
      <vt:lpstr>VAS083_F_Transportoprie2Apskaitosveikla1</vt:lpstr>
      <vt:lpstr>'Forma 12'!VAS083_F_Transportoprie2Geriamojovande7</vt:lpstr>
      <vt:lpstr>VAS083_F_Transportoprie2Geriamojovande7</vt:lpstr>
      <vt:lpstr>'Forma 12'!VAS083_F_Transportoprie2Geriamojovande8</vt:lpstr>
      <vt:lpstr>VAS083_F_Transportoprie2Geriamojovande8</vt:lpstr>
      <vt:lpstr>'Forma 12'!VAS083_F_Transportoprie2Geriamojovande9</vt:lpstr>
      <vt:lpstr>VAS083_F_Transportoprie2Geriamojovande9</vt:lpstr>
      <vt:lpstr>'Forma 12'!VAS083_F_Transportoprie2Kitareguliuoja1</vt:lpstr>
      <vt:lpstr>VAS083_F_Transportoprie2Kitareguliuoja1</vt:lpstr>
      <vt:lpstr>'Forma 12'!VAS083_F_Transportoprie2Kitosveiklosne1</vt:lpstr>
      <vt:lpstr>VAS083_F_Transportoprie2Kitosveiklosne1</vt:lpstr>
      <vt:lpstr>'Forma 12'!VAS083_F_Transportoprie2Nuotekudumblot1</vt:lpstr>
      <vt:lpstr>VAS083_F_Transportoprie2Nuotekudumblot1</vt:lpstr>
      <vt:lpstr>'Forma 12'!VAS083_F_Transportoprie2Nuotekusurinki1</vt:lpstr>
      <vt:lpstr>VAS083_F_Transportoprie2Nuotekusurinki1</vt:lpstr>
      <vt:lpstr>'Forma 12'!VAS083_F_Transportoprie2Nuotekuvalymas1</vt:lpstr>
      <vt:lpstr>VAS083_F_Transportoprie2Nuotekuvalymas1</vt:lpstr>
      <vt:lpstr>'Forma 12'!VAS083_F_Transportoprie2Pavirsiniunuot1</vt:lpstr>
      <vt:lpstr>VAS083_F_Transportoprie2Pavirsiniunuot1</vt:lpstr>
      <vt:lpstr>'Forma 12'!VAS083_F_Transportoprie3Apskaitosveikla1</vt:lpstr>
      <vt:lpstr>VAS083_F_Transportoprie3Apskaitosveikla1</vt:lpstr>
      <vt:lpstr>'Forma 12'!VAS083_F_Transportoprie3Geriamojovande7</vt:lpstr>
      <vt:lpstr>VAS083_F_Transportoprie3Geriamojovande7</vt:lpstr>
      <vt:lpstr>'Forma 12'!VAS083_F_Transportoprie3Geriamojovande8</vt:lpstr>
      <vt:lpstr>VAS083_F_Transportoprie3Geriamojovande8</vt:lpstr>
      <vt:lpstr>'Forma 12'!VAS083_F_Transportoprie3Geriamojovande9</vt:lpstr>
      <vt:lpstr>VAS083_F_Transportoprie3Geriamojovande9</vt:lpstr>
      <vt:lpstr>'Forma 12'!VAS083_F_Transportoprie3Kitareguliuoja1</vt:lpstr>
      <vt:lpstr>VAS083_F_Transportoprie3Kitareguliuoja1</vt:lpstr>
      <vt:lpstr>'Forma 12'!VAS083_F_Transportoprie3Kitosveiklosne1</vt:lpstr>
      <vt:lpstr>VAS083_F_Transportoprie3Kitosveiklosne1</vt:lpstr>
      <vt:lpstr>'Forma 12'!VAS083_F_Transportoprie3Nuotekudumblot1</vt:lpstr>
      <vt:lpstr>VAS083_F_Transportoprie3Nuotekudumblot1</vt:lpstr>
      <vt:lpstr>'Forma 12'!VAS083_F_Transportoprie3Nuotekusurinki1</vt:lpstr>
      <vt:lpstr>VAS083_F_Transportoprie3Nuotekusurinki1</vt:lpstr>
      <vt:lpstr>'Forma 12'!VAS083_F_Transportoprie3Nuotekuvalymas1</vt:lpstr>
      <vt:lpstr>VAS083_F_Transportoprie3Nuotekuvalymas1</vt:lpstr>
      <vt:lpstr>'Forma 12'!VAS083_F_Transportoprie3Pavirsiniunuot1</vt:lpstr>
      <vt:lpstr>VAS083_F_Transportoprie3Pavirsiniunuot1</vt:lpstr>
      <vt:lpstr>'Forma 12'!VAS083_F_Vandenssiurbli1Apskaitosveikla1</vt:lpstr>
      <vt:lpstr>VAS083_F_Vandenssiurbli1Apskaitosveikla1</vt:lpstr>
      <vt:lpstr>'Forma 12'!VAS083_F_Vandenssiurbli1Geriamojovande7</vt:lpstr>
      <vt:lpstr>VAS083_F_Vandenssiurbli1Geriamojovande7</vt:lpstr>
      <vt:lpstr>'Forma 12'!VAS083_F_Vandenssiurbli1Geriamojovande8</vt:lpstr>
      <vt:lpstr>VAS083_F_Vandenssiurbli1Geriamojovande8</vt:lpstr>
      <vt:lpstr>'Forma 12'!VAS083_F_Vandenssiurbli1Geriamojovande9</vt:lpstr>
      <vt:lpstr>VAS083_F_Vandenssiurbli1Geriamojovande9</vt:lpstr>
      <vt:lpstr>'Forma 12'!VAS083_F_Vandenssiurbli1Kitareguliuoja1</vt:lpstr>
      <vt:lpstr>VAS083_F_Vandenssiurbli1Kitareguliuoja1</vt:lpstr>
      <vt:lpstr>'Forma 12'!VAS083_F_Vandenssiurbli1Kitosveiklosne1</vt:lpstr>
      <vt:lpstr>VAS083_F_Vandenssiurbli1Kitosveiklosne1</vt:lpstr>
      <vt:lpstr>'Forma 12'!VAS083_F_Vandenssiurbli1Nuotekudumblot1</vt:lpstr>
      <vt:lpstr>VAS083_F_Vandenssiurbli1Nuotekudumblot1</vt:lpstr>
      <vt:lpstr>'Forma 12'!VAS083_F_Vandenssiurbli1Nuotekusurinki1</vt:lpstr>
      <vt:lpstr>VAS083_F_Vandenssiurbli1Nuotekusurinki1</vt:lpstr>
      <vt:lpstr>'Forma 12'!VAS083_F_Vandenssiurbli1Nuotekuvalymas1</vt:lpstr>
      <vt:lpstr>VAS083_F_Vandenssiurbli1Nuotekuvalymas1</vt:lpstr>
      <vt:lpstr>'Forma 12'!VAS083_F_Vandenssiurbli1Pavirsiniunuot1</vt:lpstr>
      <vt:lpstr>VAS083_F_Vandenssiurbli1Pavirsiniunuot1</vt:lpstr>
      <vt:lpstr>'Forma 12'!VAS083_F_Vandenssiurbli2Apskaitosveikla1</vt:lpstr>
      <vt:lpstr>VAS083_F_Vandenssiurbli2Apskaitosveikla1</vt:lpstr>
      <vt:lpstr>'Forma 12'!VAS083_F_Vandenssiurbli2Geriamojovande7</vt:lpstr>
      <vt:lpstr>VAS083_F_Vandenssiurbli2Geriamojovande7</vt:lpstr>
      <vt:lpstr>'Forma 12'!VAS083_F_Vandenssiurbli2Geriamojovande8</vt:lpstr>
      <vt:lpstr>VAS083_F_Vandenssiurbli2Geriamojovande8</vt:lpstr>
      <vt:lpstr>'Forma 12'!VAS083_F_Vandenssiurbli2Geriamojovande9</vt:lpstr>
      <vt:lpstr>VAS083_F_Vandenssiurbli2Geriamojovande9</vt:lpstr>
      <vt:lpstr>'Forma 12'!VAS083_F_Vandenssiurbli2Kitareguliuoja1</vt:lpstr>
      <vt:lpstr>VAS083_F_Vandenssiurbli2Kitareguliuoja1</vt:lpstr>
      <vt:lpstr>'Forma 12'!VAS083_F_Vandenssiurbli2Kitosveiklosne1</vt:lpstr>
      <vt:lpstr>VAS083_F_Vandenssiurbli2Kitosveiklosne1</vt:lpstr>
      <vt:lpstr>'Forma 12'!VAS083_F_Vandenssiurbli2Nuotekudumblot1</vt:lpstr>
      <vt:lpstr>VAS083_F_Vandenssiurbli2Nuotekudumblot1</vt:lpstr>
      <vt:lpstr>'Forma 12'!VAS083_F_Vandenssiurbli2Nuotekusurinki1</vt:lpstr>
      <vt:lpstr>VAS083_F_Vandenssiurbli2Nuotekusurinki1</vt:lpstr>
      <vt:lpstr>'Forma 12'!VAS083_F_Vandenssiurbli2Nuotekuvalymas1</vt:lpstr>
      <vt:lpstr>VAS083_F_Vandenssiurbli2Nuotekuvalymas1</vt:lpstr>
      <vt:lpstr>'Forma 12'!VAS083_F_Vandenssiurbli2Pavirsiniunuot1</vt:lpstr>
      <vt:lpstr>VAS083_F_Vandenssiurbli2Pavirsiniunuot1</vt:lpstr>
      <vt:lpstr>'Forma 12'!VAS083_F_Vandenssiurbli3Apskaitosveikla1</vt:lpstr>
      <vt:lpstr>VAS083_F_Vandenssiurbli3Apskaitosveikla1</vt:lpstr>
      <vt:lpstr>'Forma 12'!VAS083_F_Vandenssiurbli3Geriamojovande7</vt:lpstr>
      <vt:lpstr>VAS083_F_Vandenssiurbli3Geriamojovande7</vt:lpstr>
      <vt:lpstr>'Forma 12'!VAS083_F_Vandenssiurbli3Geriamojovande8</vt:lpstr>
      <vt:lpstr>VAS083_F_Vandenssiurbli3Geriamojovande8</vt:lpstr>
      <vt:lpstr>'Forma 12'!VAS083_F_Vandenssiurbli3Geriamojovande9</vt:lpstr>
      <vt:lpstr>VAS083_F_Vandenssiurbli3Geriamojovande9</vt:lpstr>
      <vt:lpstr>'Forma 12'!VAS083_F_Vandenssiurbli3Kitareguliuoja1</vt:lpstr>
      <vt:lpstr>VAS083_F_Vandenssiurbli3Kitareguliuoja1</vt:lpstr>
      <vt:lpstr>'Forma 12'!VAS083_F_Vandenssiurbli3Kitosveiklosne1</vt:lpstr>
      <vt:lpstr>VAS083_F_Vandenssiurbli3Kitosveiklosne1</vt:lpstr>
      <vt:lpstr>'Forma 12'!VAS083_F_Vandenssiurbli3Nuotekudumblot1</vt:lpstr>
      <vt:lpstr>VAS083_F_Vandenssiurbli3Nuotekudumblot1</vt:lpstr>
      <vt:lpstr>'Forma 12'!VAS083_F_Vandenssiurbli3Nuotekusurinki1</vt:lpstr>
      <vt:lpstr>VAS083_F_Vandenssiurbli3Nuotekusurinki1</vt:lpstr>
      <vt:lpstr>'Forma 12'!VAS083_F_Vandenssiurbli3Nuotekuvalymas1</vt:lpstr>
      <vt:lpstr>VAS083_F_Vandenssiurbli3Nuotekuvalymas1</vt:lpstr>
      <vt:lpstr>'Forma 12'!VAS083_F_Vandenssiurbli3Pavirsiniunuot1</vt:lpstr>
      <vt:lpstr>VAS083_F_Vandenssiurbli3Pavirsiniunuot1</vt:lpstr>
      <vt:lpstr>'Forma 13'!VAS084_D_Apskaitosveikla1</vt:lpstr>
      <vt:lpstr>VAS084_D_Apskaitosveikla1</vt:lpstr>
      <vt:lpstr>'Forma 13'!VAS084_D_Atsiskaitomiej1</vt:lpstr>
      <vt:lpstr>VAS084_D_Atsiskaitomiej1</vt:lpstr>
      <vt:lpstr>'Forma 13'!VAS084_D_Atsiskaitomiej2</vt:lpstr>
      <vt:lpstr>VAS084_D_Atsiskaitomiej2</vt:lpstr>
      <vt:lpstr>'Forma 13'!VAS084_D_Atsiskaitomiej3</vt:lpstr>
      <vt:lpstr>VAS084_D_Atsiskaitomiej3</vt:lpstr>
      <vt:lpstr>'Forma 13'!VAS084_D_Bendraipaskirs1</vt:lpstr>
      <vt:lpstr>VAS084_D_Bendraipaskirs1</vt:lpstr>
      <vt:lpstr>'Forma 13'!VAS084_D_Geriamojovande1</vt:lpstr>
      <vt:lpstr>VAS084_D_Geriamojovande1</vt:lpstr>
      <vt:lpstr>'Forma 13'!VAS084_D_Geriamojovande2</vt:lpstr>
      <vt:lpstr>VAS084_D_Geriamojovande2</vt:lpstr>
      <vt:lpstr>'Forma 13'!VAS084_D_Geriamojovande3</vt:lpstr>
      <vt:lpstr>VAS084_D_Geriamojovande3</vt:lpstr>
      <vt:lpstr>'Forma 13'!VAS084_D_Geriamojovande4</vt:lpstr>
      <vt:lpstr>VAS084_D_Geriamojovande4</vt:lpstr>
      <vt:lpstr>'Forma 13'!VAS084_D_Geriamojovande5</vt:lpstr>
      <vt:lpstr>VAS084_D_Geriamojovande5</vt:lpstr>
      <vt:lpstr>'Forma 13'!VAS084_D_Geriamojovande6</vt:lpstr>
      <vt:lpstr>VAS084_D_Geriamojovande6</vt:lpstr>
      <vt:lpstr>'Forma 13'!VAS084_D_Geriamojovande7</vt:lpstr>
      <vt:lpstr>VAS084_D_Geriamojovande7</vt:lpstr>
      <vt:lpstr>'Forma 13'!VAS084_D_Geriamojovande8</vt:lpstr>
      <vt:lpstr>VAS084_D_Geriamojovande8</vt:lpstr>
      <vt:lpstr>'Forma 13'!VAS084_D_Geriamojovande9</vt:lpstr>
      <vt:lpstr>VAS084_D_Geriamojovande9</vt:lpstr>
      <vt:lpstr>'Forma 13'!VAS084_D_Ilgalaikioturt1</vt:lpstr>
      <vt:lpstr>VAS084_D_Ilgalaikioturt1</vt:lpstr>
      <vt:lpstr>'Forma 13'!VAS084_D_Ilgalaikioturt10</vt:lpstr>
      <vt:lpstr>VAS084_D_Ilgalaikioturt10</vt:lpstr>
      <vt:lpstr>'Forma 13'!VAS084_D_Ilgalaikioturt100</vt:lpstr>
      <vt:lpstr>VAS084_D_Ilgalaikioturt100</vt:lpstr>
      <vt:lpstr>'Forma 13'!VAS084_D_Ilgalaikioturt101</vt:lpstr>
      <vt:lpstr>VAS084_D_Ilgalaikioturt101</vt:lpstr>
      <vt:lpstr>'Forma 13'!VAS084_D_Ilgalaikioturt102</vt:lpstr>
      <vt:lpstr>VAS084_D_Ilgalaikioturt102</vt:lpstr>
      <vt:lpstr>'Forma 13'!VAS084_D_Ilgalaikioturt103</vt:lpstr>
      <vt:lpstr>VAS084_D_Ilgalaikioturt103</vt:lpstr>
      <vt:lpstr>'Forma 13'!VAS084_D_Ilgalaikioturt104</vt:lpstr>
      <vt:lpstr>VAS084_D_Ilgalaikioturt104</vt:lpstr>
      <vt:lpstr>'Forma 13'!VAS084_D_Ilgalaikioturt105</vt:lpstr>
      <vt:lpstr>VAS084_D_Ilgalaikioturt105</vt:lpstr>
      <vt:lpstr>'Forma 13'!VAS084_D_Ilgalaikioturt106</vt:lpstr>
      <vt:lpstr>VAS084_D_Ilgalaikioturt106</vt:lpstr>
      <vt:lpstr>'Forma 13'!VAS084_D_Ilgalaikioturt107</vt:lpstr>
      <vt:lpstr>VAS084_D_Ilgalaikioturt107</vt:lpstr>
      <vt:lpstr>'Forma 13'!VAS084_D_Ilgalaikioturt108</vt:lpstr>
      <vt:lpstr>VAS084_D_Ilgalaikioturt108</vt:lpstr>
      <vt:lpstr>'Forma 13'!VAS084_D_Ilgalaikioturt109</vt:lpstr>
      <vt:lpstr>VAS084_D_Ilgalaikioturt109</vt:lpstr>
      <vt:lpstr>'Forma 13'!VAS084_D_Ilgalaikioturt11</vt:lpstr>
      <vt:lpstr>VAS084_D_Ilgalaikioturt11</vt:lpstr>
      <vt:lpstr>'Forma 13'!VAS084_D_Ilgalaikioturt110</vt:lpstr>
      <vt:lpstr>VAS084_D_Ilgalaikioturt110</vt:lpstr>
      <vt:lpstr>'Forma 13'!VAS084_D_Ilgalaikioturt111</vt:lpstr>
      <vt:lpstr>VAS084_D_Ilgalaikioturt111</vt:lpstr>
      <vt:lpstr>'Forma 13'!VAS084_D_Ilgalaikioturt112</vt:lpstr>
      <vt:lpstr>VAS084_D_Ilgalaikioturt112</vt:lpstr>
      <vt:lpstr>'Forma 13'!VAS084_D_Ilgalaikioturt113</vt:lpstr>
      <vt:lpstr>VAS084_D_Ilgalaikioturt113</vt:lpstr>
      <vt:lpstr>'Forma 13'!VAS084_D_Ilgalaikioturt114</vt:lpstr>
      <vt:lpstr>VAS084_D_Ilgalaikioturt114</vt:lpstr>
      <vt:lpstr>'Forma 13'!VAS084_D_Ilgalaikioturt115</vt:lpstr>
      <vt:lpstr>VAS084_D_Ilgalaikioturt115</vt:lpstr>
      <vt:lpstr>'Forma 13'!VAS084_D_Ilgalaikioturt116</vt:lpstr>
      <vt:lpstr>VAS084_D_Ilgalaikioturt116</vt:lpstr>
      <vt:lpstr>'Forma 13'!VAS084_D_Ilgalaikioturt117</vt:lpstr>
      <vt:lpstr>VAS084_D_Ilgalaikioturt117</vt:lpstr>
      <vt:lpstr>'Forma 13'!VAS084_D_Ilgalaikioturt118</vt:lpstr>
      <vt:lpstr>VAS084_D_Ilgalaikioturt118</vt:lpstr>
      <vt:lpstr>'Forma 13'!VAS084_D_Ilgalaikioturt119</vt:lpstr>
      <vt:lpstr>VAS084_D_Ilgalaikioturt119</vt:lpstr>
      <vt:lpstr>'Forma 13'!VAS084_D_Ilgalaikioturt12</vt:lpstr>
      <vt:lpstr>VAS084_D_Ilgalaikioturt12</vt:lpstr>
      <vt:lpstr>'Forma 13'!VAS084_D_Ilgalaikioturt120</vt:lpstr>
      <vt:lpstr>VAS084_D_Ilgalaikioturt120</vt:lpstr>
      <vt:lpstr>'Forma 13'!VAS084_D_Ilgalaikioturt121</vt:lpstr>
      <vt:lpstr>VAS084_D_Ilgalaikioturt121</vt:lpstr>
      <vt:lpstr>'Forma 13'!VAS084_D_Ilgalaikioturt122</vt:lpstr>
      <vt:lpstr>VAS084_D_Ilgalaikioturt122</vt:lpstr>
      <vt:lpstr>'Forma 13'!VAS084_D_Ilgalaikioturt123</vt:lpstr>
      <vt:lpstr>VAS084_D_Ilgalaikioturt123</vt:lpstr>
      <vt:lpstr>'Forma 13'!VAS084_D_Ilgalaikioturt124</vt:lpstr>
      <vt:lpstr>VAS084_D_Ilgalaikioturt124</vt:lpstr>
      <vt:lpstr>'Forma 13'!VAS084_D_Ilgalaikioturt125</vt:lpstr>
      <vt:lpstr>VAS084_D_Ilgalaikioturt125</vt:lpstr>
      <vt:lpstr>'Forma 13'!VAS084_D_Ilgalaikioturt126</vt:lpstr>
      <vt:lpstr>VAS084_D_Ilgalaikioturt126</vt:lpstr>
      <vt:lpstr>'Forma 13'!VAS084_D_Ilgalaikioturt127</vt:lpstr>
      <vt:lpstr>VAS084_D_Ilgalaikioturt127</vt:lpstr>
      <vt:lpstr>'Forma 13'!VAS084_D_Ilgalaikioturt128</vt:lpstr>
      <vt:lpstr>VAS084_D_Ilgalaikioturt128</vt:lpstr>
      <vt:lpstr>'Forma 13'!VAS084_D_Ilgalaikioturt129</vt:lpstr>
      <vt:lpstr>VAS084_D_Ilgalaikioturt129</vt:lpstr>
      <vt:lpstr>'Forma 13'!VAS084_D_Ilgalaikioturt13</vt:lpstr>
      <vt:lpstr>VAS084_D_Ilgalaikioturt13</vt:lpstr>
      <vt:lpstr>'Forma 13'!VAS084_D_Ilgalaikioturt130</vt:lpstr>
      <vt:lpstr>VAS084_D_Ilgalaikioturt130</vt:lpstr>
      <vt:lpstr>'Forma 13'!VAS084_D_Ilgalaikioturt131</vt:lpstr>
      <vt:lpstr>VAS084_D_Ilgalaikioturt131</vt:lpstr>
      <vt:lpstr>'Forma 13'!VAS084_D_Ilgalaikioturt132</vt:lpstr>
      <vt:lpstr>VAS084_D_Ilgalaikioturt132</vt:lpstr>
      <vt:lpstr>'Forma 13'!VAS084_D_Ilgalaikioturt133</vt:lpstr>
      <vt:lpstr>VAS084_D_Ilgalaikioturt133</vt:lpstr>
      <vt:lpstr>'Forma 13'!VAS084_D_Ilgalaikioturt134</vt:lpstr>
      <vt:lpstr>VAS084_D_Ilgalaikioturt134</vt:lpstr>
      <vt:lpstr>'Forma 13'!VAS084_D_Ilgalaikioturt135</vt:lpstr>
      <vt:lpstr>VAS084_D_Ilgalaikioturt135</vt:lpstr>
      <vt:lpstr>'Forma 13'!VAS084_D_Ilgalaikioturt136</vt:lpstr>
      <vt:lpstr>VAS084_D_Ilgalaikioturt136</vt:lpstr>
      <vt:lpstr>'Forma 13'!VAS084_D_Ilgalaikioturt137</vt:lpstr>
      <vt:lpstr>VAS084_D_Ilgalaikioturt137</vt:lpstr>
      <vt:lpstr>'Forma 13'!VAS084_D_Ilgalaikioturt138</vt:lpstr>
      <vt:lpstr>VAS084_D_Ilgalaikioturt138</vt:lpstr>
      <vt:lpstr>'Forma 13'!VAS084_D_Ilgalaikioturt139</vt:lpstr>
      <vt:lpstr>VAS084_D_Ilgalaikioturt139</vt:lpstr>
      <vt:lpstr>'Forma 13'!VAS084_D_Ilgalaikioturt14</vt:lpstr>
      <vt:lpstr>VAS084_D_Ilgalaikioturt14</vt:lpstr>
      <vt:lpstr>'Forma 13'!VAS084_D_Ilgalaikioturt140</vt:lpstr>
      <vt:lpstr>VAS084_D_Ilgalaikioturt140</vt:lpstr>
      <vt:lpstr>'Forma 13'!VAS084_D_Ilgalaikioturt141</vt:lpstr>
      <vt:lpstr>VAS084_D_Ilgalaikioturt141</vt:lpstr>
      <vt:lpstr>'Forma 13'!VAS084_D_Ilgalaikioturt142</vt:lpstr>
      <vt:lpstr>VAS084_D_Ilgalaikioturt142</vt:lpstr>
      <vt:lpstr>'Forma 13'!VAS084_D_Ilgalaikioturt143</vt:lpstr>
      <vt:lpstr>VAS084_D_Ilgalaikioturt143</vt:lpstr>
      <vt:lpstr>'Forma 13'!VAS084_D_Ilgalaikioturt144</vt:lpstr>
      <vt:lpstr>VAS084_D_Ilgalaikioturt144</vt:lpstr>
      <vt:lpstr>'Forma 13'!VAS084_D_Ilgalaikioturt145</vt:lpstr>
      <vt:lpstr>VAS084_D_Ilgalaikioturt145</vt:lpstr>
      <vt:lpstr>'Forma 13'!VAS084_D_Ilgalaikioturt146</vt:lpstr>
      <vt:lpstr>VAS084_D_Ilgalaikioturt146</vt:lpstr>
      <vt:lpstr>'Forma 13'!VAS084_D_Ilgalaikioturt147</vt:lpstr>
      <vt:lpstr>VAS084_D_Ilgalaikioturt147</vt:lpstr>
      <vt:lpstr>'Forma 13'!VAS084_D_Ilgalaikioturt148</vt:lpstr>
      <vt:lpstr>VAS084_D_Ilgalaikioturt148</vt:lpstr>
      <vt:lpstr>'Forma 13'!VAS084_D_Ilgalaikioturt149</vt:lpstr>
      <vt:lpstr>VAS084_D_Ilgalaikioturt149</vt:lpstr>
      <vt:lpstr>'Forma 13'!VAS084_D_Ilgalaikioturt15</vt:lpstr>
      <vt:lpstr>VAS084_D_Ilgalaikioturt15</vt:lpstr>
      <vt:lpstr>'Forma 13'!VAS084_D_Ilgalaikioturt150</vt:lpstr>
      <vt:lpstr>VAS084_D_Ilgalaikioturt150</vt:lpstr>
      <vt:lpstr>'Forma 13'!VAS084_D_Ilgalaikioturt151</vt:lpstr>
      <vt:lpstr>VAS084_D_Ilgalaikioturt151</vt:lpstr>
      <vt:lpstr>'Forma 13'!VAS084_D_Ilgalaikioturt152</vt:lpstr>
      <vt:lpstr>VAS084_D_Ilgalaikioturt152</vt:lpstr>
      <vt:lpstr>'Forma 13'!VAS084_D_Ilgalaikioturt153</vt:lpstr>
      <vt:lpstr>VAS084_D_Ilgalaikioturt153</vt:lpstr>
      <vt:lpstr>'Forma 13'!VAS084_D_Ilgalaikioturt154</vt:lpstr>
      <vt:lpstr>VAS084_D_Ilgalaikioturt154</vt:lpstr>
      <vt:lpstr>'Forma 13'!VAS084_D_Ilgalaikioturt155</vt:lpstr>
      <vt:lpstr>VAS084_D_Ilgalaikioturt155</vt:lpstr>
      <vt:lpstr>'Forma 13'!VAS084_D_Ilgalaikioturt156</vt:lpstr>
      <vt:lpstr>VAS084_D_Ilgalaikioturt156</vt:lpstr>
      <vt:lpstr>'Forma 13'!VAS084_D_Ilgalaikioturt157</vt:lpstr>
      <vt:lpstr>VAS084_D_Ilgalaikioturt157</vt:lpstr>
      <vt:lpstr>'Forma 13'!VAS084_D_Ilgalaikioturt158</vt:lpstr>
      <vt:lpstr>VAS084_D_Ilgalaikioturt158</vt:lpstr>
      <vt:lpstr>'Forma 13'!VAS084_D_Ilgalaikioturt159</vt:lpstr>
      <vt:lpstr>VAS084_D_Ilgalaikioturt159</vt:lpstr>
      <vt:lpstr>'Forma 13'!VAS084_D_Ilgalaikioturt16</vt:lpstr>
      <vt:lpstr>VAS084_D_Ilgalaikioturt16</vt:lpstr>
      <vt:lpstr>'Forma 13'!VAS084_D_Ilgalaikioturt160</vt:lpstr>
      <vt:lpstr>VAS084_D_Ilgalaikioturt160</vt:lpstr>
      <vt:lpstr>'Forma 13'!VAS084_D_Ilgalaikioturt161</vt:lpstr>
      <vt:lpstr>VAS084_D_Ilgalaikioturt161</vt:lpstr>
      <vt:lpstr>'Forma 13'!VAS084_D_Ilgalaikioturt162</vt:lpstr>
      <vt:lpstr>VAS084_D_Ilgalaikioturt162</vt:lpstr>
      <vt:lpstr>'Forma 13'!VAS084_D_Ilgalaikioturt163</vt:lpstr>
      <vt:lpstr>VAS084_D_Ilgalaikioturt163</vt:lpstr>
      <vt:lpstr>'Forma 13'!VAS084_D_Ilgalaikioturt164</vt:lpstr>
      <vt:lpstr>VAS084_D_Ilgalaikioturt164</vt:lpstr>
      <vt:lpstr>'Forma 13'!VAS084_D_Ilgalaikioturt165</vt:lpstr>
      <vt:lpstr>VAS084_D_Ilgalaikioturt165</vt:lpstr>
      <vt:lpstr>'Forma 13'!VAS084_D_Ilgalaikioturt166</vt:lpstr>
      <vt:lpstr>VAS084_D_Ilgalaikioturt166</vt:lpstr>
      <vt:lpstr>'Forma 13'!VAS084_D_Ilgalaikioturt167</vt:lpstr>
      <vt:lpstr>VAS084_D_Ilgalaikioturt167</vt:lpstr>
      <vt:lpstr>'Forma 13'!VAS084_D_Ilgalaikioturt168</vt:lpstr>
      <vt:lpstr>VAS084_D_Ilgalaikioturt168</vt:lpstr>
      <vt:lpstr>'Forma 13'!VAS084_D_Ilgalaikioturt17</vt:lpstr>
      <vt:lpstr>VAS084_D_Ilgalaikioturt17</vt:lpstr>
      <vt:lpstr>'Forma 13'!VAS084_D_Ilgalaikioturt18</vt:lpstr>
      <vt:lpstr>VAS084_D_Ilgalaikioturt18</vt:lpstr>
      <vt:lpstr>'Forma 13'!VAS084_D_Ilgalaikioturt19</vt:lpstr>
      <vt:lpstr>VAS084_D_Ilgalaikioturt19</vt:lpstr>
      <vt:lpstr>'Forma 13'!VAS084_D_Ilgalaikioturt2</vt:lpstr>
      <vt:lpstr>VAS084_D_Ilgalaikioturt2</vt:lpstr>
      <vt:lpstr>'Forma 13'!VAS084_D_Ilgalaikioturt20</vt:lpstr>
      <vt:lpstr>VAS084_D_Ilgalaikioturt20</vt:lpstr>
      <vt:lpstr>'Forma 13'!VAS084_D_Ilgalaikioturt21</vt:lpstr>
      <vt:lpstr>VAS084_D_Ilgalaikioturt21</vt:lpstr>
      <vt:lpstr>'Forma 13'!VAS084_D_Ilgalaikioturt22</vt:lpstr>
      <vt:lpstr>VAS084_D_Ilgalaikioturt22</vt:lpstr>
      <vt:lpstr>'Forma 13'!VAS084_D_Ilgalaikioturt23</vt:lpstr>
      <vt:lpstr>VAS084_D_Ilgalaikioturt23</vt:lpstr>
      <vt:lpstr>'Forma 13'!VAS084_D_Ilgalaikioturt24</vt:lpstr>
      <vt:lpstr>VAS084_D_Ilgalaikioturt24</vt:lpstr>
      <vt:lpstr>'Forma 13'!VAS084_D_Ilgalaikioturt25</vt:lpstr>
      <vt:lpstr>VAS084_D_Ilgalaikioturt25</vt:lpstr>
      <vt:lpstr>'Forma 13'!VAS084_D_Ilgalaikioturt26</vt:lpstr>
      <vt:lpstr>VAS084_D_Ilgalaikioturt26</vt:lpstr>
      <vt:lpstr>'Forma 13'!VAS084_D_Ilgalaikioturt27</vt:lpstr>
      <vt:lpstr>VAS084_D_Ilgalaikioturt27</vt:lpstr>
      <vt:lpstr>'Forma 13'!VAS084_D_Ilgalaikioturt28</vt:lpstr>
      <vt:lpstr>VAS084_D_Ilgalaikioturt28</vt:lpstr>
      <vt:lpstr>'Forma 13'!VAS084_D_Ilgalaikioturt29</vt:lpstr>
      <vt:lpstr>VAS084_D_Ilgalaikioturt29</vt:lpstr>
      <vt:lpstr>'Forma 13'!VAS084_D_Ilgalaikioturt3</vt:lpstr>
      <vt:lpstr>VAS084_D_Ilgalaikioturt3</vt:lpstr>
      <vt:lpstr>'Forma 13'!VAS084_D_Ilgalaikioturt30</vt:lpstr>
      <vt:lpstr>VAS084_D_Ilgalaikioturt30</vt:lpstr>
      <vt:lpstr>'Forma 13'!VAS084_D_Ilgalaikioturt31</vt:lpstr>
      <vt:lpstr>VAS084_D_Ilgalaikioturt31</vt:lpstr>
      <vt:lpstr>'Forma 13'!VAS084_D_Ilgalaikioturt32</vt:lpstr>
      <vt:lpstr>VAS084_D_Ilgalaikioturt32</vt:lpstr>
      <vt:lpstr>'Forma 13'!VAS084_D_Ilgalaikioturt33</vt:lpstr>
      <vt:lpstr>VAS084_D_Ilgalaikioturt33</vt:lpstr>
      <vt:lpstr>'Forma 13'!VAS084_D_Ilgalaikioturt34</vt:lpstr>
      <vt:lpstr>VAS084_D_Ilgalaikioturt34</vt:lpstr>
      <vt:lpstr>'Forma 13'!VAS084_D_Ilgalaikioturt35</vt:lpstr>
      <vt:lpstr>VAS084_D_Ilgalaikioturt35</vt:lpstr>
      <vt:lpstr>'Forma 13'!VAS084_D_Ilgalaikioturt36</vt:lpstr>
      <vt:lpstr>VAS084_D_Ilgalaikioturt36</vt:lpstr>
      <vt:lpstr>'Forma 13'!VAS084_D_Ilgalaikioturt37</vt:lpstr>
      <vt:lpstr>VAS084_D_Ilgalaikioturt37</vt:lpstr>
      <vt:lpstr>'Forma 13'!VAS084_D_Ilgalaikioturt38</vt:lpstr>
      <vt:lpstr>VAS084_D_Ilgalaikioturt38</vt:lpstr>
      <vt:lpstr>'Forma 13'!VAS084_D_Ilgalaikioturt39</vt:lpstr>
      <vt:lpstr>VAS084_D_Ilgalaikioturt39</vt:lpstr>
      <vt:lpstr>'Forma 13'!VAS084_D_Ilgalaikioturt4</vt:lpstr>
      <vt:lpstr>VAS084_D_Ilgalaikioturt4</vt:lpstr>
      <vt:lpstr>'Forma 13'!VAS084_D_Ilgalaikioturt40</vt:lpstr>
      <vt:lpstr>VAS084_D_Ilgalaikioturt40</vt:lpstr>
      <vt:lpstr>'Forma 13'!VAS084_D_Ilgalaikioturt41</vt:lpstr>
      <vt:lpstr>VAS084_D_Ilgalaikioturt41</vt:lpstr>
      <vt:lpstr>'Forma 13'!VAS084_D_Ilgalaikioturt42</vt:lpstr>
      <vt:lpstr>VAS084_D_Ilgalaikioturt42</vt:lpstr>
      <vt:lpstr>'Forma 13'!VAS084_D_Ilgalaikioturt43</vt:lpstr>
      <vt:lpstr>VAS084_D_Ilgalaikioturt43</vt:lpstr>
      <vt:lpstr>'Forma 13'!VAS084_D_Ilgalaikioturt44</vt:lpstr>
      <vt:lpstr>VAS084_D_Ilgalaikioturt44</vt:lpstr>
      <vt:lpstr>'Forma 13'!VAS084_D_Ilgalaikioturt45</vt:lpstr>
      <vt:lpstr>VAS084_D_Ilgalaikioturt45</vt:lpstr>
      <vt:lpstr>'Forma 13'!VAS084_D_Ilgalaikioturt46</vt:lpstr>
      <vt:lpstr>VAS084_D_Ilgalaikioturt46</vt:lpstr>
      <vt:lpstr>'Forma 13'!VAS084_D_Ilgalaikioturt47</vt:lpstr>
      <vt:lpstr>VAS084_D_Ilgalaikioturt47</vt:lpstr>
      <vt:lpstr>'Forma 13'!VAS084_D_Ilgalaikioturt48</vt:lpstr>
      <vt:lpstr>VAS084_D_Ilgalaikioturt48</vt:lpstr>
      <vt:lpstr>'Forma 13'!VAS084_D_Ilgalaikioturt49</vt:lpstr>
      <vt:lpstr>VAS084_D_Ilgalaikioturt49</vt:lpstr>
      <vt:lpstr>'Forma 13'!VAS084_D_Ilgalaikioturt5</vt:lpstr>
      <vt:lpstr>VAS084_D_Ilgalaikioturt5</vt:lpstr>
      <vt:lpstr>'Forma 13'!VAS084_D_Ilgalaikioturt50</vt:lpstr>
      <vt:lpstr>VAS084_D_Ilgalaikioturt50</vt:lpstr>
      <vt:lpstr>'Forma 13'!VAS084_D_Ilgalaikioturt51</vt:lpstr>
      <vt:lpstr>VAS084_D_Ilgalaikioturt51</vt:lpstr>
      <vt:lpstr>'Forma 13'!VAS084_D_Ilgalaikioturt52</vt:lpstr>
      <vt:lpstr>VAS084_D_Ilgalaikioturt52</vt:lpstr>
      <vt:lpstr>'Forma 13'!VAS084_D_Ilgalaikioturt53</vt:lpstr>
      <vt:lpstr>VAS084_D_Ilgalaikioturt53</vt:lpstr>
      <vt:lpstr>'Forma 13'!VAS084_D_Ilgalaikioturt54</vt:lpstr>
      <vt:lpstr>VAS084_D_Ilgalaikioturt54</vt:lpstr>
      <vt:lpstr>'Forma 13'!VAS084_D_Ilgalaikioturt55</vt:lpstr>
      <vt:lpstr>VAS084_D_Ilgalaikioturt55</vt:lpstr>
      <vt:lpstr>'Forma 13'!VAS084_D_Ilgalaikioturt56</vt:lpstr>
      <vt:lpstr>VAS084_D_Ilgalaikioturt56</vt:lpstr>
      <vt:lpstr>'Forma 13'!VAS084_D_Ilgalaikioturt57</vt:lpstr>
      <vt:lpstr>VAS084_D_Ilgalaikioturt57</vt:lpstr>
      <vt:lpstr>'Forma 13'!VAS084_D_Ilgalaikioturt58</vt:lpstr>
      <vt:lpstr>VAS084_D_Ilgalaikioturt58</vt:lpstr>
      <vt:lpstr>'Forma 13'!VAS084_D_Ilgalaikioturt59</vt:lpstr>
      <vt:lpstr>VAS084_D_Ilgalaikioturt59</vt:lpstr>
      <vt:lpstr>'Forma 13'!VAS084_D_Ilgalaikioturt6</vt:lpstr>
      <vt:lpstr>VAS084_D_Ilgalaikioturt6</vt:lpstr>
      <vt:lpstr>'Forma 13'!VAS084_D_Ilgalaikioturt60</vt:lpstr>
      <vt:lpstr>VAS084_D_Ilgalaikioturt60</vt:lpstr>
      <vt:lpstr>'Forma 13'!VAS084_D_Ilgalaikioturt61</vt:lpstr>
      <vt:lpstr>VAS084_D_Ilgalaikioturt61</vt:lpstr>
      <vt:lpstr>'Forma 13'!VAS084_D_Ilgalaikioturt62</vt:lpstr>
      <vt:lpstr>VAS084_D_Ilgalaikioturt62</vt:lpstr>
      <vt:lpstr>'Forma 13'!VAS084_D_Ilgalaikioturt63</vt:lpstr>
      <vt:lpstr>VAS084_D_Ilgalaikioturt63</vt:lpstr>
      <vt:lpstr>'Forma 13'!VAS084_D_Ilgalaikioturt64</vt:lpstr>
      <vt:lpstr>VAS084_D_Ilgalaikioturt64</vt:lpstr>
      <vt:lpstr>'Forma 13'!VAS084_D_Ilgalaikioturt65</vt:lpstr>
      <vt:lpstr>VAS084_D_Ilgalaikioturt65</vt:lpstr>
      <vt:lpstr>'Forma 13'!VAS084_D_Ilgalaikioturt66</vt:lpstr>
      <vt:lpstr>VAS084_D_Ilgalaikioturt66</vt:lpstr>
      <vt:lpstr>'Forma 13'!VAS084_D_Ilgalaikioturt67</vt:lpstr>
      <vt:lpstr>VAS084_D_Ilgalaikioturt67</vt:lpstr>
      <vt:lpstr>'Forma 13'!VAS084_D_Ilgalaikioturt68</vt:lpstr>
      <vt:lpstr>VAS084_D_Ilgalaikioturt68</vt:lpstr>
      <vt:lpstr>'Forma 13'!VAS084_D_Ilgalaikioturt69</vt:lpstr>
      <vt:lpstr>VAS084_D_Ilgalaikioturt69</vt:lpstr>
      <vt:lpstr>'Forma 13'!VAS084_D_Ilgalaikioturt7</vt:lpstr>
      <vt:lpstr>VAS084_D_Ilgalaikioturt7</vt:lpstr>
      <vt:lpstr>'Forma 13'!VAS084_D_Ilgalaikioturt70</vt:lpstr>
      <vt:lpstr>VAS084_D_Ilgalaikioturt70</vt:lpstr>
      <vt:lpstr>'Forma 13'!VAS084_D_Ilgalaikioturt71</vt:lpstr>
      <vt:lpstr>VAS084_D_Ilgalaikioturt71</vt:lpstr>
      <vt:lpstr>'Forma 13'!VAS084_D_Ilgalaikioturt72</vt:lpstr>
      <vt:lpstr>VAS084_D_Ilgalaikioturt72</vt:lpstr>
      <vt:lpstr>'Forma 13'!VAS084_D_Ilgalaikioturt73</vt:lpstr>
      <vt:lpstr>VAS084_D_Ilgalaikioturt73</vt:lpstr>
      <vt:lpstr>'Forma 13'!VAS084_D_Ilgalaikioturt74</vt:lpstr>
      <vt:lpstr>VAS084_D_Ilgalaikioturt74</vt:lpstr>
      <vt:lpstr>'Forma 13'!VAS084_D_Ilgalaikioturt75</vt:lpstr>
      <vt:lpstr>VAS084_D_Ilgalaikioturt75</vt:lpstr>
      <vt:lpstr>'Forma 13'!VAS084_D_Ilgalaikioturt76</vt:lpstr>
      <vt:lpstr>VAS084_D_Ilgalaikioturt76</vt:lpstr>
      <vt:lpstr>'Forma 13'!VAS084_D_Ilgalaikioturt77</vt:lpstr>
      <vt:lpstr>VAS084_D_Ilgalaikioturt77</vt:lpstr>
      <vt:lpstr>'Forma 13'!VAS084_D_Ilgalaikioturt78</vt:lpstr>
      <vt:lpstr>VAS084_D_Ilgalaikioturt78</vt:lpstr>
      <vt:lpstr>'Forma 13'!VAS084_D_Ilgalaikioturt79</vt:lpstr>
      <vt:lpstr>VAS084_D_Ilgalaikioturt79</vt:lpstr>
      <vt:lpstr>'Forma 13'!VAS084_D_Ilgalaikioturt8</vt:lpstr>
      <vt:lpstr>VAS084_D_Ilgalaikioturt8</vt:lpstr>
      <vt:lpstr>'Forma 13'!VAS084_D_Ilgalaikioturt80</vt:lpstr>
      <vt:lpstr>VAS084_D_Ilgalaikioturt80</vt:lpstr>
      <vt:lpstr>'Forma 13'!VAS084_D_Ilgalaikioturt81</vt:lpstr>
      <vt:lpstr>VAS084_D_Ilgalaikioturt81</vt:lpstr>
      <vt:lpstr>'Forma 13'!VAS084_D_Ilgalaikioturt82</vt:lpstr>
      <vt:lpstr>VAS084_D_Ilgalaikioturt82</vt:lpstr>
      <vt:lpstr>'Forma 13'!VAS084_D_Ilgalaikioturt83</vt:lpstr>
      <vt:lpstr>VAS084_D_Ilgalaikioturt83</vt:lpstr>
      <vt:lpstr>'Forma 13'!VAS084_D_Ilgalaikioturt84</vt:lpstr>
      <vt:lpstr>VAS084_D_Ilgalaikioturt84</vt:lpstr>
      <vt:lpstr>'Forma 13'!VAS084_D_Ilgalaikioturt85</vt:lpstr>
      <vt:lpstr>VAS084_D_Ilgalaikioturt85</vt:lpstr>
      <vt:lpstr>'Forma 13'!VAS084_D_Ilgalaikioturt86</vt:lpstr>
      <vt:lpstr>VAS084_D_Ilgalaikioturt86</vt:lpstr>
      <vt:lpstr>'Forma 13'!VAS084_D_Ilgalaikioturt87</vt:lpstr>
      <vt:lpstr>VAS084_D_Ilgalaikioturt87</vt:lpstr>
      <vt:lpstr>'Forma 13'!VAS084_D_Ilgalaikioturt88</vt:lpstr>
      <vt:lpstr>VAS084_D_Ilgalaikioturt88</vt:lpstr>
      <vt:lpstr>'Forma 13'!VAS084_D_Ilgalaikioturt89</vt:lpstr>
      <vt:lpstr>VAS084_D_Ilgalaikioturt89</vt:lpstr>
      <vt:lpstr>'Forma 13'!VAS084_D_Ilgalaikioturt9</vt:lpstr>
      <vt:lpstr>VAS084_D_Ilgalaikioturt9</vt:lpstr>
      <vt:lpstr>'Forma 13'!VAS084_D_Ilgalaikioturt90</vt:lpstr>
      <vt:lpstr>VAS084_D_Ilgalaikioturt90</vt:lpstr>
      <vt:lpstr>'Forma 13'!VAS084_D_Ilgalaikioturt91</vt:lpstr>
      <vt:lpstr>VAS084_D_Ilgalaikioturt91</vt:lpstr>
      <vt:lpstr>'Forma 13'!VAS084_D_Ilgalaikioturt92</vt:lpstr>
      <vt:lpstr>VAS084_D_Ilgalaikioturt92</vt:lpstr>
      <vt:lpstr>'Forma 13'!VAS084_D_Ilgalaikioturt93</vt:lpstr>
      <vt:lpstr>VAS084_D_Ilgalaikioturt93</vt:lpstr>
      <vt:lpstr>'Forma 13'!VAS084_D_Ilgalaikioturt94</vt:lpstr>
      <vt:lpstr>VAS084_D_Ilgalaikioturt94</vt:lpstr>
      <vt:lpstr>'Forma 13'!VAS084_D_Ilgalaikioturt95</vt:lpstr>
      <vt:lpstr>VAS084_D_Ilgalaikioturt95</vt:lpstr>
      <vt:lpstr>'Forma 13'!VAS084_D_Ilgalaikioturt96</vt:lpstr>
      <vt:lpstr>VAS084_D_Ilgalaikioturt96</vt:lpstr>
      <vt:lpstr>'Forma 13'!VAS084_D_Ilgalaikioturt97</vt:lpstr>
      <vt:lpstr>VAS084_D_Ilgalaikioturt97</vt:lpstr>
      <vt:lpstr>'Forma 13'!VAS084_D_Ilgalaikioturt98</vt:lpstr>
      <vt:lpstr>VAS084_D_Ilgalaikioturt98</vt:lpstr>
      <vt:lpstr>'Forma 13'!VAS084_D_Ilgalaikioturt99</vt:lpstr>
      <vt:lpstr>VAS084_D_Ilgalaikioturt99</vt:lpstr>
      <vt:lpstr>'Forma 13'!VAS084_D_Inventorinisnu1</vt:lpstr>
      <vt:lpstr>VAS084_D_Inventorinisnu1</vt:lpstr>
      <vt:lpstr>'Forma 13'!VAS084_D_Irankiaimatavi1</vt:lpstr>
      <vt:lpstr>VAS084_D_Irankiaimatavi1</vt:lpstr>
      <vt:lpstr>'Forma 13'!VAS084_D_Irankiaimatavi2</vt:lpstr>
      <vt:lpstr>VAS084_D_Irankiaimatavi2</vt:lpstr>
      <vt:lpstr>'Forma 13'!VAS084_D_Irankiaimatavi3</vt:lpstr>
      <vt:lpstr>VAS084_D_Irankiaimatavi3</vt:lpstr>
      <vt:lpstr>'Forma 13'!VAS084_D_Irasyti1</vt:lpstr>
      <vt:lpstr>VAS084_D_Irasyti1</vt:lpstr>
      <vt:lpstr>'Forma 13'!VAS084_D_Irasyti2</vt:lpstr>
      <vt:lpstr>VAS084_D_Irasyti2</vt:lpstr>
      <vt:lpstr>'Forma 13'!VAS084_D_Irasyti3</vt:lpstr>
      <vt:lpstr>VAS084_D_Irasyti3</vt:lpstr>
      <vt:lpstr>'Forma 13'!VAS084_D_Keliaiaikstele1</vt:lpstr>
      <vt:lpstr>VAS084_D_Keliaiaikstele1</vt:lpstr>
      <vt:lpstr>'Forma 13'!VAS084_D_Keliaiaikstele2</vt:lpstr>
      <vt:lpstr>VAS084_D_Keliaiaikstele2</vt:lpstr>
      <vt:lpstr>'Forma 13'!VAS084_D_Keliaiaikstele3</vt:lpstr>
      <vt:lpstr>VAS084_D_Keliaiaikstele3</vt:lpstr>
      <vt:lpstr>'Forma 13'!VAS084_D_Kitareguliuoja1</vt:lpstr>
      <vt:lpstr>VAS084_D_Kitareguliuoja1</vt:lpstr>
      <vt:lpstr>'Forma 13'!VAS084_D_Kitasilgalaiki1</vt:lpstr>
      <vt:lpstr>VAS084_D_Kitasilgalaiki1</vt:lpstr>
      <vt:lpstr>'Forma 13'!VAS084_D_Kitasilgalaiki2</vt:lpstr>
      <vt:lpstr>VAS084_D_Kitasilgalaiki2</vt:lpstr>
      <vt:lpstr>'Forma 13'!VAS084_D_Kitasilgalaiki3</vt:lpstr>
      <vt:lpstr>VAS084_D_Kitasilgalaiki3</vt:lpstr>
      <vt:lpstr>'Forma 13'!VAS084_D_Kitasnemateria1</vt:lpstr>
      <vt:lpstr>VAS084_D_Kitasnemateria1</vt:lpstr>
      <vt:lpstr>'Forma 13'!VAS084_D_Kitasnemateria2</vt:lpstr>
      <vt:lpstr>VAS084_D_Kitasnemateria2</vt:lpstr>
      <vt:lpstr>'Forma 13'!VAS084_D_Kitasnemateria3</vt:lpstr>
      <vt:lpstr>VAS084_D_Kitasnemateria3</vt:lpstr>
      <vt:lpstr>'Forma 13'!VAS084_D_Kitigeriamojov1</vt:lpstr>
      <vt:lpstr>VAS084_D_Kitigeriamojov1</vt:lpstr>
      <vt:lpstr>'Forma 13'!VAS084_D_Kitigeriamojov2</vt:lpstr>
      <vt:lpstr>VAS084_D_Kitigeriamojov2</vt:lpstr>
      <vt:lpstr>'Forma 13'!VAS084_D_Kitigeriamojov3</vt:lpstr>
      <vt:lpstr>VAS084_D_Kitigeriamojov3</vt:lpstr>
      <vt:lpstr>'Forma 13'!VAS084_D_Kitiirenginiai1</vt:lpstr>
      <vt:lpstr>VAS084_D_Kitiirenginiai1</vt:lpstr>
      <vt:lpstr>'Forma 13'!VAS084_D_Kitiirenginiai2</vt:lpstr>
      <vt:lpstr>VAS084_D_Kitiirenginiai2</vt:lpstr>
      <vt:lpstr>'Forma 13'!VAS084_D_Kitiirenginiai3</vt:lpstr>
      <vt:lpstr>VAS084_D_Kitiirenginiai3</vt:lpstr>
      <vt:lpstr>'Forma 13'!VAS084_D_Kitiirenginiai4</vt:lpstr>
      <vt:lpstr>VAS084_D_Kitiirenginiai4</vt:lpstr>
      <vt:lpstr>'Forma 13'!VAS084_D_Kitiirenginiai5</vt:lpstr>
      <vt:lpstr>VAS084_D_Kitiirenginiai5</vt:lpstr>
      <vt:lpstr>'Forma 13'!VAS084_D_Kitiirenginiai6</vt:lpstr>
      <vt:lpstr>VAS084_D_Kitiirenginiai6</vt:lpstr>
      <vt:lpstr>'Forma 13'!VAS084_D_Kitostransport1</vt:lpstr>
      <vt:lpstr>VAS084_D_Kitostransport1</vt:lpstr>
      <vt:lpstr>'Forma 13'!VAS084_D_Kitostransport2</vt:lpstr>
      <vt:lpstr>VAS084_D_Kitostransport2</vt:lpstr>
      <vt:lpstr>'Forma 13'!VAS084_D_Kitostransport3</vt:lpstr>
      <vt:lpstr>VAS084_D_Kitostransport3</vt:lpstr>
      <vt:lpstr>'Forma 13'!VAS084_D_Kitosveiklosne1</vt:lpstr>
      <vt:lpstr>VAS084_D_Kitosveiklosne1</vt:lpstr>
      <vt:lpstr>'Forma 13'!VAS084_D_Lengviejiautom1</vt:lpstr>
      <vt:lpstr>VAS084_D_Lengviejiautom1</vt:lpstr>
      <vt:lpstr>'Forma 13'!VAS084_D_Lengviejiautom2</vt:lpstr>
      <vt:lpstr>VAS084_D_Lengviejiautom2</vt:lpstr>
      <vt:lpstr>'Forma 13'!VAS084_D_Lengviejiautom3</vt:lpstr>
      <vt:lpstr>VAS084_D_Lengviejiautom3</vt:lpstr>
      <vt:lpstr>'Forma 13'!VAS084_D_Lrklimatokaito1</vt:lpstr>
      <vt:lpstr>VAS084_D_Lrklimatokaito1</vt:lpstr>
      <vt:lpstr>'Forma 13'!VAS084_D_Masinosiriranga1</vt:lpstr>
      <vt:lpstr>VAS084_D_Masinosiriranga1</vt:lpstr>
      <vt:lpstr>'Forma 13'!VAS084_D_Masinosiriranga2</vt:lpstr>
      <vt:lpstr>VAS084_D_Masinosiriranga2</vt:lpstr>
      <vt:lpstr>'Forma 13'!VAS084_D_Masinosiriranga3</vt:lpstr>
      <vt:lpstr>VAS084_D_Masinosiriranga3</vt:lpstr>
      <vt:lpstr>'Forma 13'!VAS084_D_Nematerialusis1</vt:lpstr>
      <vt:lpstr>VAS084_D_Nematerialusis1</vt:lpstr>
      <vt:lpstr>'Forma 13'!VAS084_D_Nematerialusis2</vt:lpstr>
      <vt:lpstr>VAS084_D_Nematerialusis2</vt:lpstr>
      <vt:lpstr>'Forma 13'!VAS084_D_Nematerialusis3</vt:lpstr>
      <vt:lpstr>VAS084_D_Nematerialusis3</vt:lpstr>
      <vt:lpstr>'Forma 13'!VAS084_D_Netiesiogiaipa1</vt:lpstr>
      <vt:lpstr>VAS084_D_Netiesiogiaipa1</vt:lpstr>
      <vt:lpstr>'Forma 13'!VAS084_D_Nuotekudumblot1</vt:lpstr>
      <vt:lpstr>VAS084_D_Nuotekudumblot1</vt:lpstr>
      <vt:lpstr>'Forma 13'!VAS084_D_Nuotekuirdumbl1</vt:lpstr>
      <vt:lpstr>VAS084_D_Nuotekuirdumbl1</vt:lpstr>
      <vt:lpstr>'Forma 13'!VAS084_D_Nuotekuirdumbl2</vt:lpstr>
      <vt:lpstr>VAS084_D_Nuotekuirdumbl2</vt:lpstr>
      <vt:lpstr>'Forma 13'!VAS084_D_Nuotekuirdumbl3</vt:lpstr>
      <vt:lpstr>VAS084_D_Nuotekuirdumbl3</vt:lpstr>
      <vt:lpstr>'Forma 13'!VAS084_D_Nuotekusurinki1</vt:lpstr>
      <vt:lpstr>VAS084_D_Nuotekusurinki1</vt:lpstr>
      <vt:lpstr>'Forma 13'!VAS084_D_Nuotekuvalymas1</vt:lpstr>
      <vt:lpstr>VAS084_D_Nuotekuvalymas1</vt:lpstr>
      <vt:lpstr>'Forma 13'!VAS084_D_Pastataiadmini1</vt:lpstr>
      <vt:lpstr>VAS084_D_Pastataiadmini1</vt:lpstr>
      <vt:lpstr>'Forma 13'!VAS084_D_Pastataiadmini2</vt:lpstr>
      <vt:lpstr>VAS084_D_Pastataiadmini2</vt:lpstr>
      <vt:lpstr>'Forma 13'!VAS084_D_Pastataiadmini3</vt:lpstr>
      <vt:lpstr>VAS084_D_Pastataiadmini3</vt:lpstr>
      <vt:lpstr>'Forma 13'!VAS084_D_Pastataiirstat1</vt:lpstr>
      <vt:lpstr>VAS084_D_Pastataiirstat1</vt:lpstr>
      <vt:lpstr>'Forma 13'!VAS084_D_Pastataiirstat2</vt:lpstr>
      <vt:lpstr>VAS084_D_Pastataiirstat2</vt:lpstr>
      <vt:lpstr>'Forma 13'!VAS084_D_Pastataiirstat3</vt:lpstr>
      <vt:lpstr>VAS084_D_Pastataiirstat3</vt:lpstr>
      <vt:lpstr>'Forma 13'!VAS084_D_Pavirsiniunuot1</vt:lpstr>
      <vt:lpstr>VAS084_D_Pavirsiniunuot1</vt:lpstr>
      <vt:lpstr>'Forma 13'!VAS084_D_Saulessviesose1</vt:lpstr>
      <vt:lpstr>VAS084_D_Saulessviesose1</vt:lpstr>
      <vt:lpstr>'Forma 13'!VAS084_D_Saulessviesose2</vt:lpstr>
      <vt:lpstr>VAS084_D_Saulessviesose2</vt:lpstr>
      <vt:lpstr>'Forma 13'!VAS084_D_Saulessviesose3</vt:lpstr>
      <vt:lpstr>VAS084_D_Saulessviesose3</vt:lpstr>
      <vt:lpstr>'Forma 13'!VAS084_D_Silumosatsiska1</vt:lpstr>
      <vt:lpstr>VAS084_D_Silumosatsiska1</vt:lpstr>
      <vt:lpstr>'Forma 13'!VAS084_D_Silumosatsiska2</vt:lpstr>
      <vt:lpstr>VAS084_D_Silumosatsiska2</vt:lpstr>
      <vt:lpstr>'Forma 13'!VAS084_D_Silumosatsiska3</vt:lpstr>
      <vt:lpstr>VAS084_D_Silumosatsiska3</vt:lpstr>
      <vt:lpstr>'Forma 13'!VAS084_D_Silumosirkarst1</vt:lpstr>
      <vt:lpstr>VAS084_D_Silumosirkarst1</vt:lpstr>
      <vt:lpstr>'Forma 13'!VAS084_D_Silumosirkarst2</vt:lpstr>
      <vt:lpstr>VAS084_D_Silumosirkarst2</vt:lpstr>
      <vt:lpstr>'Forma 13'!VAS084_D_Silumosirkarst3</vt:lpstr>
      <vt:lpstr>VAS084_D_Silumosirkarst3</vt:lpstr>
      <vt:lpstr>'Forma 13'!VAS084_D_Specprogramine1</vt:lpstr>
      <vt:lpstr>VAS084_D_Specprogramine1</vt:lpstr>
      <vt:lpstr>'Forma 13'!VAS084_D_Specprogramine2</vt:lpstr>
      <vt:lpstr>VAS084_D_Specprogramine2</vt:lpstr>
      <vt:lpstr>'Forma 13'!VAS084_D_Specprogramine3</vt:lpstr>
      <vt:lpstr>VAS084_D_Specprogramine3</vt:lpstr>
      <vt:lpstr>'Forma 13'!VAS084_D_Standartinepro1</vt:lpstr>
      <vt:lpstr>VAS084_D_Standartinepro1</vt:lpstr>
      <vt:lpstr>'Forma 13'!VAS084_D_Standartinepro2</vt:lpstr>
      <vt:lpstr>VAS084_D_Standartinepro2</vt:lpstr>
      <vt:lpstr>'Forma 13'!VAS084_D_Standartinepro3</vt:lpstr>
      <vt:lpstr>VAS084_D_Standartinepro3</vt:lpstr>
      <vt:lpstr>'Forma 13'!VAS084_D_Tiesiogiaipask1</vt:lpstr>
      <vt:lpstr>VAS084_D_Tiesiogiaipask1</vt:lpstr>
      <vt:lpstr>'Forma 13'!VAS084_D_Transportoprie1</vt:lpstr>
      <vt:lpstr>VAS084_D_Transportoprie1</vt:lpstr>
      <vt:lpstr>'Forma 13'!VAS084_D_Transportoprie2</vt:lpstr>
      <vt:lpstr>VAS084_D_Transportoprie2</vt:lpstr>
      <vt:lpstr>'Forma 13'!VAS084_D_Transportoprie3</vt:lpstr>
      <vt:lpstr>VAS084_D_Transportoprie3</vt:lpstr>
      <vt:lpstr>'Forma 13'!VAS084_D_Turtovienetask1</vt:lpstr>
      <vt:lpstr>VAS084_D_Turtovienetask1</vt:lpstr>
      <vt:lpstr>'Forma 13'!VAS084_D_Vandenssiurbli1</vt:lpstr>
      <vt:lpstr>VAS084_D_Vandenssiurbli1</vt:lpstr>
      <vt:lpstr>'Forma 13'!VAS084_D_Vandenssiurbli2</vt:lpstr>
      <vt:lpstr>VAS084_D_Vandenssiurbli2</vt:lpstr>
      <vt:lpstr>'Forma 13'!VAS084_D_Vandenssiurbli3</vt:lpstr>
      <vt:lpstr>VAS084_D_Vandenssiurbli3</vt:lpstr>
      <vt:lpstr>'Forma 13'!VAS084_F_Atsiskaitomiej1Apskaitosveikla1</vt:lpstr>
      <vt:lpstr>VAS084_F_Atsiskaitomiej1Apskaitosveikla1</vt:lpstr>
      <vt:lpstr>'Forma 13'!VAS084_F_Atsiskaitomiej1Geriamojovande7</vt:lpstr>
      <vt:lpstr>VAS084_F_Atsiskaitomiej1Geriamojovande7</vt:lpstr>
      <vt:lpstr>'Forma 13'!VAS084_F_Atsiskaitomiej1Geriamojovande8</vt:lpstr>
      <vt:lpstr>VAS084_F_Atsiskaitomiej1Geriamojovande8</vt:lpstr>
      <vt:lpstr>'Forma 13'!VAS084_F_Atsiskaitomiej1Geriamojovande9</vt:lpstr>
      <vt:lpstr>VAS084_F_Atsiskaitomiej1Geriamojovande9</vt:lpstr>
      <vt:lpstr>'Forma 13'!VAS084_F_Atsiskaitomiej1Kitareguliuoja1</vt:lpstr>
      <vt:lpstr>VAS084_F_Atsiskaitomiej1Kitareguliuoja1</vt:lpstr>
      <vt:lpstr>'Forma 13'!VAS084_F_Atsiskaitomiej1Kitosveiklosne1</vt:lpstr>
      <vt:lpstr>VAS084_F_Atsiskaitomiej1Kitosveiklosne1</vt:lpstr>
      <vt:lpstr>'Forma 13'!VAS084_F_Atsiskaitomiej1Nuotekudumblot1</vt:lpstr>
      <vt:lpstr>VAS084_F_Atsiskaitomiej1Nuotekudumblot1</vt:lpstr>
      <vt:lpstr>'Forma 13'!VAS084_F_Atsiskaitomiej1Nuotekusurinki1</vt:lpstr>
      <vt:lpstr>VAS084_F_Atsiskaitomiej1Nuotekusurinki1</vt:lpstr>
      <vt:lpstr>'Forma 13'!VAS084_F_Atsiskaitomiej1Nuotekuvalymas1</vt:lpstr>
      <vt:lpstr>VAS084_F_Atsiskaitomiej1Nuotekuvalymas1</vt:lpstr>
      <vt:lpstr>'Forma 13'!VAS084_F_Atsiskaitomiej1Pavirsiniunuot1</vt:lpstr>
      <vt:lpstr>VAS084_F_Atsiskaitomiej1Pavirsiniunuot1</vt:lpstr>
      <vt:lpstr>'Forma 13'!VAS084_F_Atsiskaitomiej2Apskaitosveikla1</vt:lpstr>
      <vt:lpstr>VAS084_F_Atsiskaitomiej2Apskaitosveikla1</vt:lpstr>
      <vt:lpstr>'Forma 13'!VAS084_F_Atsiskaitomiej2Geriamojovande7</vt:lpstr>
      <vt:lpstr>VAS084_F_Atsiskaitomiej2Geriamojovande7</vt:lpstr>
      <vt:lpstr>'Forma 13'!VAS084_F_Atsiskaitomiej2Geriamojovande8</vt:lpstr>
      <vt:lpstr>VAS084_F_Atsiskaitomiej2Geriamojovande8</vt:lpstr>
      <vt:lpstr>'Forma 13'!VAS084_F_Atsiskaitomiej2Geriamojovande9</vt:lpstr>
      <vt:lpstr>VAS084_F_Atsiskaitomiej2Geriamojovande9</vt:lpstr>
      <vt:lpstr>'Forma 13'!VAS084_F_Atsiskaitomiej2Kitareguliuoja1</vt:lpstr>
      <vt:lpstr>VAS084_F_Atsiskaitomiej2Kitareguliuoja1</vt:lpstr>
      <vt:lpstr>'Forma 13'!VAS084_F_Atsiskaitomiej2Kitosveiklosne1</vt:lpstr>
      <vt:lpstr>VAS084_F_Atsiskaitomiej2Kitosveiklosne1</vt:lpstr>
      <vt:lpstr>'Forma 13'!VAS084_F_Atsiskaitomiej2Nuotekudumblot1</vt:lpstr>
      <vt:lpstr>VAS084_F_Atsiskaitomiej2Nuotekudumblot1</vt:lpstr>
      <vt:lpstr>'Forma 13'!VAS084_F_Atsiskaitomiej2Nuotekusurinki1</vt:lpstr>
      <vt:lpstr>VAS084_F_Atsiskaitomiej2Nuotekusurinki1</vt:lpstr>
      <vt:lpstr>'Forma 13'!VAS084_F_Atsiskaitomiej2Nuotekuvalymas1</vt:lpstr>
      <vt:lpstr>VAS084_F_Atsiskaitomiej2Nuotekuvalymas1</vt:lpstr>
      <vt:lpstr>'Forma 13'!VAS084_F_Atsiskaitomiej2Pavirsiniunuot1</vt:lpstr>
      <vt:lpstr>VAS084_F_Atsiskaitomiej2Pavirsiniunuot1</vt:lpstr>
      <vt:lpstr>'Forma 13'!VAS084_F_Atsiskaitomiej3Apskaitosveikla1</vt:lpstr>
      <vt:lpstr>VAS084_F_Atsiskaitomiej3Apskaitosveikla1</vt:lpstr>
      <vt:lpstr>'Forma 13'!VAS084_F_Atsiskaitomiej3Geriamojovande7</vt:lpstr>
      <vt:lpstr>VAS084_F_Atsiskaitomiej3Geriamojovande7</vt:lpstr>
      <vt:lpstr>'Forma 13'!VAS084_F_Atsiskaitomiej3Geriamojovande8</vt:lpstr>
      <vt:lpstr>VAS084_F_Atsiskaitomiej3Geriamojovande8</vt:lpstr>
      <vt:lpstr>'Forma 13'!VAS084_F_Atsiskaitomiej3Geriamojovande9</vt:lpstr>
      <vt:lpstr>VAS084_F_Atsiskaitomiej3Geriamojovande9</vt:lpstr>
      <vt:lpstr>'Forma 13'!VAS084_F_Atsiskaitomiej3Kitareguliuoja1</vt:lpstr>
      <vt:lpstr>VAS084_F_Atsiskaitomiej3Kitareguliuoja1</vt:lpstr>
      <vt:lpstr>'Forma 13'!VAS084_F_Atsiskaitomiej3Kitosveiklosne1</vt:lpstr>
      <vt:lpstr>VAS084_F_Atsiskaitomiej3Kitosveiklosne1</vt:lpstr>
      <vt:lpstr>'Forma 13'!VAS084_F_Atsiskaitomiej3Nuotekudumblot1</vt:lpstr>
      <vt:lpstr>VAS084_F_Atsiskaitomiej3Nuotekudumblot1</vt:lpstr>
      <vt:lpstr>'Forma 13'!VAS084_F_Atsiskaitomiej3Nuotekusurinki1</vt:lpstr>
      <vt:lpstr>VAS084_F_Atsiskaitomiej3Nuotekusurinki1</vt:lpstr>
      <vt:lpstr>'Forma 13'!VAS084_F_Atsiskaitomiej3Nuotekuvalymas1</vt:lpstr>
      <vt:lpstr>VAS084_F_Atsiskaitomiej3Nuotekuvalymas1</vt:lpstr>
      <vt:lpstr>'Forma 13'!VAS084_F_Atsiskaitomiej3Pavirsiniunuot1</vt:lpstr>
      <vt:lpstr>VAS084_F_Atsiskaitomiej3Pavirsiniunuot1</vt:lpstr>
      <vt:lpstr>'Forma 13'!VAS084_F_Bendraipaskirs1Apskaitosveikla1</vt:lpstr>
      <vt:lpstr>VAS084_F_Bendraipaskirs1Apskaitosveikla1</vt:lpstr>
      <vt:lpstr>'Forma 13'!VAS084_F_Bendraipaskirs1Geriamojovande7</vt:lpstr>
      <vt:lpstr>VAS084_F_Bendraipaskirs1Geriamojovande7</vt:lpstr>
      <vt:lpstr>'Forma 13'!VAS084_F_Bendraipaskirs1Geriamojovande8</vt:lpstr>
      <vt:lpstr>VAS084_F_Bendraipaskirs1Geriamojovande8</vt:lpstr>
      <vt:lpstr>'Forma 13'!VAS084_F_Bendraipaskirs1Geriamojovande9</vt:lpstr>
      <vt:lpstr>VAS084_F_Bendraipaskirs1Geriamojovande9</vt:lpstr>
      <vt:lpstr>'Forma 13'!VAS084_F_Bendraipaskirs1Kitareguliuoja1</vt:lpstr>
      <vt:lpstr>VAS084_F_Bendraipaskirs1Kitareguliuoja1</vt:lpstr>
      <vt:lpstr>'Forma 13'!VAS084_F_Bendraipaskirs1Kitosveiklosne1</vt:lpstr>
      <vt:lpstr>VAS084_F_Bendraipaskirs1Kitosveiklosne1</vt:lpstr>
      <vt:lpstr>'Forma 13'!VAS084_F_Bendraipaskirs1Nuotekudumblot1</vt:lpstr>
      <vt:lpstr>VAS084_F_Bendraipaskirs1Nuotekudumblot1</vt:lpstr>
      <vt:lpstr>'Forma 13'!VAS084_F_Bendraipaskirs1Nuotekusurinki1</vt:lpstr>
      <vt:lpstr>VAS084_F_Bendraipaskirs1Nuotekusurinki1</vt:lpstr>
      <vt:lpstr>'Forma 13'!VAS084_F_Bendraipaskirs1Nuotekuvalymas1</vt:lpstr>
      <vt:lpstr>VAS084_F_Bendraipaskirs1Nuotekuvalymas1</vt:lpstr>
      <vt:lpstr>'Forma 13'!VAS084_F_Bendraipaskirs1Pavirsiniunuot1</vt:lpstr>
      <vt:lpstr>VAS084_F_Bendraipaskirs1Pavirsiniunuot1</vt:lpstr>
      <vt:lpstr>'Forma 13'!VAS084_F_Geriamojovande1Apskaitosveikla1</vt:lpstr>
      <vt:lpstr>VAS084_F_Geriamojovande1Apskaitosveikla1</vt:lpstr>
      <vt:lpstr>'Forma 13'!VAS084_F_Geriamojovande1Geriamojovande7</vt:lpstr>
      <vt:lpstr>VAS084_F_Geriamojovande1Geriamojovande7</vt:lpstr>
      <vt:lpstr>'Forma 13'!VAS084_F_Geriamojovande1Geriamojovande8</vt:lpstr>
      <vt:lpstr>VAS084_F_Geriamojovande1Geriamojovande8</vt:lpstr>
      <vt:lpstr>'Forma 13'!VAS084_F_Geriamojovande1Geriamojovande9</vt:lpstr>
      <vt:lpstr>VAS084_F_Geriamojovande1Geriamojovande9</vt:lpstr>
      <vt:lpstr>'Forma 13'!VAS084_F_Geriamojovande1Kitareguliuoja1</vt:lpstr>
      <vt:lpstr>VAS084_F_Geriamojovande1Kitareguliuoja1</vt:lpstr>
      <vt:lpstr>'Forma 13'!VAS084_F_Geriamojovande1Kitosveiklosne1</vt:lpstr>
      <vt:lpstr>VAS084_F_Geriamojovande1Kitosveiklosne1</vt:lpstr>
      <vt:lpstr>'Forma 13'!VAS084_F_Geriamojovande1Nuotekudumblot1</vt:lpstr>
      <vt:lpstr>VAS084_F_Geriamojovande1Nuotekudumblot1</vt:lpstr>
      <vt:lpstr>'Forma 13'!VAS084_F_Geriamojovande1Nuotekusurinki1</vt:lpstr>
      <vt:lpstr>VAS084_F_Geriamojovande1Nuotekusurinki1</vt:lpstr>
      <vt:lpstr>'Forma 13'!VAS084_F_Geriamojovande1Nuotekuvalymas1</vt:lpstr>
      <vt:lpstr>VAS084_F_Geriamojovande1Nuotekuvalymas1</vt:lpstr>
      <vt:lpstr>'Forma 13'!VAS084_F_Geriamojovande1Pavirsiniunuot1</vt:lpstr>
      <vt:lpstr>VAS084_F_Geriamojovande1Pavirsiniunuot1</vt:lpstr>
      <vt:lpstr>'Forma 13'!VAS084_F_Geriamojovande2Apskaitosveikla1</vt:lpstr>
      <vt:lpstr>VAS084_F_Geriamojovande2Apskaitosveikla1</vt:lpstr>
      <vt:lpstr>'Forma 13'!VAS084_F_Geriamojovande2Geriamojovande7</vt:lpstr>
      <vt:lpstr>VAS084_F_Geriamojovande2Geriamojovande7</vt:lpstr>
      <vt:lpstr>'Forma 13'!VAS084_F_Geriamojovande2Geriamojovande8</vt:lpstr>
      <vt:lpstr>VAS084_F_Geriamojovande2Geriamojovande8</vt:lpstr>
      <vt:lpstr>'Forma 13'!VAS084_F_Geriamojovande2Geriamojovande9</vt:lpstr>
      <vt:lpstr>VAS084_F_Geriamojovande2Geriamojovande9</vt:lpstr>
      <vt:lpstr>'Forma 13'!VAS084_F_Geriamojovande2Kitareguliuoja1</vt:lpstr>
      <vt:lpstr>VAS084_F_Geriamojovande2Kitareguliuoja1</vt:lpstr>
      <vt:lpstr>'Forma 13'!VAS084_F_Geriamojovande2Kitosveiklosne1</vt:lpstr>
      <vt:lpstr>VAS084_F_Geriamojovande2Kitosveiklosne1</vt:lpstr>
      <vt:lpstr>'Forma 13'!VAS084_F_Geriamojovande2Nuotekudumblot1</vt:lpstr>
      <vt:lpstr>VAS084_F_Geriamojovande2Nuotekudumblot1</vt:lpstr>
      <vt:lpstr>'Forma 13'!VAS084_F_Geriamojovande2Nuotekusurinki1</vt:lpstr>
      <vt:lpstr>VAS084_F_Geriamojovande2Nuotekusurinki1</vt:lpstr>
      <vt:lpstr>'Forma 13'!VAS084_F_Geriamojovande2Nuotekuvalymas1</vt:lpstr>
      <vt:lpstr>VAS084_F_Geriamojovande2Nuotekuvalymas1</vt:lpstr>
      <vt:lpstr>'Forma 13'!VAS084_F_Geriamojovande2Pavirsiniunuot1</vt:lpstr>
      <vt:lpstr>VAS084_F_Geriamojovande2Pavirsiniunuot1</vt:lpstr>
      <vt:lpstr>'Forma 13'!VAS084_F_Geriamojovande3Apskaitosveikla1</vt:lpstr>
      <vt:lpstr>VAS084_F_Geriamojovande3Apskaitosveikla1</vt:lpstr>
      <vt:lpstr>'Forma 13'!VAS084_F_Geriamojovande3Geriamojovande7</vt:lpstr>
      <vt:lpstr>VAS084_F_Geriamojovande3Geriamojovande7</vt:lpstr>
      <vt:lpstr>'Forma 13'!VAS084_F_Geriamojovande3Geriamojovande8</vt:lpstr>
      <vt:lpstr>VAS084_F_Geriamojovande3Geriamojovande8</vt:lpstr>
      <vt:lpstr>'Forma 13'!VAS084_F_Geriamojovande3Geriamojovande9</vt:lpstr>
      <vt:lpstr>VAS084_F_Geriamojovande3Geriamojovande9</vt:lpstr>
      <vt:lpstr>'Forma 13'!VAS084_F_Geriamojovande3Kitareguliuoja1</vt:lpstr>
      <vt:lpstr>VAS084_F_Geriamojovande3Kitareguliuoja1</vt:lpstr>
      <vt:lpstr>'Forma 13'!VAS084_F_Geriamojovande3Kitosveiklosne1</vt:lpstr>
      <vt:lpstr>VAS084_F_Geriamojovande3Kitosveiklosne1</vt:lpstr>
      <vt:lpstr>'Forma 13'!VAS084_F_Geriamojovande3Nuotekudumblot1</vt:lpstr>
      <vt:lpstr>VAS084_F_Geriamojovande3Nuotekudumblot1</vt:lpstr>
      <vt:lpstr>'Forma 13'!VAS084_F_Geriamojovande3Nuotekusurinki1</vt:lpstr>
      <vt:lpstr>VAS084_F_Geriamojovande3Nuotekusurinki1</vt:lpstr>
      <vt:lpstr>'Forma 13'!VAS084_F_Geriamojovande3Nuotekuvalymas1</vt:lpstr>
      <vt:lpstr>VAS084_F_Geriamojovande3Nuotekuvalymas1</vt:lpstr>
      <vt:lpstr>'Forma 13'!VAS084_F_Geriamojovande3Pavirsiniunuot1</vt:lpstr>
      <vt:lpstr>VAS084_F_Geriamojovande3Pavirsiniunuot1</vt:lpstr>
      <vt:lpstr>'Forma 13'!VAS084_F_Geriamojovande4Apskaitosveikla1</vt:lpstr>
      <vt:lpstr>VAS084_F_Geriamojovande4Apskaitosveikla1</vt:lpstr>
      <vt:lpstr>'Forma 13'!VAS084_F_Geriamojovande4Geriamojovande7</vt:lpstr>
      <vt:lpstr>VAS084_F_Geriamojovande4Geriamojovande7</vt:lpstr>
      <vt:lpstr>'Forma 13'!VAS084_F_Geriamojovande4Geriamojovande8</vt:lpstr>
      <vt:lpstr>VAS084_F_Geriamojovande4Geriamojovande8</vt:lpstr>
      <vt:lpstr>'Forma 13'!VAS084_F_Geriamojovande4Geriamojovande9</vt:lpstr>
      <vt:lpstr>VAS084_F_Geriamojovande4Geriamojovande9</vt:lpstr>
      <vt:lpstr>'Forma 13'!VAS084_F_Geriamojovande4Kitareguliuoja1</vt:lpstr>
      <vt:lpstr>VAS084_F_Geriamojovande4Kitareguliuoja1</vt:lpstr>
      <vt:lpstr>'Forma 13'!VAS084_F_Geriamojovande4Kitosveiklosne1</vt:lpstr>
      <vt:lpstr>VAS084_F_Geriamojovande4Kitosveiklosne1</vt:lpstr>
      <vt:lpstr>'Forma 13'!VAS084_F_Geriamojovande4Nuotekudumblot1</vt:lpstr>
      <vt:lpstr>VAS084_F_Geriamojovande4Nuotekudumblot1</vt:lpstr>
      <vt:lpstr>'Forma 13'!VAS084_F_Geriamojovande4Nuotekusurinki1</vt:lpstr>
      <vt:lpstr>VAS084_F_Geriamojovande4Nuotekusurinki1</vt:lpstr>
      <vt:lpstr>'Forma 13'!VAS084_F_Geriamojovande4Nuotekuvalymas1</vt:lpstr>
      <vt:lpstr>VAS084_F_Geriamojovande4Nuotekuvalymas1</vt:lpstr>
      <vt:lpstr>'Forma 13'!VAS084_F_Geriamojovande4Pavirsiniunuot1</vt:lpstr>
      <vt:lpstr>VAS084_F_Geriamojovande4Pavirsiniunuot1</vt:lpstr>
      <vt:lpstr>'Forma 13'!VAS084_F_Geriamojovande5Apskaitosveikla1</vt:lpstr>
      <vt:lpstr>VAS084_F_Geriamojovande5Apskaitosveikla1</vt:lpstr>
      <vt:lpstr>'Forma 13'!VAS084_F_Geriamojovande5Geriamojovande7</vt:lpstr>
      <vt:lpstr>VAS084_F_Geriamojovande5Geriamojovande7</vt:lpstr>
      <vt:lpstr>'Forma 13'!VAS084_F_Geriamojovande5Geriamojovande8</vt:lpstr>
      <vt:lpstr>VAS084_F_Geriamojovande5Geriamojovande8</vt:lpstr>
      <vt:lpstr>'Forma 13'!VAS084_F_Geriamojovande5Geriamojovande9</vt:lpstr>
      <vt:lpstr>VAS084_F_Geriamojovande5Geriamojovande9</vt:lpstr>
      <vt:lpstr>'Forma 13'!VAS084_F_Geriamojovande5Kitareguliuoja1</vt:lpstr>
      <vt:lpstr>VAS084_F_Geriamojovande5Kitareguliuoja1</vt:lpstr>
      <vt:lpstr>'Forma 13'!VAS084_F_Geriamojovande5Kitosveiklosne1</vt:lpstr>
      <vt:lpstr>VAS084_F_Geriamojovande5Kitosveiklosne1</vt:lpstr>
      <vt:lpstr>'Forma 13'!VAS084_F_Geriamojovande5Nuotekudumblot1</vt:lpstr>
      <vt:lpstr>VAS084_F_Geriamojovande5Nuotekudumblot1</vt:lpstr>
      <vt:lpstr>'Forma 13'!VAS084_F_Geriamojovande5Nuotekusurinki1</vt:lpstr>
      <vt:lpstr>VAS084_F_Geriamojovande5Nuotekusurinki1</vt:lpstr>
      <vt:lpstr>'Forma 13'!VAS084_F_Geriamojovande5Nuotekuvalymas1</vt:lpstr>
      <vt:lpstr>VAS084_F_Geriamojovande5Nuotekuvalymas1</vt:lpstr>
      <vt:lpstr>'Forma 13'!VAS084_F_Geriamojovande5Pavirsiniunuot1</vt:lpstr>
      <vt:lpstr>VAS084_F_Geriamojovande5Pavirsiniunuot1</vt:lpstr>
      <vt:lpstr>'Forma 13'!VAS084_F_Geriamojovande6Apskaitosveikla1</vt:lpstr>
      <vt:lpstr>VAS084_F_Geriamojovande6Apskaitosveikla1</vt:lpstr>
      <vt:lpstr>'Forma 13'!VAS084_F_Geriamojovande6Geriamojovande7</vt:lpstr>
      <vt:lpstr>VAS084_F_Geriamojovande6Geriamojovande7</vt:lpstr>
      <vt:lpstr>'Forma 13'!VAS084_F_Geriamojovande6Geriamojovande8</vt:lpstr>
      <vt:lpstr>VAS084_F_Geriamojovande6Geriamojovande8</vt:lpstr>
      <vt:lpstr>'Forma 13'!VAS084_F_Geriamojovande6Geriamojovande9</vt:lpstr>
      <vt:lpstr>VAS084_F_Geriamojovande6Geriamojovande9</vt:lpstr>
      <vt:lpstr>'Forma 13'!VAS084_F_Geriamojovande6Kitareguliuoja1</vt:lpstr>
      <vt:lpstr>VAS084_F_Geriamojovande6Kitareguliuoja1</vt:lpstr>
      <vt:lpstr>'Forma 13'!VAS084_F_Geriamojovande6Kitosveiklosne1</vt:lpstr>
      <vt:lpstr>VAS084_F_Geriamojovande6Kitosveiklosne1</vt:lpstr>
      <vt:lpstr>'Forma 13'!VAS084_F_Geriamojovande6Nuotekudumblot1</vt:lpstr>
      <vt:lpstr>VAS084_F_Geriamojovande6Nuotekudumblot1</vt:lpstr>
      <vt:lpstr>'Forma 13'!VAS084_F_Geriamojovande6Nuotekusurinki1</vt:lpstr>
      <vt:lpstr>VAS084_F_Geriamojovande6Nuotekusurinki1</vt:lpstr>
      <vt:lpstr>'Forma 13'!VAS084_F_Geriamojovande6Nuotekuvalymas1</vt:lpstr>
      <vt:lpstr>VAS084_F_Geriamojovande6Nuotekuvalymas1</vt:lpstr>
      <vt:lpstr>'Forma 13'!VAS084_F_Geriamojovande6Pavirsiniunuot1</vt:lpstr>
      <vt:lpstr>VAS084_F_Geriamojovande6Pavirsiniunuot1</vt:lpstr>
      <vt:lpstr>'Forma 13'!VAS084_F_Ilgalaikioturt100Apskaitosveikla1</vt:lpstr>
      <vt:lpstr>VAS084_F_Ilgalaikioturt100Apskaitosveikla1</vt:lpstr>
      <vt:lpstr>'Forma 13'!VAS084_F_Ilgalaikioturt100Geriamojovande7</vt:lpstr>
      <vt:lpstr>VAS084_F_Ilgalaikioturt100Geriamojovande7</vt:lpstr>
      <vt:lpstr>'Forma 13'!VAS084_F_Ilgalaikioturt100Geriamojovande8</vt:lpstr>
      <vt:lpstr>VAS084_F_Ilgalaikioturt100Geriamojovande8</vt:lpstr>
      <vt:lpstr>'Forma 13'!VAS084_F_Ilgalaikioturt100Geriamojovande9</vt:lpstr>
      <vt:lpstr>VAS084_F_Ilgalaikioturt100Geriamojovande9</vt:lpstr>
      <vt:lpstr>'Forma 13'!VAS084_F_Ilgalaikioturt100Inventorinisnu1</vt:lpstr>
      <vt:lpstr>VAS084_F_Ilgalaikioturt100Inventorinisnu1</vt:lpstr>
      <vt:lpstr>'Forma 13'!VAS084_F_Ilgalaikioturt100Kitareguliuoja1</vt:lpstr>
      <vt:lpstr>VAS084_F_Ilgalaikioturt100Kitareguliuoja1</vt:lpstr>
      <vt:lpstr>'Forma 13'!VAS084_F_Ilgalaikioturt100Kitosveiklosne1</vt:lpstr>
      <vt:lpstr>VAS084_F_Ilgalaikioturt100Kitosveiklosne1</vt:lpstr>
      <vt:lpstr>'Forma 13'!VAS084_F_Ilgalaikioturt100Lrklimatokaito1</vt:lpstr>
      <vt:lpstr>VAS084_F_Ilgalaikioturt100Lrklimatokaito1</vt:lpstr>
      <vt:lpstr>'Forma 13'!VAS084_F_Ilgalaikioturt100Nuotekudumblot1</vt:lpstr>
      <vt:lpstr>VAS084_F_Ilgalaikioturt100Nuotekudumblot1</vt:lpstr>
      <vt:lpstr>'Forma 13'!VAS084_F_Ilgalaikioturt100Nuotekusurinki1</vt:lpstr>
      <vt:lpstr>VAS084_F_Ilgalaikioturt100Nuotekusurinki1</vt:lpstr>
      <vt:lpstr>'Forma 13'!VAS084_F_Ilgalaikioturt100Nuotekuvalymas1</vt:lpstr>
      <vt:lpstr>VAS084_F_Ilgalaikioturt100Nuotekuvalymas1</vt:lpstr>
      <vt:lpstr>'Forma 13'!VAS084_F_Ilgalaikioturt100Pavirsiniunuot1</vt:lpstr>
      <vt:lpstr>VAS084_F_Ilgalaikioturt100Pavirsiniunuot1</vt:lpstr>
      <vt:lpstr>'Forma 13'!VAS084_F_Ilgalaikioturt100Turtovienetask1</vt:lpstr>
      <vt:lpstr>VAS084_F_Ilgalaikioturt100Turtovienetask1</vt:lpstr>
      <vt:lpstr>'Forma 13'!VAS084_F_Ilgalaikioturt101Apskaitosveikla1</vt:lpstr>
      <vt:lpstr>VAS084_F_Ilgalaikioturt101Apskaitosveikla1</vt:lpstr>
      <vt:lpstr>'Forma 13'!VAS084_F_Ilgalaikioturt101Geriamojovande7</vt:lpstr>
      <vt:lpstr>VAS084_F_Ilgalaikioturt101Geriamojovande7</vt:lpstr>
      <vt:lpstr>'Forma 13'!VAS084_F_Ilgalaikioturt101Geriamojovande8</vt:lpstr>
      <vt:lpstr>VAS084_F_Ilgalaikioturt101Geriamojovande8</vt:lpstr>
      <vt:lpstr>'Forma 13'!VAS084_F_Ilgalaikioturt101Geriamojovande9</vt:lpstr>
      <vt:lpstr>VAS084_F_Ilgalaikioturt101Geriamojovande9</vt:lpstr>
      <vt:lpstr>'Forma 13'!VAS084_F_Ilgalaikioturt101Inventorinisnu1</vt:lpstr>
      <vt:lpstr>VAS084_F_Ilgalaikioturt101Inventorinisnu1</vt:lpstr>
      <vt:lpstr>'Forma 13'!VAS084_F_Ilgalaikioturt101Kitareguliuoja1</vt:lpstr>
      <vt:lpstr>VAS084_F_Ilgalaikioturt101Kitareguliuoja1</vt:lpstr>
      <vt:lpstr>'Forma 13'!VAS084_F_Ilgalaikioturt101Kitosveiklosne1</vt:lpstr>
      <vt:lpstr>VAS084_F_Ilgalaikioturt101Kitosveiklosne1</vt:lpstr>
      <vt:lpstr>'Forma 13'!VAS084_F_Ilgalaikioturt101Lrklimatokaito1</vt:lpstr>
      <vt:lpstr>VAS084_F_Ilgalaikioturt101Lrklimatokaito1</vt:lpstr>
      <vt:lpstr>'Forma 13'!VAS084_F_Ilgalaikioturt101Nuotekudumblot1</vt:lpstr>
      <vt:lpstr>VAS084_F_Ilgalaikioturt101Nuotekudumblot1</vt:lpstr>
      <vt:lpstr>'Forma 13'!VAS084_F_Ilgalaikioturt101Nuotekusurinki1</vt:lpstr>
      <vt:lpstr>VAS084_F_Ilgalaikioturt101Nuotekusurinki1</vt:lpstr>
      <vt:lpstr>'Forma 13'!VAS084_F_Ilgalaikioturt101Nuotekuvalymas1</vt:lpstr>
      <vt:lpstr>VAS084_F_Ilgalaikioturt101Nuotekuvalymas1</vt:lpstr>
      <vt:lpstr>'Forma 13'!VAS084_F_Ilgalaikioturt101Pavirsiniunuot1</vt:lpstr>
      <vt:lpstr>VAS084_F_Ilgalaikioturt101Pavirsiniunuot1</vt:lpstr>
      <vt:lpstr>'Forma 13'!VAS084_F_Ilgalaikioturt101Turtovienetask1</vt:lpstr>
      <vt:lpstr>VAS084_F_Ilgalaikioturt101Turtovienetask1</vt:lpstr>
      <vt:lpstr>'Forma 13'!VAS084_F_Ilgalaikioturt102Apskaitosveikla1</vt:lpstr>
      <vt:lpstr>VAS084_F_Ilgalaikioturt102Apskaitosveikla1</vt:lpstr>
      <vt:lpstr>'Forma 13'!VAS084_F_Ilgalaikioturt102Geriamojovande7</vt:lpstr>
      <vt:lpstr>VAS084_F_Ilgalaikioturt102Geriamojovande7</vt:lpstr>
      <vt:lpstr>'Forma 13'!VAS084_F_Ilgalaikioturt102Geriamojovande8</vt:lpstr>
      <vt:lpstr>VAS084_F_Ilgalaikioturt102Geriamojovande8</vt:lpstr>
      <vt:lpstr>'Forma 13'!VAS084_F_Ilgalaikioturt102Geriamojovande9</vt:lpstr>
      <vt:lpstr>VAS084_F_Ilgalaikioturt102Geriamojovande9</vt:lpstr>
      <vt:lpstr>'Forma 13'!VAS084_F_Ilgalaikioturt102Inventorinisnu1</vt:lpstr>
      <vt:lpstr>VAS084_F_Ilgalaikioturt102Inventorinisnu1</vt:lpstr>
      <vt:lpstr>'Forma 13'!VAS084_F_Ilgalaikioturt102Kitareguliuoja1</vt:lpstr>
      <vt:lpstr>VAS084_F_Ilgalaikioturt102Kitareguliuoja1</vt:lpstr>
      <vt:lpstr>'Forma 13'!VAS084_F_Ilgalaikioturt102Kitosveiklosne1</vt:lpstr>
      <vt:lpstr>VAS084_F_Ilgalaikioturt102Kitosveiklosne1</vt:lpstr>
      <vt:lpstr>'Forma 13'!VAS084_F_Ilgalaikioturt102Lrklimatokaito1</vt:lpstr>
      <vt:lpstr>VAS084_F_Ilgalaikioturt102Lrklimatokaito1</vt:lpstr>
      <vt:lpstr>'Forma 13'!VAS084_F_Ilgalaikioturt102Nuotekudumblot1</vt:lpstr>
      <vt:lpstr>VAS084_F_Ilgalaikioturt102Nuotekudumblot1</vt:lpstr>
      <vt:lpstr>'Forma 13'!VAS084_F_Ilgalaikioturt102Nuotekusurinki1</vt:lpstr>
      <vt:lpstr>VAS084_F_Ilgalaikioturt102Nuotekusurinki1</vt:lpstr>
      <vt:lpstr>'Forma 13'!VAS084_F_Ilgalaikioturt102Nuotekuvalymas1</vt:lpstr>
      <vt:lpstr>VAS084_F_Ilgalaikioturt102Nuotekuvalymas1</vt:lpstr>
      <vt:lpstr>'Forma 13'!VAS084_F_Ilgalaikioturt102Pavirsiniunuot1</vt:lpstr>
      <vt:lpstr>VAS084_F_Ilgalaikioturt102Pavirsiniunuot1</vt:lpstr>
      <vt:lpstr>'Forma 13'!VAS084_F_Ilgalaikioturt102Turtovienetask1</vt:lpstr>
      <vt:lpstr>VAS084_F_Ilgalaikioturt102Turtovienetask1</vt:lpstr>
      <vt:lpstr>'Forma 13'!VAS084_F_Ilgalaikioturt103Apskaitosveikla1</vt:lpstr>
      <vt:lpstr>VAS084_F_Ilgalaikioturt103Apskaitosveikla1</vt:lpstr>
      <vt:lpstr>'Forma 13'!VAS084_F_Ilgalaikioturt103Geriamojovande7</vt:lpstr>
      <vt:lpstr>VAS084_F_Ilgalaikioturt103Geriamojovande7</vt:lpstr>
      <vt:lpstr>'Forma 13'!VAS084_F_Ilgalaikioturt103Geriamojovande8</vt:lpstr>
      <vt:lpstr>VAS084_F_Ilgalaikioturt103Geriamojovande8</vt:lpstr>
      <vt:lpstr>'Forma 13'!VAS084_F_Ilgalaikioturt103Geriamojovande9</vt:lpstr>
      <vt:lpstr>VAS084_F_Ilgalaikioturt103Geriamojovande9</vt:lpstr>
      <vt:lpstr>'Forma 13'!VAS084_F_Ilgalaikioturt103Inventorinisnu1</vt:lpstr>
      <vt:lpstr>VAS084_F_Ilgalaikioturt103Inventorinisnu1</vt:lpstr>
      <vt:lpstr>'Forma 13'!VAS084_F_Ilgalaikioturt103Kitareguliuoja1</vt:lpstr>
      <vt:lpstr>VAS084_F_Ilgalaikioturt103Kitareguliuoja1</vt:lpstr>
      <vt:lpstr>'Forma 13'!VAS084_F_Ilgalaikioturt103Kitosveiklosne1</vt:lpstr>
      <vt:lpstr>VAS084_F_Ilgalaikioturt103Kitosveiklosne1</vt:lpstr>
      <vt:lpstr>'Forma 13'!VAS084_F_Ilgalaikioturt103Lrklimatokaito1</vt:lpstr>
      <vt:lpstr>VAS084_F_Ilgalaikioturt103Lrklimatokaito1</vt:lpstr>
      <vt:lpstr>'Forma 13'!VAS084_F_Ilgalaikioturt103Nuotekudumblot1</vt:lpstr>
      <vt:lpstr>VAS084_F_Ilgalaikioturt103Nuotekudumblot1</vt:lpstr>
      <vt:lpstr>'Forma 13'!VAS084_F_Ilgalaikioturt103Nuotekusurinki1</vt:lpstr>
      <vt:lpstr>VAS084_F_Ilgalaikioturt103Nuotekusurinki1</vt:lpstr>
      <vt:lpstr>'Forma 13'!VAS084_F_Ilgalaikioturt103Nuotekuvalymas1</vt:lpstr>
      <vt:lpstr>VAS084_F_Ilgalaikioturt103Nuotekuvalymas1</vt:lpstr>
      <vt:lpstr>'Forma 13'!VAS084_F_Ilgalaikioturt103Pavirsiniunuot1</vt:lpstr>
      <vt:lpstr>VAS084_F_Ilgalaikioturt103Pavirsiniunuot1</vt:lpstr>
      <vt:lpstr>'Forma 13'!VAS084_F_Ilgalaikioturt103Turtovienetask1</vt:lpstr>
      <vt:lpstr>VAS084_F_Ilgalaikioturt103Turtovienetask1</vt:lpstr>
      <vt:lpstr>'Forma 13'!VAS084_F_Ilgalaikioturt104Apskaitosveikla1</vt:lpstr>
      <vt:lpstr>VAS084_F_Ilgalaikioturt104Apskaitosveikla1</vt:lpstr>
      <vt:lpstr>'Forma 13'!VAS084_F_Ilgalaikioturt104Geriamojovande7</vt:lpstr>
      <vt:lpstr>VAS084_F_Ilgalaikioturt104Geriamojovande7</vt:lpstr>
      <vt:lpstr>'Forma 13'!VAS084_F_Ilgalaikioturt104Geriamojovande8</vt:lpstr>
      <vt:lpstr>VAS084_F_Ilgalaikioturt104Geriamojovande8</vt:lpstr>
      <vt:lpstr>'Forma 13'!VAS084_F_Ilgalaikioturt104Geriamojovande9</vt:lpstr>
      <vt:lpstr>VAS084_F_Ilgalaikioturt104Geriamojovande9</vt:lpstr>
      <vt:lpstr>'Forma 13'!VAS084_F_Ilgalaikioturt104Inventorinisnu1</vt:lpstr>
      <vt:lpstr>VAS084_F_Ilgalaikioturt104Inventorinisnu1</vt:lpstr>
      <vt:lpstr>'Forma 13'!VAS084_F_Ilgalaikioturt104Kitareguliuoja1</vt:lpstr>
      <vt:lpstr>VAS084_F_Ilgalaikioturt104Kitareguliuoja1</vt:lpstr>
      <vt:lpstr>'Forma 13'!VAS084_F_Ilgalaikioturt104Kitosveiklosne1</vt:lpstr>
      <vt:lpstr>VAS084_F_Ilgalaikioturt104Kitosveiklosne1</vt:lpstr>
      <vt:lpstr>'Forma 13'!VAS084_F_Ilgalaikioturt104Lrklimatokaito1</vt:lpstr>
      <vt:lpstr>VAS084_F_Ilgalaikioturt104Lrklimatokaito1</vt:lpstr>
      <vt:lpstr>'Forma 13'!VAS084_F_Ilgalaikioturt104Nuotekudumblot1</vt:lpstr>
      <vt:lpstr>VAS084_F_Ilgalaikioturt104Nuotekudumblot1</vt:lpstr>
      <vt:lpstr>'Forma 13'!VAS084_F_Ilgalaikioturt104Nuotekusurinki1</vt:lpstr>
      <vt:lpstr>VAS084_F_Ilgalaikioturt104Nuotekusurinki1</vt:lpstr>
      <vt:lpstr>'Forma 13'!VAS084_F_Ilgalaikioturt104Nuotekuvalymas1</vt:lpstr>
      <vt:lpstr>VAS084_F_Ilgalaikioturt104Nuotekuvalymas1</vt:lpstr>
      <vt:lpstr>'Forma 13'!VAS084_F_Ilgalaikioturt104Pavirsiniunuot1</vt:lpstr>
      <vt:lpstr>VAS084_F_Ilgalaikioturt104Pavirsiniunuot1</vt:lpstr>
      <vt:lpstr>'Forma 13'!VAS084_F_Ilgalaikioturt104Turtovienetask1</vt:lpstr>
      <vt:lpstr>VAS084_F_Ilgalaikioturt104Turtovienetask1</vt:lpstr>
      <vt:lpstr>'Forma 13'!VAS084_F_Ilgalaikioturt105Apskaitosveikla1</vt:lpstr>
      <vt:lpstr>VAS084_F_Ilgalaikioturt105Apskaitosveikla1</vt:lpstr>
      <vt:lpstr>'Forma 13'!VAS084_F_Ilgalaikioturt105Geriamojovande7</vt:lpstr>
      <vt:lpstr>VAS084_F_Ilgalaikioturt105Geriamojovande7</vt:lpstr>
      <vt:lpstr>'Forma 13'!VAS084_F_Ilgalaikioturt105Geriamojovande8</vt:lpstr>
      <vt:lpstr>VAS084_F_Ilgalaikioturt105Geriamojovande8</vt:lpstr>
      <vt:lpstr>'Forma 13'!VAS084_F_Ilgalaikioturt105Geriamojovande9</vt:lpstr>
      <vt:lpstr>VAS084_F_Ilgalaikioturt105Geriamojovande9</vt:lpstr>
      <vt:lpstr>'Forma 13'!VAS084_F_Ilgalaikioturt105Inventorinisnu1</vt:lpstr>
      <vt:lpstr>VAS084_F_Ilgalaikioturt105Inventorinisnu1</vt:lpstr>
      <vt:lpstr>'Forma 13'!VAS084_F_Ilgalaikioturt105Kitareguliuoja1</vt:lpstr>
      <vt:lpstr>VAS084_F_Ilgalaikioturt105Kitareguliuoja1</vt:lpstr>
      <vt:lpstr>'Forma 13'!VAS084_F_Ilgalaikioturt105Kitosveiklosne1</vt:lpstr>
      <vt:lpstr>VAS084_F_Ilgalaikioturt105Kitosveiklosne1</vt:lpstr>
      <vt:lpstr>'Forma 13'!VAS084_F_Ilgalaikioturt105Lrklimatokaito1</vt:lpstr>
      <vt:lpstr>VAS084_F_Ilgalaikioturt105Lrklimatokaito1</vt:lpstr>
      <vt:lpstr>'Forma 13'!VAS084_F_Ilgalaikioturt105Nuotekudumblot1</vt:lpstr>
      <vt:lpstr>VAS084_F_Ilgalaikioturt105Nuotekudumblot1</vt:lpstr>
      <vt:lpstr>'Forma 13'!VAS084_F_Ilgalaikioturt105Nuotekusurinki1</vt:lpstr>
      <vt:lpstr>VAS084_F_Ilgalaikioturt105Nuotekusurinki1</vt:lpstr>
      <vt:lpstr>'Forma 13'!VAS084_F_Ilgalaikioturt105Nuotekuvalymas1</vt:lpstr>
      <vt:lpstr>VAS084_F_Ilgalaikioturt105Nuotekuvalymas1</vt:lpstr>
      <vt:lpstr>'Forma 13'!VAS084_F_Ilgalaikioturt105Pavirsiniunuot1</vt:lpstr>
      <vt:lpstr>VAS084_F_Ilgalaikioturt105Pavirsiniunuot1</vt:lpstr>
      <vt:lpstr>'Forma 13'!VAS084_F_Ilgalaikioturt105Turtovienetask1</vt:lpstr>
      <vt:lpstr>VAS084_F_Ilgalaikioturt105Turtovienetask1</vt:lpstr>
      <vt:lpstr>'Forma 13'!VAS084_F_Ilgalaikioturt106Apskaitosveikla1</vt:lpstr>
      <vt:lpstr>VAS084_F_Ilgalaikioturt106Apskaitosveikla1</vt:lpstr>
      <vt:lpstr>'Forma 13'!VAS084_F_Ilgalaikioturt106Geriamojovande7</vt:lpstr>
      <vt:lpstr>VAS084_F_Ilgalaikioturt106Geriamojovande7</vt:lpstr>
      <vt:lpstr>'Forma 13'!VAS084_F_Ilgalaikioturt106Geriamojovande8</vt:lpstr>
      <vt:lpstr>VAS084_F_Ilgalaikioturt106Geriamojovande8</vt:lpstr>
      <vt:lpstr>'Forma 13'!VAS084_F_Ilgalaikioturt106Geriamojovande9</vt:lpstr>
      <vt:lpstr>VAS084_F_Ilgalaikioturt106Geriamojovande9</vt:lpstr>
      <vt:lpstr>'Forma 13'!VAS084_F_Ilgalaikioturt106Inventorinisnu1</vt:lpstr>
      <vt:lpstr>VAS084_F_Ilgalaikioturt106Inventorinisnu1</vt:lpstr>
      <vt:lpstr>'Forma 13'!VAS084_F_Ilgalaikioturt106Kitareguliuoja1</vt:lpstr>
      <vt:lpstr>VAS084_F_Ilgalaikioturt106Kitareguliuoja1</vt:lpstr>
      <vt:lpstr>'Forma 13'!VAS084_F_Ilgalaikioturt106Kitosveiklosne1</vt:lpstr>
      <vt:lpstr>VAS084_F_Ilgalaikioturt106Kitosveiklosne1</vt:lpstr>
      <vt:lpstr>'Forma 13'!VAS084_F_Ilgalaikioturt106Lrklimatokaito1</vt:lpstr>
      <vt:lpstr>VAS084_F_Ilgalaikioturt106Lrklimatokaito1</vt:lpstr>
      <vt:lpstr>'Forma 13'!VAS084_F_Ilgalaikioturt106Nuotekudumblot1</vt:lpstr>
      <vt:lpstr>VAS084_F_Ilgalaikioturt106Nuotekudumblot1</vt:lpstr>
      <vt:lpstr>'Forma 13'!VAS084_F_Ilgalaikioturt106Nuotekusurinki1</vt:lpstr>
      <vt:lpstr>VAS084_F_Ilgalaikioturt106Nuotekusurinki1</vt:lpstr>
      <vt:lpstr>'Forma 13'!VAS084_F_Ilgalaikioturt106Nuotekuvalymas1</vt:lpstr>
      <vt:lpstr>VAS084_F_Ilgalaikioturt106Nuotekuvalymas1</vt:lpstr>
      <vt:lpstr>'Forma 13'!VAS084_F_Ilgalaikioturt106Pavirsiniunuot1</vt:lpstr>
      <vt:lpstr>VAS084_F_Ilgalaikioturt106Pavirsiniunuot1</vt:lpstr>
      <vt:lpstr>'Forma 13'!VAS084_F_Ilgalaikioturt106Turtovienetask1</vt:lpstr>
      <vt:lpstr>VAS084_F_Ilgalaikioturt106Turtovienetask1</vt:lpstr>
      <vt:lpstr>'Forma 13'!VAS084_F_Ilgalaikioturt107Apskaitosveikla1</vt:lpstr>
      <vt:lpstr>VAS084_F_Ilgalaikioturt107Apskaitosveikla1</vt:lpstr>
      <vt:lpstr>'Forma 13'!VAS084_F_Ilgalaikioturt107Geriamojovande7</vt:lpstr>
      <vt:lpstr>VAS084_F_Ilgalaikioturt107Geriamojovande7</vt:lpstr>
      <vt:lpstr>'Forma 13'!VAS084_F_Ilgalaikioturt107Geriamojovande8</vt:lpstr>
      <vt:lpstr>VAS084_F_Ilgalaikioturt107Geriamojovande8</vt:lpstr>
      <vt:lpstr>'Forma 13'!VAS084_F_Ilgalaikioturt107Geriamojovande9</vt:lpstr>
      <vt:lpstr>VAS084_F_Ilgalaikioturt107Geriamojovande9</vt:lpstr>
      <vt:lpstr>'Forma 13'!VAS084_F_Ilgalaikioturt107Inventorinisnu1</vt:lpstr>
      <vt:lpstr>VAS084_F_Ilgalaikioturt107Inventorinisnu1</vt:lpstr>
      <vt:lpstr>'Forma 13'!VAS084_F_Ilgalaikioturt107Kitareguliuoja1</vt:lpstr>
      <vt:lpstr>VAS084_F_Ilgalaikioturt107Kitareguliuoja1</vt:lpstr>
      <vt:lpstr>'Forma 13'!VAS084_F_Ilgalaikioturt107Kitosveiklosne1</vt:lpstr>
      <vt:lpstr>VAS084_F_Ilgalaikioturt107Kitosveiklosne1</vt:lpstr>
      <vt:lpstr>'Forma 13'!VAS084_F_Ilgalaikioturt107Lrklimatokaito1</vt:lpstr>
      <vt:lpstr>VAS084_F_Ilgalaikioturt107Lrklimatokaito1</vt:lpstr>
      <vt:lpstr>'Forma 13'!VAS084_F_Ilgalaikioturt107Nuotekudumblot1</vt:lpstr>
      <vt:lpstr>VAS084_F_Ilgalaikioturt107Nuotekudumblot1</vt:lpstr>
      <vt:lpstr>'Forma 13'!VAS084_F_Ilgalaikioturt107Nuotekusurinki1</vt:lpstr>
      <vt:lpstr>VAS084_F_Ilgalaikioturt107Nuotekusurinki1</vt:lpstr>
      <vt:lpstr>'Forma 13'!VAS084_F_Ilgalaikioturt107Nuotekuvalymas1</vt:lpstr>
      <vt:lpstr>VAS084_F_Ilgalaikioturt107Nuotekuvalymas1</vt:lpstr>
      <vt:lpstr>'Forma 13'!VAS084_F_Ilgalaikioturt107Pavirsiniunuot1</vt:lpstr>
      <vt:lpstr>VAS084_F_Ilgalaikioturt107Pavirsiniunuot1</vt:lpstr>
      <vt:lpstr>'Forma 13'!VAS084_F_Ilgalaikioturt107Turtovienetask1</vt:lpstr>
      <vt:lpstr>VAS084_F_Ilgalaikioturt107Turtovienetask1</vt:lpstr>
      <vt:lpstr>'Forma 13'!VAS084_F_Ilgalaikioturt108Apskaitosveikla1</vt:lpstr>
      <vt:lpstr>VAS084_F_Ilgalaikioturt108Apskaitosveikla1</vt:lpstr>
      <vt:lpstr>'Forma 13'!VAS084_F_Ilgalaikioturt108Geriamojovande7</vt:lpstr>
      <vt:lpstr>VAS084_F_Ilgalaikioturt108Geriamojovande7</vt:lpstr>
      <vt:lpstr>'Forma 13'!VAS084_F_Ilgalaikioturt108Geriamojovande8</vt:lpstr>
      <vt:lpstr>VAS084_F_Ilgalaikioturt108Geriamojovande8</vt:lpstr>
      <vt:lpstr>'Forma 13'!VAS084_F_Ilgalaikioturt108Geriamojovande9</vt:lpstr>
      <vt:lpstr>VAS084_F_Ilgalaikioturt108Geriamojovande9</vt:lpstr>
      <vt:lpstr>'Forma 13'!VAS084_F_Ilgalaikioturt108Inventorinisnu1</vt:lpstr>
      <vt:lpstr>VAS084_F_Ilgalaikioturt108Inventorinisnu1</vt:lpstr>
      <vt:lpstr>'Forma 13'!VAS084_F_Ilgalaikioturt108Kitareguliuoja1</vt:lpstr>
      <vt:lpstr>VAS084_F_Ilgalaikioturt108Kitareguliuoja1</vt:lpstr>
      <vt:lpstr>'Forma 13'!VAS084_F_Ilgalaikioturt108Kitosveiklosne1</vt:lpstr>
      <vt:lpstr>VAS084_F_Ilgalaikioturt108Kitosveiklosne1</vt:lpstr>
      <vt:lpstr>'Forma 13'!VAS084_F_Ilgalaikioturt108Lrklimatokaito1</vt:lpstr>
      <vt:lpstr>VAS084_F_Ilgalaikioturt108Lrklimatokaito1</vt:lpstr>
      <vt:lpstr>'Forma 13'!VAS084_F_Ilgalaikioturt108Nuotekudumblot1</vt:lpstr>
      <vt:lpstr>VAS084_F_Ilgalaikioturt108Nuotekudumblot1</vt:lpstr>
      <vt:lpstr>'Forma 13'!VAS084_F_Ilgalaikioturt108Nuotekusurinki1</vt:lpstr>
      <vt:lpstr>VAS084_F_Ilgalaikioturt108Nuotekusurinki1</vt:lpstr>
      <vt:lpstr>'Forma 13'!VAS084_F_Ilgalaikioturt108Nuotekuvalymas1</vt:lpstr>
      <vt:lpstr>VAS084_F_Ilgalaikioturt108Nuotekuvalymas1</vt:lpstr>
      <vt:lpstr>'Forma 13'!VAS084_F_Ilgalaikioturt108Pavirsiniunuot1</vt:lpstr>
      <vt:lpstr>VAS084_F_Ilgalaikioturt108Pavirsiniunuot1</vt:lpstr>
      <vt:lpstr>'Forma 13'!VAS084_F_Ilgalaikioturt108Turtovienetask1</vt:lpstr>
      <vt:lpstr>VAS084_F_Ilgalaikioturt108Turtovienetask1</vt:lpstr>
      <vt:lpstr>'Forma 13'!VAS084_F_Ilgalaikioturt109Apskaitosveikla1</vt:lpstr>
      <vt:lpstr>VAS084_F_Ilgalaikioturt109Apskaitosveikla1</vt:lpstr>
      <vt:lpstr>'Forma 13'!VAS084_F_Ilgalaikioturt109Geriamojovande7</vt:lpstr>
      <vt:lpstr>VAS084_F_Ilgalaikioturt109Geriamojovande7</vt:lpstr>
      <vt:lpstr>'Forma 13'!VAS084_F_Ilgalaikioturt109Geriamojovande8</vt:lpstr>
      <vt:lpstr>VAS084_F_Ilgalaikioturt109Geriamojovande8</vt:lpstr>
      <vt:lpstr>'Forma 13'!VAS084_F_Ilgalaikioturt109Geriamojovande9</vt:lpstr>
      <vt:lpstr>VAS084_F_Ilgalaikioturt109Geriamojovande9</vt:lpstr>
      <vt:lpstr>'Forma 13'!VAS084_F_Ilgalaikioturt109Inventorinisnu1</vt:lpstr>
      <vt:lpstr>VAS084_F_Ilgalaikioturt109Inventorinisnu1</vt:lpstr>
      <vt:lpstr>'Forma 13'!VAS084_F_Ilgalaikioturt109Kitareguliuoja1</vt:lpstr>
      <vt:lpstr>VAS084_F_Ilgalaikioturt109Kitareguliuoja1</vt:lpstr>
      <vt:lpstr>'Forma 13'!VAS084_F_Ilgalaikioturt109Kitosveiklosne1</vt:lpstr>
      <vt:lpstr>VAS084_F_Ilgalaikioturt109Kitosveiklosne1</vt:lpstr>
      <vt:lpstr>'Forma 13'!VAS084_F_Ilgalaikioturt109Lrklimatokaito1</vt:lpstr>
      <vt:lpstr>VAS084_F_Ilgalaikioturt109Lrklimatokaito1</vt:lpstr>
      <vt:lpstr>'Forma 13'!VAS084_F_Ilgalaikioturt109Nuotekudumblot1</vt:lpstr>
      <vt:lpstr>VAS084_F_Ilgalaikioturt109Nuotekudumblot1</vt:lpstr>
      <vt:lpstr>'Forma 13'!VAS084_F_Ilgalaikioturt109Nuotekusurinki1</vt:lpstr>
      <vt:lpstr>VAS084_F_Ilgalaikioturt109Nuotekusurinki1</vt:lpstr>
      <vt:lpstr>'Forma 13'!VAS084_F_Ilgalaikioturt109Nuotekuvalymas1</vt:lpstr>
      <vt:lpstr>VAS084_F_Ilgalaikioturt109Nuotekuvalymas1</vt:lpstr>
      <vt:lpstr>'Forma 13'!VAS084_F_Ilgalaikioturt109Pavirsiniunuot1</vt:lpstr>
      <vt:lpstr>VAS084_F_Ilgalaikioturt109Pavirsiniunuot1</vt:lpstr>
      <vt:lpstr>'Forma 13'!VAS084_F_Ilgalaikioturt109Turtovienetask1</vt:lpstr>
      <vt:lpstr>VAS084_F_Ilgalaikioturt109Turtovienetask1</vt:lpstr>
      <vt:lpstr>'Forma 13'!VAS084_F_Ilgalaikioturt10Apskaitosveikla1</vt:lpstr>
      <vt:lpstr>VAS084_F_Ilgalaikioturt10Apskaitosveikla1</vt:lpstr>
      <vt:lpstr>'Forma 13'!VAS084_F_Ilgalaikioturt10Geriamojovande7</vt:lpstr>
      <vt:lpstr>VAS084_F_Ilgalaikioturt10Geriamojovande7</vt:lpstr>
      <vt:lpstr>'Forma 13'!VAS084_F_Ilgalaikioturt10Geriamojovande8</vt:lpstr>
      <vt:lpstr>VAS084_F_Ilgalaikioturt10Geriamojovande8</vt:lpstr>
      <vt:lpstr>'Forma 13'!VAS084_F_Ilgalaikioturt10Geriamojovande9</vt:lpstr>
      <vt:lpstr>VAS084_F_Ilgalaikioturt10Geriamojovande9</vt:lpstr>
      <vt:lpstr>'Forma 13'!VAS084_F_Ilgalaikioturt10Inventorinisnu1</vt:lpstr>
      <vt:lpstr>VAS084_F_Ilgalaikioturt10Inventorinisnu1</vt:lpstr>
      <vt:lpstr>'Forma 13'!VAS084_F_Ilgalaikioturt10Kitareguliuoja1</vt:lpstr>
      <vt:lpstr>VAS084_F_Ilgalaikioturt10Kitareguliuoja1</vt:lpstr>
      <vt:lpstr>'Forma 13'!VAS084_F_Ilgalaikioturt10Kitosveiklosne1</vt:lpstr>
      <vt:lpstr>VAS084_F_Ilgalaikioturt10Kitosveiklosne1</vt:lpstr>
      <vt:lpstr>'Forma 13'!VAS084_F_Ilgalaikioturt10Lrklimatokaito1</vt:lpstr>
      <vt:lpstr>VAS084_F_Ilgalaikioturt10Lrklimatokaito1</vt:lpstr>
      <vt:lpstr>'Forma 13'!VAS084_F_Ilgalaikioturt10Nuotekudumblot1</vt:lpstr>
      <vt:lpstr>VAS084_F_Ilgalaikioturt10Nuotekudumblot1</vt:lpstr>
      <vt:lpstr>'Forma 13'!VAS084_F_Ilgalaikioturt10Nuotekusurinki1</vt:lpstr>
      <vt:lpstr>VAS084_F_Ilgalaikioturt10Nuotekusurinki1</vt:lpstr>
      <vt:lpstr>'Forma 13'!VAS084_F_Ilgalaikioturt10Nuotekuvalymas1</vt:lpstr>
      <vt:lpstr>VAS084_F_Ilgalaikioturt10Nuotekuvalymas1</vt:lpstr>
      <vt:lpstr>'Forma 13'!VAS084_F_Ilgalaikioturt10Pavirsiniunuot1</vt:lpstr>
      <vt:lpstr>VAS084_F_Ilgalaikioturt10Pavirsiniunuot1</vt:lpstr>
      <vt:lpstr>'Forma 13'!VAS084_F_Ilgalaikioturt10Turtovienetask1</vt:lpstr>
      <vt:lpstr>VAS084_F_Ilgalaikioturt10Turtovienetask1</vt:lpstr>
      <vt:lpstr>'Forma 13'!VAS084_F_Ilgalaikioturt110Apskaitosveikla1</vt:lpstr>
      <vt:lpstr>VAS084_F_Ilgalaikioturt110Apskaitosveikla1</vt:lpstr>
      <vt:lpstr>'Forma 13'!VAS084_F_Ilgalaikioturt110Geriamojovande7</vt:lpstr>
      <vt:lpstr>VAS084_F_Ilgalaikioturt110Geriamojovande7</vt:lpstr>
      <vt:lpstr>'Forma 13'!VAS084_F_Ilgalaikioturt110Geriamojovande8</vt:lpstr>
      <vt:lpstr>VAS084_F_Ilgalaikioturt110Geriamojovande8</vt:lpstr>
      <vt:lpstr>'Forma 13'!VAS084_F_Ilgalaikioturt110Geriamojovande9</vt:lpstr>
      <vt:lpstr>VAS084_F_Ilgalaikioturt110Geriamojovande9</vt:lpstr>
      <vt:lpstr>'Forma 13'!VAS084_F_Ilgalaikioturt110Inventorinisnu1</vt:lpstr>
      <vt:lpstr>VAS084_F_Ilgalaikioturt110Inventorinisnu1</vt:lpstr>
      <vt:lpstr>'Forma 13'!VAS084_F_Ilgalaikioturt110Kitareguliuoja1</vt:lpstr>
      <vt:lpstr>VAS084_F_Ilgalaikioturt110Kitareguliuoja1</vt:lpstr>
      <vt:lpstr>'Forma 13'!VAS084_F_Ilgalaikioturt110Kitosveiklosne1</vt:lpstr>
      <vt:lpstr>VAS084_F_Ilgalaikioturt110Kitosveiklosne1</vt:lpstr>
      <vt:lpstr>'Forma 13'!VAS084_F_Ilgalaikioturt110Lrklimatokaito1</vt:lpstr>
      <vt:lpstr>VAS084_F_Ilgalaikioturt110Lrklimatokaito1</vt:lpstr>
      <vt:lpstr>'Forma 13'!VAS084_F_Ilgalaikioturt110Nuotekudumblot1</vt:lpstr>
      <vt:lpstr>VAS084_F_Ilgalaikioturt110Nuotekudumblot1</vt:lpstr>
      <vt:lpstr>'Forma 13'!VAS084_F_Ilgalaikioturt110Nuotekusurinki1</vt:lpstr>
      <vt:lpstr>VAS084_F_Ilgalaikioturt110Nuotekusurinki1</vt:lpstr>
      <vt:lpstr>'Forma 13'!VAS084_F_Ilgalaikioturt110Nuotekuvalymas1</vt:lpstr>
      <vt:lpstr>VAS084_F_Ilgalaikioturt110Nuotekuvalymas1</vt:lpstr>
      <vt:lpstr>'Forma 13'!VAS084_F_Ilgalaikioturt110Pavirsiniunuot1</vt:lpstr>
      <vt:lpstr>VAS084_F_Ilgalaikioturt110Pavirsiniunuot1</vt:lpstr>
      <vt:lpstr>'Forma 13'!VAS084_F_Ilgalaikioturt110Turtovienetask1</vt:lpstr>
      <vt:lpstr>VAS084_F_Ilgalaikioturt110Turtovienetask1</vt:lpstr>
      <vt:lpstr>'Forma 13'!VAS084_F_Ilgalaikioturt111Apskaitosveikla1</vt:lpstr>
      <vt:lpstr>VAS084_F_Ilgalaikioturt111Apskaitosveikla1</vt:lpstr>
      <vt:lpstr>'Forma 13'!VAS084_F_Ilgalaikioturt111Geriamojovande7</vt:lpstr>
      <vt:lpstr>VAS084_F_Ilgalaikioturt111Geriamojovande7</vt:lpstr>
      <vt:lpstr>'Forma 13'!VAS084_F_Ilgalaikioturt111Geriamojovande8</vt:lpstr>
      <vt:lpstr>VAS084_F_Ilgalaikioturt111Geriamojovande8</vt:lpstr>
      <vt:lpstr>'Forma 13'!VAS084_F_Ilgalaikioturt111Geriamojovande9</vt:lpstr>
      <vt:lpstr>VAS084_F_Ilgalaikioturt111Geriamojovande9</vt:lpstr>
      <vt:lpstr>'Forma 13'!VAS084_F_Ilgalaikioturt111Inventorinisnu1</vt:lpstr>
      <vt:lpstr>VAS084_F_Ilgalaikioturt111Inventorinisnu1</vt:lpstr>
      <vt:lpstr>'Forma 13'!VAS084_F_Ilgalaikioturt111Kitareguliuoja1</vt:lpstr>
      <vt:lpstr>VAS084_F_Ilgalaikioturt111Kitareguliuoja1</vt:lpstr>
      <vt:lpstr>'Forma 13'!VAS084_F_Ilgalaikioturt111Kitosveiklosne1</vt:lpstr>
      <vt:lpstr>VAS084_F_Ilgalaikioturt111Kitosveiklosne1</vt:lpstr>
      <vt:lpstr>'Forma 13'!VAS084_F_Ilgalaikioturt111Lrklimatokaito1</vt:lpstr>
      <vt:lpstr>VAS084_F_Ilgalaikioturt111Lrklimatokaito1</vt:lpstr>
      <vt:lpstr>'Forma 13'!VAS084_F_Ilgalaikioturt111Nuotekudumblot1</vt:lpstr>
      <vt:lpstr>VAS084_F_Ilgalaikioturt111Nuotekudumblot1</vt:lpstr>
      <vt:lpstr>'Forma 13'!VAS084_F_Ilgalaikioturt111Nuotekusurinki1</vt:lpstr>
      <vt:lpstr>VAS084_F_Ilgalaikioturt111Nuotekusurinki1</vt:lpstr>
      <vt:lpstr>'Forma 13'!VAS084_F_Ilgalaikioturt111Nuotekuvalymas1</vt:lpstr>
      <vt:lpstr>VAS084_F_Ilgalaikioturt111Nuotekuvalymas1</vt:lpstr>
      <vt:lpstr>'Forma 13'!VAS084_F_Ilgalaikioturt111Pavirsiniunuot1</vt:lpstr>
      <vt:lpstr>VAS084_F_Ilgalaikioturt111Pavirsiniunuot1</vt:lpstr>
      <vt:lpstr>'Forma 13'!VAS084_F_Ilgalaikioturt111Turtovienetask1</vt:lpstr>
      <vt:lpstr>VAS084_F_Ilgalaikioturt111Turtovienetask1</vt:lpstr>
      <vt:lpstr>'Forma 13'!VAS084_F_Ilgalaikioturt112Apskaitosveikla1</vt:lpstr>
      <vt:lpstr>VAS084_F_Ilgalaikioturt112Apskaitosveikla1</vt:lpstr>
      <vt:lpstr>'Forma 13'!VAS084_F_Ilgalaikioturt112Geriamojovande7</vt:lpstr>
      <vt:lpstr>VAS084_F_Ilgalaikioturt112Geriamojovande7</vt:lpstr>
      <vt:lpstr>'Forma 13'!VAS084_F_Ilgalaikioturt112Geriamojovande8</vt:lpstr>
      <vt:lpstr>VAS084_F_Ilgalaikioturt112Geriamojovande8</vt:lpstr>
      <vt:lpstr>'Forma 13'!VAS084_F_Ilgalaikioturt112Geriamojovande9</vt:lpstr>
      <vt:lpstr>VAS084_F_Ilgalaikioturt112Geriamojovande9</vt:lpstr>
      <vt:lpstr>'Forma 13'!VAS084_F_Ilgalaikioturt112Inventorinisnu1</vt:lpstr>
      <vt:lpstr>VAS084_F_Ilgalaikioturt112Inventorinisnu1</vt:lpstr>
      <vt:lpstr>'Forma 13'!VAS084_F_Ilgalaikioturt112Kitareguliuoja1</vt:lpstr>
      <vt:lpstr>VAS084_F_Ilgalaikioturt112Kitareguliuoja1</vt:lpstr>
      <vt:lpstr>'Forma 13'!VAS084_F_Ilgalaikioturt112Kitosveiklosne1</vt:lpstr>
      <vt:lpstr>VAS084_F_Ilgalaikioturt112Kitosveiklosne1</vt:lpstr>
      <vt:lpstr>'Forma 13'!VAS084_F_Ilgalaikioturt112Lrklimatokaito1</vt:lpstr>
      <vt:lpstr>VAS084_F_Ilgalaikioturt112Lrklimatokaito1</vt:lpstr>
      <vt:lpstr>'Forma 13'!VAS084_F_Ilgalaikioturt112Nuotekudumblot1</vt:lpstr>
      <vt:lpstr>VAS084_F_Ilgalaikioturt112Nuotekudumblot1</vt:lpstr>
      <vt:lpstr>'Forma 13'!VAS084_F_Ilgalaikioturt112Nuotekusurinki1</vt:lpstr>
      <vt:lpstr>VAS084_F_Ilgalaikioturt112Nuotekusurinki1</vt:lpstr>
      <vt:lpstr>'Forma 13'!VAS084_F_Ilgalaikioturt112Nuotekuvalymas1</vt:lpstr>
      <vt:lpstr>VAS084_F_Ilgalaikioturt112Nuotekuvalymas1</vt:lpstr>
      <vt:lpstr>'Forma 13'!VAS084_F_Ilgalaikioturt112Pavirsiniunuot1</vt:lpstr>
      <vt:lpstr>VAS084_F_Ilgalaikioturt112Pavirsiniunuot1</vt:lpstr>
      <vt:lpstr>'Forma 13'!VAS084_F_Ilgalaikioturt112Turtovienetask1</vt:lpstr>
      <vt:lpstr>VAS084_F_Ilgalaikioturt112Turtovienetask1</vt:lpstr>
      <vt:lpstr>'Forma 13'!VAS084_F_Ilgalaikioturt113Apskaitosveikla1</vt:lpstr>
      <vt:lpstr>VAS084_F_Ilgalaikioturt113Apskaitosveikla1</vt:lpstr>
      <vt:lpstr>'Forma 13'!VAS084_F_Ilgalaikioturt113Geriamojovande7</vt:lpstr>
      <vt:lpstr>VAS084_F_Ilgalaikioturt113Geriamojovande7</vt:lpstr>
      <vt:lpstr>'Forma 13'!VAS084_F_Ilgalaikioturt113Geriamojovande8</vt:lpstr>
      <vt:lpstr>VAS084_F_Ilgalaikioturt113Geriamojovande8</vt:lpstr>
      <vt:lpstr>'Forma 13'!VAS084_F_Ilgalaikioturt113Geriamojovande9</vt:lpstr>
      <vt:lpstr>VAS084_F_Ilgalaikioturt113Geriamojovande9</vt:lpstr>
      <vt:lpstr>'Forma 13'!VAS084_F_Ilgalaikioturt113Inventorinisnu1</vt:lpstr>
      <vt:lpstr>VAS084_F_Ilgalaikioturt113Inventorinisnu1</vt:lpstr>
      <vt:lpstr>'Forma 13'!VAS084_F_Ilgalaikioturt113Kitareguliuoja1</vt:lpstr>
      <vt:lpstr>VAS084_F_Ilgalaikioturt113Kitareguliuoja1</vt:lpstr>
      <vt:lpstr>'Forma 13'!VAS084_F_Ilgalaikioturt113Kitosveiklosne1</vt:lpstr>
      <vt:lpstr>VAS084_F_Ilgalaikioturt113Kitosveiklosne1</vt:lpstr>
      <vt:lpstr>'Forma 13'!VAS084_F_Ilgalaikioturt113Lrklimatokaito1</vt:lpstr>
      <vt:lpstr>VAS084_F_Ilgalaikioturt113Lrklimatokaito1</vt:lpstr>
      <vt:lpstr>'Forma 13'!VAS084_F_Ilgalaikioturt113Nuotekudumblot1</vt:lpstr>
      <vt:lpstr>VAS084_F_Ilgalaikioturt113Nuotekudumblot1</vt:lpstr>
      <vt:lpstr>'Forma 13'!VAS084_F_Ilgalaikioturt113Nuotekusurinki1</vt:lpstr>
      <vt:lpstr>VAS084_F_Ilgalaikioturt113Nuotekusurinki1</vt:lpstr>
      <vt:lpstr>'Forma 13'!VAS084_F_Ilgalaikioturt113Nuotekuvalymas1</vt:lpstr>
      <vt:lpstr>VAS084_F_Ilgalaikioturt113Nuotekuvalymas1</vt:lpstr>
      <vt:lpstr>'Forma 13'!VAS084_F_Ilgalaikioturt113Pavirsiniunuot1</vt:lpstr>
      <vt:lpstr>VAS084_F_Ilgalaikioturt113Pavirsiniunuot1</vt:lpstr>
      <vt:lpstr>'Forma 13'!VAS084_F_Ilgalaikioturt113Turtovienetask1</vt:lpstr>
      <vt:lpstr>VAS084_F_Ilgalaikioturt113Turtovienetask1</vt:lpstr>
      <vt:lpstr>'Forma 13'!VAS084_F_Ilgalaikioturt114Apskaitosveikla1</vt:lpstr>
      <vt:lpstr>VAS084_F_Ilgalaikioturt114Apskaitosveikla1</vt:lpstr>
      <vt:lpstr>'Forma 13'!VAS084_F_Ilgalaikioturt114Geriamojovande7</vt:lpstr>
      <vt:lpstr>VAS084_F_Ilgalaikioturt114Geriamojovande7</vt:lpstr>
      <vt:lpstr>'Forma 13'!VAS084_F_Ilgalaikioturt114Geriamojovande8</vt:lpstr>
      <vt:lpstr>VAS084_F_Ilgalaikioturt114Geriamojovande8</vt:lpstr>
      <vt:lpstr>'Forma 13'!VAS084_F_Ilgalaikioturt114Geriamojovande9</vt:lpstr>
      <vt:lpstr>VAS084_F_Ilgalaikioturt114Geriamojovande9</vt:lpstr>
      <vt:lpstr>'Forma 13'!VAS084_F_Ilgalaikioturt114Inventorinisnu1</vt:lpstr>
      <vt:lpstr>VAS084_F_Ilgalaikioturt114Inventorinisnu1</vt:lpstr>
      <vt:lpstr>'Forma 13'!VAS084_F_Ilgalaikioturt114Kitareguliuoja1</vt:lpstr>
      <vt:lpstr>VAS084_F_Ilgalaikioturt114Kitareguliuoja1</vt:lpstr>
      <vt:lpstr>'Forma 13'!VAS084_F_Ilgalaikioturt114Kitosveiklosne1</vt:lpstr>
      <vt:lpstr>VAS084_F_Ilgalaikioturt114Kitosveiklosne1</vt:lpstr>
      <vt:lpstr>'Forma 13'!VAS084_F_Ilgalaikioturt114Lrklimatokaito1</vt:lpstr>
      <vt:lpstr>VAS084_F_Ilgalaikioturt114Lrklimatokaito1</vt:lpstr>
      <vt:lpstr>'Forma 13'!VAS084_F_Ilgalaikioturt114Nuotekudumblot1</vt:lpstr>
      <vt:lpstr>VAS084_F_Ilgalaikioturt114Nuotekudumblot1</vt:lpstr>
      <vt:lpstr>'Forma 13'!VAS084_F_Ilgalaikioturt114Nuotekusurinki1</vt:lpstr>
      <vt:lpstr>VAS084_F_Ilgalaikioturt114Nuotekusurinki1</vt:lpstr>
      <vt:lpstr>'Forma 13'!VAS084_F_Ilgalaikioturt114Nuotekuvalymas1</vt:lpstr>
      <vt:lpstr>VAS084_F_Ilgalaikioturt114Nuotekuvalymas1</vt:lpstr>
      <vt:lpstr>'Forma 13'!VAS084_F_Ilgalaikioturt114Pavirsiniunuot1</vt:lpstr>
      <vt:lpstr>VAS084_F_Ilgalaikioturt114Pavirsiniunuot1</vt:lpstr>
      <vt:lpstr>'Forma 13'!VAS084_F_Ilgalaikioturt114Turtovienetask1</vt:lpstr>
      <vt:lpstr>VAS084_F_Ilgalaikioturt114Turtovienetask1</vt:lpstr>
      <vt:lpstr>'Forma 13'!VAS084_F_Ilgalaikioturt115Apskaitosveikla1</vt:lpstr>
      <vt:lpstr>VAS084_F_Ilgalaikioturt115Apskaitosveikla1</vt:lpstr>
      <vt:lpstr>'Forma 13'!VAS084_F_Ilgalaikioturt115Geriamojovande7</vt:lpstr>
      <vt:lpstr>VAS084_F_Ilgalaikioturt115Geriamojovande7</vt:lpstr>
      <vt:lpstr>'Forma 13'!VAS084_F_Ilgalaikioturt115Geriamojovande8</vt:lpstr>
      <vt:lpstr>VAS084_F_Ilgalaikioturt115Geriamojovande8</vt:lpstr>
      <vt:lpstr>'Forma 13'!VAS084_F_Ilgalaikioturt115Geriamojovande9</vt:lpstr>
      <vt:lpstr>VAS084_F_Ilgalaikioturt115Geriamojovande9</vt:lpstr>
      <vt:lpstr>'Forma 13'!VAS084_F_Ilgalaikioturt115Inventorinisnu1</vt:lpstr>
      <vt:lpstr>VAS084_F_Ilgalaikioturt115Inventorinisnu1</vt:lpstr>
      <vt:lpstr>'Forma 13'!VAS084_F_Ilgalaikioturt115Kitareguliuoja1</vt:lpstr>
      <vt:lpstr>VAS084_F_Ilgalaikioturt115Kitareguliuoja1</vt:lpstr>
      <vt:lpstr>'Forma 13'!VAS084_F_Ilgalaikioturt115Kitosveiklosne1</vt:lpstr>
      <vt:lpstr>VAS084_F_Ilgalaikioturt115Kitosveiklosne1</vt:lpstr>
      <vt:lpstr>'Forma 13'!VAS084_F_Ilgalaikioturt115Lrklimatokaito1</vt:lpstr>
      <vt:lpstr>VAS084_F_Ilgalaikioturt115Lrklimatokaito1</vt:lpstr>
      <vt:lpstr>'Forma 13'!VAS084_F_Ilgalaikioturt115Nuotekudumblot1</vt:lpstr>
      <vt:lpstr>VAS084_F_Ilgalaikioturt115Nuotekudumblot1</vt:lpstr>
      <vt:lpstr>'Forma 13'!VAS084_F_Ilgalaikioturt115Nuotekusurinki1</vt:lpstr>
      <vt:lpstr>VAS084_F_Ilgalaikioturt115Nuotekusurinki1</vt:lpstr>
      <vt:lpstr>'Forma 13'!VAS084_F_Ilgalaikioturt115Nuotekuvalymas1</vt:lpstr>
      <vt:lpstr>VAS084_F_Ilgalaikioturt115Nuotekuvalymas1</vt:lpstr>
      <vt:lpstr>'Forma 13'!VAS084_F_Ilgalaikioturt115Pavirsiniunuot1</vt:lpstr>
      <vt:lpstr>VAS084_F_Ilgalaikioturt115Pavirsiniunuot1</vt:lpstr>
      <vt:lpstr>'Forma 13'!VAS084_F_Ilgalaikioturt115Turtovienetask1</vt:lpstr>
      <vt:lpstr>VAS084_F_Ilgalaikioturt115Turtovienetask1</vt:lpstr>
      <vt:lpstr>'Forma 13'!VAS084_F_Ilgalaikioturt116Apskaitosveikla1</vt:lpstr>
      <vt:lpstr>VAS084_F_Ilgalaikioturt116Apskaitosveikla1</vt:lpstr>
      <vt:lpstr>'Forma 13'!VAS084_F_Ilgalaikioturt116Geriamojovande7</vt:lpstr>
      <vt:lpstr>VAS084_F_Ilgalaikioturt116Geriamojovande7</vt:lpstr>
      <vt:lpstr>'Forma 13'!VAS084_F_Ilgalaikioturt116Geriamojovande8</vt:lpstr>
      <vt:lpstr>VAS084_F_Ilgalaikioturt116Geriamojovande8</vt:lpstr>
      <vt:lpstr>'Forma 13'!VAS084_F_Ilgalaikioturt116Geriamojovande9</vt:lpstr>
      <vt:lpstr>VAS084_F_Ilgalaikioturt116Geriamojovande9</vt:lpstr>
      <vt:lpstr>'Forma 13'!VAS084_F_Ilgalaikioturt116Inventorinisnu1</vt:lpstr>
      <vt:lpstr>VAS084_F_Ilgalaikioturt116Inventorinisnu1</vt:lpstr>
      <vt:lpstr>'Forma 13'!VAS084_F_Ilgalaikioturt116Kitareguliuoja1</vt:lpstr>
      <vt:lpstr>VAS084_F_Ilgalaikioturt116Kitareguliuoja1</vt:lpstr>
      <vt:lpstr>'Forma 13'!VAS084_F_Ilgalaikioturt116Kitosveiklosne1</vt:lpstr>
      <vt:lpstr>VAS084_F_Ilgalaikioturt116Kitosveiklosne1</vt:lpstr>
      <vt:lpstr>'Forma 13'!VAS084_F_Ilgalaikioturt116Lrklimatokaito1</vt:lpstr>
      <vt:lpstr>VAS084_F_Ilgalaikioturt116Lrklimatokaito1</vt:lpstr>
      <vt:lpstr>'Forma 13'!VAS084_F_Ilgalaikioturt116Nuotekudumblot1</vt:lpstr>
      <vt:lpstr>VAS084_F_Ilgalaikioturt116Nuotekudumblot1</vt:lpstr>
      <vt:lpstr>'Forma 13'!VAS084_F_Ilgalaikioturt116Nuotekusurinki1</vt:lpstr>
      <vt:lpstr>VAS084_F_Ilgalaikioturt116Nuotekusurinki1</vt:lpstr>
      <vt:lpstr>'Forma 13'!VAS084_F_Ilgalaikioturt116Nuotekuvalymas1</vt:lpstr>
      <vt:lpstr>VAS084_F_Ilgalaikioturt116Nuotekuvalymas1</vt:lpstr>
      <vt:lpstr>'Forma 13'!VAS084_F_Ilgalaikioturt116Pavirsiniunuot1</vt:lpstr>
      <vt:lpstr>VAS084_F_Ilgalaikioturt116Pavirsiniunuot1</vt:lpstr>
      <vt:lpstr>'Forma 13'!VAS084_F_Ilgalaikioturt116Turtovienetask1</vt:lpstr>
      <vt:lpstr>VAS084_F_Ilgalaikioturt116Turtovienetask1</vt:lpstr>
      <vt:lpstr>'Forma 13'!VAS084_F_Ilgalaikioturt117Apskaitosveikla1</vt:lpstr>
      <vt:lpstr>VAS084_F_Ilgalaikioturt117Apskaitosveikla1</vt:lpstr>
      <vt:lpstr>'Forma 13'!VAS084_F_Ilgalaikioturt117Geriamojovande7</vt:lpstr>
      <vt:lpstr>VAS084_F_Ilgalaikioturt117Geriamojovande7</vt:lpstr>
      <vt:lpstr>'Forma 13'!VAS084_F_Ilgalaikioturt117Geriamojovande8</vt:lpstr>
      <vt:lpstr>VAS084_F_Ilgalaikioturt117Geriamojovande8</vt:lpstr>
      <vt:lpstr>'Forma 13'!VAS084_F_Ilgalaikioturt117Geriamojovande9</vt:lpstr>
      <vt:lpstr>VAS084_F_Ilgalaikioturt117Geriamojovande9</vt:lpstr>
      <vt:lpstr>'Forma 13'!VAS084_F_Ilgalaikioturt117Inventorinisnu1</vt:lpstr>
      <vt:lpstr>VAS084_F_Ilgalaikioturt117Inventorinisnu1</vt:lpstr>
      <vt:lpstr>'Forma 13'!VAS084_F_Ilgalaikioturt117Kitareguliuoja1</vt:lpstr>
      <vt:lpstr>VAS084_F_Ilgalaikioturt117Kitareguliuoja1</vt:lpstr>
      <vt:lpstr>'Forma 13'!VAS084_F_Ilgalaikioturt117Kitosveiklosne1</vt:lpstr>
      <vt:lpstr>VAS084_F_Ilgalaikioturt117Kitosveiklosne1</vt:lpstr>
      <vt:lpstr>'Forma 13'!VAS084_F_Ilgalaikioturt117Lrklimatokaito1</vt:lpstr>
      <vt:lpstr>VAS084_F_Ilgalaikioturt117Lrklimatokaito1</vt:lpstr>
      <vt:lpstr>'Forma 13'!VAS084_F_Ilgalaikioturt117Nuotekudumblot1</vt:lpstr>
      <vt:lpstr>VAS084_F_Ilgalaikioturt117Nuotekudumblot1</vt:lpstr>
      <vt:lpstr>'Forma 13'!VAS084_F_Ilgalaikioturt117Nuotekusurinki1</vt:lpstr>
      <vt:lpstr>VAS084_F_Ilgalaikioturt117Nuotekusurinki1</vt:lpstr>
      <vt:lpstr>'Forma 13'!VAS084_F_Ilgalaikioturt117Nuotekuvalymas1</vt:lpstr>
      <vt:lpstr>VAS084_F_Ilgalaikioturt117Nuotekuvalymas1</vt:lpstr>
      <vt:lpstr>'Forma 13'!VAS084_F_Ilgalaikioturt117Pavirsiniunuot1</vt:lpstr>
      <vt:lpstr>VAS084_F_Ilgalaikioturt117Pavirsiniunuot1</vt:lpstr>
      <vt:lpstr>'Forma 13'!VAS084_F_Ilgalaikioturt117Turtovienetask1</vt:lpstr>
      <vt:lpstr>VAS084_F_Ilgalaikioturt117Turtovienetask1</vt:lpstr>
      <vt:lpstr>'Forma 13'!VAS084_F_Ilgalaikioturt118Apskaitosveikla1</vt:lpstr>
      <vt:lpstr>VAS084_F_Ilgalaikioturt118Apskaitosveikla1</vt:lpstr>
      <vt:lpstr>'Forma 13'!VAS084_F_Ilgalaikioturt118Geriamojovande7</vt:lpstr>
      <vt:lpstr>VAS084_F_Ilgalaikioturt118Geriamojovande7</vt:lpstr>
      <vt:lpstr>'Forma 13'!VAS084_F_Ilgalaikioturt118Geriamojovande8</vt:lpstr>
      <vt:lpstr>VAS084_F_Ilgalaikioturt118Geriamojovande8</vt:lpstr>
      <vt:lpstr>'Forma 13'!VAS084_F_Ilgalaikioturt118Geriamojovande9</vt:lpstr>
      <vt:lpstr>VAS084_F_Ilgalaikioturt118Geriamojovande9</vt:lpstr>
      <vt:lpstr>'Forma 13'!VAS084_F_Ilgalaikioturt118Inventorinisnu1</vt:lpstr>
      <vt:lpstr>VAS084_F_Ilgalaikioturt118Inventorinisnu1</vt:lpstr>
      <vt:lpstr>'Forma 13'!VAS084_F_Ilgalaikioturt118Kitareguliuoja1</vt:lpstr>
      <vt:lpstr>VAS084_F_Ilgalaikioturt118Kitareguliuoja1</vt:lpstr>
      <vt:lpstr>'Forma 13'!VAS084_F_Ilgalaikioturt118Kitosveiklosne1</vt:lpstr>
      <vt:lpstr>VAS084_F_Ilgalaikioturt118Kitosveiklosne1</vt:lpstr>
      <vt:lpstr>'Forma 13'!VAS084_F_Ilgalaikioturt118Lrklimatokaito1</vt:lpstr>
      <vt:lpstr>VAS084_F_Ilgalaikioturt118Lrklimatokaito1</vt:lpstr>
      <vt:lpstr>'Forma 13'!VAS084_F_Ilgalaikioturt118Nuotekudumblot1</vt:lpstr>
      <vt:lpstr>VAS084_F_Ilgalaikioturt118Nuotekudumblot1</vt:lpstr>
      <vt:lpstr>'Forma 13'!VAS084_F_Ilgalaikioturt118Nuotekusurinki1</vt:lpstr>
      <vt:lpstr>VAS084_F_Ilgalaikioturt118Nuotekusurinki1</vt:lpstr>
      <vt:lpstr>'Forma 13'!VAS084_F_Ilgalaikioturt118Nuotekuvalymas1</vt:lpstr>
      <vt:lpstr>VAS084_F_Ilgalaikioturt118Nuotekuvalymas1</vt:lpstr>
      <vt:lpstr>'Forma 13'!VAS084_F_Ilgalaikioturt118Pavirsiniunuot1</vt:lpstr>
      <vt:lpstr>VAS084_F_Ilgalaikioturt118Pavirsiniunuot1</vt:lpstr>
      <vt:lpstr>'Forma 13'!VAS084_F_Ilgalaikioturt118Turtovienetask1</vt:lpstr>
      <vt:lpstr>VAS084_F_Ilgalaikioturt118Turtovienetask1</vt:lpstr>
      <vt:lpstr>'Forma 13'!VAS084_F_Ilgalaikioturt119Apskaitosveikla1</vt:lpstr>
      <vt:lpstr>VAS084_F_Ilgalaikioturt119Apskaitosveikla1</vt:lpstr>
      <vt:lpstr>'Forma 13'!VAS084_F_Ilgalaikioturt119Geriamojovande7</vt:lpstr>
      <vt:lpstr>VAS084_F_Ilgalaikioturt119Geriamojovande7</vt:lpstr>
      <vt:lpstr>'Forma 13'!VAS084_F_Ilgalaikioturt119Geriamojovande8</vt:lpstr>
      <vt:lpstr>VAS084_F_Ilgalaikioturt119Geriamojovande8</vt:lpstr>
      <vt:lpstr>'Forma 13'!VAS084_F_Ilgalaikioturt119Geriamojovande9</vt:lpstr>
      <vt:lpstr>VAS084_F_Ilgalaikioturt119Geriamojovande9</vt:lpstr>
      <vt:lpstr>'Forma 13'!VAS084_F_Ilgalaikioturt119Inventorinisnu1</vt:lpstr>
      <vt:lpstr>VAS084_F_Ilgalaikioturt119Inventorinisnu1</vt:lpstr>
      <vt:lpstr>'Forma 13'!VAS084_F_Ilgalaikioturt119Kitareguliuoja1</vt:lpstr>
      <vt:lpstr>VAS084_F_Ilgalaikioturt119Kitareguliuoja1</vt:lpstr>
      <vt:lpstr>'Forma 13'!VAS084_F_Ilgalaikioturt119Kitosveiklosne1</vt:lpstr>
      <vt:lpstr>VAS084_F_Ilgalaikioturt119Kitosveiklosne1</vt:lpstr>
      <vt:lpstr>'Forma 13'!VAS084_F_Ilgalaikioturt119Lrklimatokaito1</vt:lpstr>
      <vt:lpstr>VAS084_F_Ilgalaikioturt119Lrklimatokaito1</vt:lpstr>
      <vt:lpstr>'Forma 13'!VAS084_F_Ilgalaikioturt119Nuotekudumblot1</vt:lpstr>
      <vt:lpstr>VAS084_F_Ilgalaikioturt119Nuotekudumblot1</vt:lpstr>
      <vt:lpstr>'Forma 13'!VAS084_F_Ilgalaikioturt119Nuotekusurinki1</vt:lpstr>
      <vt:lpstr>VAS084_F_Ilgalaikioturt119Nuotekusurinki1</vt:lpstr>
      <vt:lpstr>'Forma 13'!VAS084_F_Ilgalaikioturt119Nuotekuvalymas1</vt:lpstr>
      <vt:lpstr>VAS084_F_Ilgalaikioturt119Nuotekuvalymas1</vt:lpstr>
      <vt:lpstr>'Forma 13'!VAS084_F_Ilgalaikioturt119Pavirsiniunuot1</vt:lpstr>
      <vt:lpstr>VAS084_F_Ilgalaikioturt119Pavirsiniunuot1</vt:lpstr>
      <vt:lpstr>'Forma 13'!VAS084_F_Ilgalaikioturt119Turtovienetask1</vt:lpstr>
      <vt:lpstr>VAS084_F_Ilgalaikioturt119Turtovienetask1</vt:lpstr>
      <vt:lpstr>'Forma 13'!VAS084_F_Ilgalaikioturt11Apskaitosveikla1</vt:lpstr>
      <vt:lpstr>VAS084_F_Ilgalaikioturt11Apskaitosveikla1</vt:lpstr>
      <vt:lpstr>'Forma 13'!VAS084_F_Ilgalaikioturt11Geriamojovande7</vt:lpstr>
      <vt:lpstr>VAS084_F_Ilgalaikioturt11Geriamojovande7</vt:lpstr>
      <vt:lpstr>'Forma 13'!VAS084_F_Ilgalaikioturt11Geriamojovande8</vt:lpstr>
      <vt:lpstr>VAS084_F_Ilgalaikioturt11Geriamojovande8</vt:lpstr>
      <vt:lpstr>'Forma 13'!VAS084_F_Ilgalaikioturt11Geriamojovande9</vt:lpstr>
      <vt:lpstr>VAS084_F_Ilgalaikioturt11Geriamojovande9</vt:lpstr>
      <vt:lpstr>'Forma 13'!VAS084_F_Ilgalaikioturt11Inventorinisnu1</vt:lpstr>
      <vt:lpstr>VAS084_F_Ilgalaikioturt11Inventorinisnu1</vt:lpstr>
      <vt:lpstr>'Forma 13'!VAS084_F_Ilgalaikioturt11Kitareguliuoja1</vt:lpstr>
      <vt:lpstr>VAS084_F_Ilgalaikioturt11Kitareguliuoja1</vt:lpstr>
      <vt:lpstr>'Forma 13'!VAS084_F_Ilgalaikioturt11Kitosveiklosne1</vt:lpstr>
      <vt:lpstr>VAS084_F_Ilgalaikioturt11Kitosveiklosne1</vt:lpstr>
      <vt:lpstr>'Forma 13'!VAS084_F_Ilgalaikioturt11Lrklimatokaito1</vt:lpstr>
      <vt:lpstr>VAS084_F_Ilgalaikioturt11Lrklimatokaito1</vt:lpstr>
      <vt:lpstr>'Forma 13'!VAS084_F_Ilgalaikioturt11Nuotekudumblot1</vt:lpstr>
      <vt:lpstr>VAS084_F_Ilgalaikioturt11Nuotekudumblot1</vt:lpstr>
      <vt:lpstr>'Forma 13'!VAS084_F_Ilgalaikioturt11Nuotekusurinki1</vt:lpstr>
      <vt:lpstr>VAS084_F_Ilgalaikioturt11Nuotekusurinki1</vt:lpstr>
      <vt:lpstr>'Forma 13'!VAS084_F_Ilgalaikioturt11Nuotekuvalymas1</vt:lpstr>
      <vt:lpstr>VAS084_F_Ilgalaikioturt11Nuotekuvalymas1</vt:lpstr>
      <vt:lpstr>'Forma 13'!VAS084_F_Ilgalaikioturt11Pavirsiniunuot1</vt:lpstr>
      <vt:lpstr>VAS084_F_Ilgalaikioturt11Pavirsiniunuot1</vt:lpstr>
      <vt:lpstr>'Forma 13'!VAS084_F_Ilgalaikioturt11Turtovienetask1</vt:lpstr>
      <vt:lpstr>VAS084_F_Ilgalaikioturt11Turtovienetask1</vt:lpstr>
      <vt:lpstr>'Forma 13'!VAS084_F_Ilgalaikioturt120Apskaitosveikla1</vt:lpstr>
      <vt:lpstr>VAS084_F_Ilgalaikioturt120Apskaitosveikla1</vt:lpstr>
      <vt:lpstr>'Forma 13'!VAS084_F_Ilgalaikioturt120Geriamojovande7</vt:lpstr>
      <vt:lpstr>VAS084_F_Ilgalaikioturt120Geriamojovande7</vt:lpstr>
      <vt:lpstr>'Forma 13'!VAS084_F_Ilgalaikioturt120Geriamojovande8</vt:lpstr>
      <vt:lpstr>VAS084_F_Ilgalaikioturt120Geriamojovande8</vt:lpstr>
      <vt:lpstr>'Forma 13'!VAS084_F_Ilgalaikioturt120Geriamojovande9</vt:lpstr>
      <vt:lpstr>VAS084_F_Ilgalaikioturt120Geriamojovande9</vt:lpstr>
      <vt:lpstr>'Forma 13'!VAS084_F_Ilgalaikioturt120Inventorinisnu1</vt:lpstr>
      <vt:lpstr>VAS084_F_Ilgalaikioturt120Inventorinisnu1</vt:lpstr>
      <vt:lpstr>'Forma 13'!VAS084_F_Ilgalaikioturt120Kitareguliuoja1</vt:lpstr>
      <vt:lpstr>VAS084_F_Ilgalaikioturt120Kitareguliuoja1</vt:lpstr>
      <vt:lpstr>'Forma 13'!VAS084_F_Ilgalaikioturt120Kitosveiklosne1</vt:lpstr>
      <vt:lpstr>VAS084_F_Ilgalaikioturt120Kitosveiklosne1</vt:lpstr>
      <vt:lpstr>'Forma 13'!VAS084_F_Ilgalaikioturt120Lrklimatokaito1</vt:lpstr>
      <vt:lpstr>VAS084_F_Ilgalaikioturt120Lrklimatokaito1</vt:lpstr>
      <vt:lpstr>'Forma 13'!VAS084_F_Ilgalaikioturt120Nuotekudumblot1</vt:lpstr>
      <vt:lpstr>VAS084_F_Ilgalaikioturt120Nuotekudumblot1</vt:lpstr>
      <vt:lpstr>'Forma 13'!VAS084_F_Ilgalaikioturt120Nuotekusurinki1</vt:lpstr>
      <vt:lpstr>VAS084_F_Ilgalaikioturt120Nuotekusurinki1</vt:lpstr>
      <vt:lpstr>'Forma 13'!VAS084_F_Ilgalaikioturt120Nuotekuvalymas1</vt:lpstr>
      <vt:lpstr>VAS084_F_Ilgalaikioturt120Nuotekuvalymas1</vt:lpstr>
      <vt:lpstr>'Forma 13'!VAS084_F_Ilgalaikioturt120Pavirsiniunuot1</vt:lpstr>
      <vt:lpstr>VAS084_F_Ilgalaikioturt120Pavirsiniunuot1</vt:lpstr>
      <vt:lpstr>'Forma 13'!VAS084_F_Ilgalaikioturt120Turtovienetask1</vt:lpstr>
      <vt:lpstr>VAS084_F_Ilgalaikioturt120Turtovienetask1</vt:lpstr>
      <vt:lpstr>'Forma 13'!VAS084_F_Ilgalaikioturt121Apskaitosveikla1</vt:lpstr>
      <vt:lpstr>VAS084_F_Ilgalaikioturt121Apskaitosveikla1</vt:lpstr>
      <vt:lpstr>'Forma 13'!VAS084_F_Ilgalaikioturt121Geriamojovande7</vt:lpstr>
      <vt:lpstr>VAS084_F_Ilgalaikioturt121Geriamojovande7</vt:lpstr>
      <vt:lpstr>'Forma 13'!VAS084_F_Ilgalaikioturt121Geriamojovande8</vt:lpstr>
      <vt:lpstr>VAS084_F_Ilgalaikioturt121Geriamojovande8</vt:lpstr>
      <vt:lpstr>'Forma 13'!VAS084_F_Ilgalaikioturt121Geriamojovande9</vt:lpstr>
      <vt:lpstr>VAS084_F_Ilgalaikioturt121Geriamojovande9</vt:lpstr>
      <vt:lpstr>'Forma 13'!VAS084_F_Ilgalaikioturt121Inventorinisnu1</vt:lpstr>
      <vt:lpstr>VAS084_F_Ilgalaikioturt121Inventorinisnu1</vt:lpstr>
      <vt:lpstr>'Forma 13'!VAS084_F_Ilgalaikioturt121Kitareguliuoja1</vt:lpstr>
      <vt:lpstr>VAS084_F_Ilgalaikioturt121Kitareguliuoja1</vt:lpstr>
      <vt:lpstr>'Forma 13'!VAS084_F_Ilgalaikioturt121Kitosveiklosne1</vt:lpstr>
      <vt:lpstr>VAS084_F_Ilgalaikioturt121Kitosveiklosne1</vt:lpstr>
      <vt:lpstr>'Forma 13'!VAS084_F_Ilgalaikioturt121Lrklimatokaito1</vt:lpstr>
      <vt:lpstr>VAS084_F_Ilgalaikioturt121Lrklimatokaito1</vt:lpstr>
      <vt:lpstr>'Forma 13'!VAS084_F_Ilgalaikioturt121Nuotekudumblot1</vt:lpstr>
      <vt:lpstr>VAS084_F_Ilgalaikioturt121Nuotekudumblot1</vt:lpstr>
      <vt:lpstr>'Forma 13'!VAS084_F_Ilgalaikioturt121Nuotekusurinki1</vt:lpstr>
      <vt:lpstr>VAS084_F_Ilgalaikioturt121Nuotekusurinki1</vt:lpstr>
      <vt:lpstr>'Forma 13'!VAS084_F_Ilgalaikioturt121Nuotekuvalymas1</vt:lpstr>
      <vt:lpstr>VAS084_F_Ilgalaikioturt121Nuotekuvalymas1</vt:lpstr>
      <vt:lpstr>'Forma 13'!VAS084_F_Ilgalaikioturt121Pavirsiniunuot1</vt:lpstr>
      <vt:lpstr>VAS084_F_Ilgalaikioturt121Pavirsiniunuot1</vt:lpstr>
      <vt:lpstr>'Forma 13'!VAS084_F_Ilgalaikioturt121Turtovienetask1</vt:lpstr>
      <vt:lpstr>VAS084_F_Ilgalaikioturt121Turtovienetask1</vt:lpstr>
      <vt:lpstr>'Forma 13'!VAS084_F_Ilgalaikioturt122Apskaitosveikla1</vt:lpstr>
      <vt:lpstr>VAS084_F_Ilgalaikioturt122Apskaitosveikla1</vt:lpstr>
      <vt:lpstr>'Forma 13'!VAS084_F_Ilgalaikioturt122Geriamojovande7</vt:lpstr>
      <vt:lpstr>VAS084_F_Ilgalaikioturt122Geriamojovande7</vt:lpstr>
      <vt:lpstr>'Forma 13'!VAS084_F_Ilgalaikioturt122Geriamojovande8</vt:lpstr>
      <vt:lpstr>VAS084_F_Ilgalaikioturt122Geriamojovande8</vt:lpstr>
      <vt:lpstr>'Forma 13'!VAS084_F_Ilgalaikioturt122Geriamojovande9</vt:lpstr>
      <vt:lpstr>VAS084_F_Ilgalaikioturt122Geriamojovande9</vt:lpstr>
      <vt:lpstr>'Forma 13'!VAS084_F_Ilgalaikioturt122Inventorinisnu1</vt:lpstr>
      <vt:lpstr>VAS084_F_Ilgalaikioturt122Inventorinisnu1</vt:lpstr>
      <vt:lpstr>'Forma 13'!VAS084_F_Ilgalaikioturt122Kitareguliuoja1</vt:lpstr>
      <vt:lpstr>VAS084_F_Ilgalaikioturt122Kitareguliuoja1</vt:lpstr>
      <vt:lpstr>'Forma 13'!VAS084_F_Ilgalaikioturt122Kitosveiklosne1</vt:lpstr>
      <vt:lpstr>VAS084_F_Ilgalaikioturt122Kitosveiklosne1</vt:lpstr>
      <vt:lpstr>'Forma 13'!VAS084_F_Ilgalaikioturt122Lrklimatokaito1</vt:lpstr>
      <vt:lpstr>VAS084_F_Ilgalaikioturt122Lrklimatokaito1</vt:lpstr>
      <vt:lpstr>'Forma 13'!VAS084_F_Ilgalaikioturt122Nuotekudumblot1</vt:lpstr>
      <vt:lpstr>VAS084_F_Ilgalaikioturt122Nuotekudumblot1</vt:lpstr>
      <vt:lpstr>'Forma 13'!VAS084_F_Ilgalaikioturt122Nuotekusurinki1</vt:lpstr>
      <vt:lpstr>VAS084_F_Ilgalaikioturt122Nuotekusurinki1</vt:lpstr>
      <vt:lpstr>'Forma 13'!VAS084_F_Ilgalaikioturt122Nuotekuvalymas1</vt:lpstr>
      <vt:lpstr>VAS084_F_Ilgalaikioturt122Nuotekuvalymas1</vt:lpstr>
      <vt:lpstr>'Forma 13'!VAS084_F_Ilgalaikioturt122Pavirsiniunuot1</vt:lpstr>
      <vt:lpstr>VAS084_F_Ilgalaikioturt122Pavirsiniunuot1</vt:lpstr>
      <vt:lpstr>'Forma 13'!VAS084_F_Ilgalaikioturt122Turtovienetask1</vt:lpstr>
      <vt:lpstr>VAS084_F_Ilgalaikioturt122Turtovienetask1</vt:lpstr>
      <vt:lpstr>'Forma 13'!VAS084_F_Ilgalaikioturt123Apskaitosveikla1</vt:lpstr>
      <vt:lpstr>VAS084_F_Ilgalaikioturt123Apskaitosveikla1</vt:lpstr>
      <vt:lpstr>'Forma 13'!VAS084_F_Ilgalaikioturt123Geriamojovande7</vt:lpstr>
      <vt:lpstr>VAS084_F_Ilgalaikioturt123Geriamojovande7</vt:lpstr>
      <vt:lpstr>'Forma 13'!VAS084_F_Ilgalaikioturt123Geriamojovande8</vt:lpstr>
      <vt:lpstr>VAS084_F_Ilgalaikioturt123Geriamojovande8</vt:lpstr>
      <vt:lpstr>'Forma 13'!VAS084_F_Ilgalaikioturt123Geriamojovande9</vt:lpstr>
      <vt:lpstr>VAS084_F_Ilgalaikioturt123Geriamojovande9</vt:lpstr>
      <vt:lpstr>'Forma 13'!VAS084_F_Ilgalaikioturt123Inventorinisnu1</vt:lpstr>
      <vt:lpstr>VAS084_F_Ilgalaikioturt123Inventorinisnu1</vt:lpstr>
      <vt:lpstr>'Forma 13'!VAS084_F_Ilgalaikioturt123Kitareguliuoja1</vt:lpstr>
      <vt:lpstr>VAS084_F_Ilgalaikioturt123Kitareguliuoja1</vt:lpstr>
      <vt:lpstr>'Forma 13'!VAS084_F_Ilgalaikioturt123Kitosveiklosne1</vt:lpstr>
      <vt:lpstr>VAS084_F_Ilgalaikioturt123Kitosveiklosne1</vt:lpstr>
      <vt:lpstr>'Forma 13'!VAS084_F_Ilgalaikioturt123Lrklimatokaito1</vt:lpstr>
      <vt:lpstr>VAS084_F_Ilgalaikioturt123Lrklimatokaito1</vt:lpstr>
      <vt:lpstr>'Forma 13'!VAS084_F_Ilgalaikioturt123Nuotekudumblot1</vt:lpstr>
      <vt:lpstr>VAS084_F_Ilgalaikioturt123Nuotekudumblot1</vt:lpstr>
      <vt:lpstr>'Forma 13'!VAS084_F_Ilgalaikioturt123Nuotekusurinki1</vt:lpstr>
      <vt:lpstr>VAS084_F_Ilgalaikioturt123Nuotekusurinki1</vt:lpstr>
      <vt:lpstr>'Forma 13'!VAS084_F_Ilgalaikioturt123Nuotekuvalymas1</vt:lpstr>
      <vt:lpstr>VAS084_F_Ilgalaikioturt123Nuotekuvalymas1</vt:lpstr>
      <vt:lpstr>'Forma 13'!VAS084_F_Ilgalaikioturt123Pavirsiniunuot1</vt:lpstr>
      <vt:lpstr>VAS084_F_Ilgalaikioturt123Pavirsiniunuot1</vt:lpstr>
      <vt:lpstr>'Forma 13'!VAS084_F_Ilgalaikioturt123Turtovienetask1</vt:lpstr>
      <vt:lpstr>VAS084_F_Ilgalaikioturt123Turtovienetask1</vt:lpstr>
      <vt:lpstr>'Forma 13'!VAS084_F_Ilgalaikioturt124Apskaitosveikla1</vt:lpstr>
      <vt:lpstr>VAS084_F_Ilgalaikioturt124Apskaitosveikla1</vt:lpstr>
      <vt:lpstr>'Forma 13'!VAS084_F_Ilgalaikioturt124Geriamojovande7</vt:lpstr>
      <vt:lpstr>VAS084_F_Ilgalaikioturt124Geriamojovande7</vt:lpstr>
      <vt:lpstr>'Forma 13'!VAS084_F_Ilgalaikioturt124Geriamojovande8</vt:lpstr>
      <vt:lpstr>VAS084_F_Ilgalaikioturt124Geriamojovande8</vt:lpstr>
      <vt:lpstr>'Forma 13'!VAS084_F_Ilgalaikioturt124Geriamojovande9</vt:lpstr>
      <vt:lpstr>VAS084_F_Ilgalaikioturt124Geriamojovande9</vt:lpstr>
      <vt:lpstr>'Forma 13'!VAS084_F_Ilgalaikioturt124Inventorinisnu1</vt:lpstr>
      <vt:lpstr>VAS084_F_Ilgalaikioturt124Inventorinisnu1</vt:lpstr>
      <vt:lpstr>'Forma 13'!VAS084_F_Ilgalaikioturt124Kitareguliuoja1</vt:lpstr>
      <vt:lpstr>VAS084_F_Ilgalaikioturt124Kitareguliuoja1</vt:lpstr>
      <vt:lpstr>'Forma 13'!VAS084_F_Ilgalaikioturt124Kitosveiklosne1</vt:lpstr>
      <vt:lpstr>VAS084_F_Ilgalaikioturt124Kitosveiklosne1</vt:lpstr>
      <vt:lpstr>'Forma 13'!VAS084_F_Ilgalaikioturt124Lrklimatokaito1</vt:lpstr>
      <vt:lpstr>VAS084_F_Ilgalaikioturt124Lrklimatokaito1</vt:lpstr>
      <vt:lpstr>'Forma 13'!VAS084_F_Ilgalaikioturt124Nuotekudumblot1</vt:lpstr>
      <vt:lpstr>VAS084_F_Ilgalaikioturt124Nuotekudumblot1</vt:lpstr>
      <vt:lpstr>'Forma 13'!VAS084_F_Ilgalaikioturt124Nuotekusurinki1</vt:lpstr>
      <vt:lpstr>VAS084_F_Ilgalaikioturt124Nuotekusurinki1</vt:lpstr>
      <vt:lpstr>'Forma 13'!VAS084_F_Ilgalaikioturt124Nuotekuvalymas1</vt:lpstr>
      <vt:lpstr>VAS084_F_Ilgalaikioturt124Nuotekuvalymas1</vt:lpstr>
      <vt:lpstr>'Forma 13'!VAS084_F_Ilgalaikioturt124Pavirsiniunuot1</vt:lpstr>
      <vt:lpstr>VAS084_F_Ilgalaikioturt124Pavirsiniunuot1</vt:lpstr>
      <vt:lpstr>'Forma 13'!VAS084_F_Ilgalaikioturt124Turtovienetask1</vt:lpstr>
      <vt:lpstr>VAS084_F_Ilgalaikioturt124Turtovienetask1</vt:lpstr>
      <vt:lpstr>'Forma 13'!VAS084_F_Ilgalaikioturt125Apskaitosveikla1</vt:lpstr>
      <vt:lpstr>VAS084_F_Ilgalaikioturt125Apskaitosveikla1</vt:lpstr>
      <vt:lpstr>'Forma 13'!VAS084_F_Ilgalaikioturt125Geriamojovande7</vt:lpstr>
      <vt:lpstr>VAS084_F_Ilgalaikioturt125Geriamojovande7</vt:lpstr>
      <vt:lpstr>'Forma 13'!VAS084_F_Ilgalaikioturt125Geriamojovande8</vt:lpstr>
      <vt:lpstr>VAS084_F_Ilgalaikioturt125Geriamojovande8</vt:lpstr>
      <vt:lpstr>'Forma 13'!VAS084_F_Ilgalaikioturt125Geriamojovande9</vt:lpstr>
      <vt:lpstr>VAS084_F_Ilgalaikioturt125Geriamojovande9</vt:lpstr>
      <vt:lpstr>'Forma 13'!VAS084_F_Ilgalaikioturt125Inventorinisnu1</vt:lpstr>
      <vt:lpstr>VAS084_F_Ilgalaikioturt125Inventorinisnu1</vt:lpstr>
      <vt:lpstr>'Forma 13'!VAS084_F_Ilgalaikioturt125Kitareguliuoja1</vt:lpstr>
      <vt:lpstr>VAS084_F_Ilgalaikioturt125Kitareguliuoja1</vt:lpstr>
      <vt:lpstr>'Forma 13'!VAS084_F_Ilgalaikioturt125Kitosveiklosne1</vt:lpstr>
      <vt:lpstr>VAS084_F_Ilgalaikioturt125Kitosveiklosne1</vt:lpstr>
      <vt:lpstr>'Forma 13'!VAS084_F_Ilgalaikioturt125Lrklimatokaito1</vt:lpstr>
      <vt:lpstr>VAS084_F_Ilgalaikioturt125Lrklimatokaito1</vt:lpstr>
      <vt:lpstr>'Forma 13'!VAS084_F_Ilgalaikioturt125Nuotekudumblot1</vt:lpstr>
      <vt:lpstr>VAS084_F_Ilgalaikioturt125Nuotekudumblot1</vt:lpstr>
      <vt:lpstr>'Forma 13'!VAS084_F_Ilgalaikioturt125Nuotekusurinki1</vt:lpstr>
      <vt:lpstr>VAS084_F_Ilgalaikioturt125Nuotekusurinki1</vt:lpstr>
      <vt:lpstr>'Forma 13'!VAS084_F_Ilgalaikioturt125Nuotekuvalymas1</vt:lpstr>
      <vt:lpstr>VAS084_F_Ilgalaikioturt125Nuotekuvalymas1</vt:lpstr>
      <vt:lpstr>'Forma 13'!VAS084_F_Ilgalaikioturt125Pavirsiniunuot1</vt:lpstr>
      <vt:lpstr>VAS084_F_Ilgalaikioturt125Pavirsiniunuot1</vt:lpstr>
      <vt:lpstr>'Forma 13'!VAS084_F_Ilgalaikioturt125Turtovienetask1</vt:lpstr>
      <vt:lpstr>VAS084_F_Ilgalaikioturt125Turtovienetask1</vt:lpstr>
      <vt:lpstr>'Forma 13'!VAS084_F_Ilgalaikioturt126Apskaitosveikla1</vt:lpstr>
      <vt:lpstr>VAS084_F_Ilgalaikioturt126Apskaitosveikla1</vt:lpstr>
      <vt:lpstr>'Forma 13'!VAS084_F_Ilgalaikioturt126Geriamojovande7</vt:lpstr>
      <vt:lpstr>VAS084_F_Ilgalaikioturt126Geriamojovande7</vt:lpstr>
      <vt:lpstr>'Forma 13'!VAS084_F_Ilgalaikioturt126Geriamojovande8</vt:lpstr>
      <vt:lpstr>VAS084_F_Ilgalaikioturt126Geriamojovande8</vt:lpstr>
      <vt:lpstr>'Forma 13'!VAS084_F_Ilgalaikioturt126Geriamojovande9</vt:lpstr>
      <vt:lpstr>VAS084_F_Ilgalaikioturt126Geriamojovande9</vt:lpstr>
      <vt:lpstr>'Forma 13'!VAS084_F_Ilgalaikioturt126Inventorinisnu1</vt:lpstr>
      <vt:lpstr>VAS084_F_Ilgalaikioturt126Inventorinisnu1</vt:lpstr>
      <vt:lpstr>'Forma 13'!VAS084_F_Ilgalaikioturt126Kitareguliuoja1</vt:lpstr>
      <vt:lpstr>VAS084_F_Ilgalaikioturt126Kitareguliuoja1</vt:lpstr>
      <vt:lpstr>'Forma 13'!VAS084_F_Ilgalaikioturt126Kitosveiklosne1</vt:lpstr>
      <vt:lpstr>VAS084_F_Ilgalaikioturt126Kitosveiklosne1</vt:lpstr>
      <vt:lpstr>'Forma 13'!VAS084_F_Ilgalaikioturt126Lrklimatokaito1</vt:lpstr>
      <vt:lpstr>VAS084_F_Ilgalaikioturt126Lrklimatokaito1</vt:lpstr>
      <vt:lpstr>'Forma 13'!VAS084_F_Ilgalaikioturt126Nuotekudumblot1</vt:lpstr>
      <vt:lpstr>VAS084_F_Ilgalaikioturt126Nuotekudumblot1</vt:lpstr>
      <vt:lpstr>'Forma 13'!VAS084_F_Ilgalaikioturt126Nuotekusurinki1</vt:lpstr>
      <vt:lpstr>VAS084_F_Ilgalaikioturt126Nuotekusurinki1</vt:lpstr>
      <vt:lpstr>'Forma 13'!VAS084_F_Ilgalaikioturt126Nuotekuvalymas1</vt:lpstr>
      <vt:lpstr>VAS084_F_Ilgalaikioturt126Nuotekuvalymas1</vt:lpstr>
      <vt:lpstr>'Forma 13'!VAS084_F_Ilgalaikioturt126Pavirsiniunuot1</vt:lpstr>
      <vt:lpstr>VAS084_F_Ilgalaikioturt126Pavirsiniunuot1</vt:lpstr>
      <vt:lpstr>'Forma 13'!VAS084_F_Ilgalaikioturt126Turtovienetask1</vt:lpstr>
      <vt:lpstr>VAS084_F_Ilgalaikioturt126Turtovienetask1</vt:lpstr>
      <vt:lpstr>'Forma 13'!VAS084_F_Ilgalaikioturt127Apskaitosveikla1</vt:lpstr>
      <vt:lpstr>VAS084_F_Ilgalaikioturt127Apskaitosveikla1</vt:lpstr>
      <vt:lpstr>'Forma 13'!VAS084_F_Ilgalaikioturt127Geriamojovande7</vt:lpstr>
      <vt:lpstr>VAS084_F_Ilgalaikioturt127Geriamojovande7</vt:lpstr>
      <vt:lpstr>'Forma 13'!VAS084_F_Ilgalaikioturt127Geriamojovande8</vt:lpstr>
      <vt:lpstr>VAS084_F_Ilgalaikioturt127Geriamojovande8</vt:lpstr>
      <vt:lpstr>'Forma 13'!VAS084_F_Ilgalaikioturt127Geriamojovande9</vt:lpstr>
      <vt:lpstr>VAS084_F_Ilgalaikioturt127Geriamojovande9</vt:lpstr>
      <vt:lpstr>'Forma 13'!VAS084_F_Ilgalaikioturt127Inventorinisnu1</vt:lpstr>
      <vt:lpstr>VAS084_F_Ilgalaikioturt127Inventorinisnu1</vt:lpstr>
      <vt:lpstr>'Forma 13'!VAS084_F_Ilgalaikioturt127Kitareguliuoja1</vt:lpstr>
      <vt:lpstr>VAS084_F_Ilgalaikioturt127Kitareguliuoja1</vt:lpstr>
      <vt:lpstr>'Forma 13'!VAS084_F_Ilgalaikioturt127Kitosveiklosne1</vt:lpstr>
      <vt:lpstr>VAS084_F_Ilgalaikioturt127Kitosveiklosne1</vt:lpstr>
      <vt:lpstr>'Forma 13'!VAS084_F_Ilgalaikioturt127Lrklimatokaito1</vt:lpstr>
      <vt:lpstr>VAS084_F_Ilgalaikioturt127Lrklimatokaito1</vt:lpstr>
      <vt:lpstr>'Forma 13'!VAS084_F_Ilgalaikioturt127Nuotekudumblot1</vt:lpstr>
      <vt:lpstr>VAS084_F_Ilgalaikioturt127Nuotekudumblot1</vt:lpstr>
      <vt:lpstr>'Forma 13'!VAS084_F_Ilgalaikioturt127Nuotekusurinki1</vt:lpstr>
      <vt:lpstr>VAS084_F_Ilgalaikioturt127Nuotekusurinki1</vt:lpstr>
      <vt:lpstr>'Forma 13'!VAS084_F_Ilgalaikioturt127Nuotekuvalymas1</vt:lpstr>
      <vt:lpstr>VAS084_F_Ilgalaikioturt127Nuotekuvalymas1</vt:lpstr>
      <vt:lpstr>'Forma 13'!VAS084_F_Ilgalaikioturt127Pavirsiniunuot1</vt:lpstr>
      <vt:lpstr>VAS084_F_Ilgalaikioturt127Pavirsiniunuot1</vt:lpstr>
      <vt:lpstr>'Forma 13'!VAS084_F_Ilgalaikioturt127Turtovienetask1</vt:lpstr>
      <vt:lpstr>VAS084_F_Ilgalaikioturt127Turtovienetask1</vt:lpstr>
      <vt:lpstr>'Forma 13'!VAS084_F_Ilgalaikioturt128Apskaitosveikla1</vt:lpstr>
      <vt:lpstr>VAS084_F_Ilgalaikioturt128Apskaitosveikla1</vt:lpstr>
      <vt:lpstr>'Forma 13'!VAS084_F_Ilgalaikioturt128Geriamojovande7</vt:lpstr>
      <vt:lpstr>VAS084_F_Ilgalaikioturt128Geriamojovande7</vt:lpstr>
      <vt:lpstr>'Forma 13'!VAS084_F_Ilgalaikioturt128Geriamojovande8</vt:lpstr>
      <vt:lpstr>VAS084_F_Ilgalaikioturt128Geriamojovande8</vt:lpstr>
      <vt:lpstr>'Forma 13'!VAS084_F_Ilgalaikioturt128Geriamojovande9</vt:lpstr>
      <vt:lpstr>VAS084_F_Ilgalaikioturt128Geriamojovande9</vt:lpstr>
      <vt:lpstr>'Forma 13'!VAS084_F_Ilgalaikioturt128Inventorinisnu1</vt:lpstr>
      <vt:lpstr>VAS084_F_Ilgalaikioturt128Inventorinisnu1</vt:lpstr>
      <vt:lpstr>'Forma 13'!VAS084_F_Ilgalaikioturt128Kitareguliuoja1</vt:lpstr>
      <vt:lpstr>VAS084_F_Ilgalaikioturt128Kitareguliuoja1</vt:lpstr>
      <vt:lpstr>'Forma 13'!VAS084_F_Ilgalaikioturt128Kitosveiklosne1</vt:lpstr>
      <vt:lpstr>VAS084_F_Ilgalaikioturt128Kitosveiklosne1</vt:lpstr>
      <vt:lpstr>'Forma 13'!VAS084_F_Ilgalaikioturt128Lrklimatokaito1</vt:lpstr>
      <vt:lpstr>VAS084_F_Ilgalaikioturt128Lrklimatokaito1</vt:lpstr>
      <vt:lpstr>'Forma 13'!VAS084_F_Ilgalaikioturt128Nuotekudumblot1</vt:lpstr>
      <vt:lpstr>VAS084_F_Ilgalaikioturt128Nuotekudumblot1</vt:lpstr>
      <vt:lpstr>'Forma 13'!VAS084_F_Ilgalaikioturt128Nuotekusurinki1</vt:lpstr>
      <vt:lpstr>VAS084_F_Ilgalaikioturt128Nuotekusurinki1</vt:lpstr>
      <vt:lpstr>'Forma 13'!VAS084_F_Ilgalaikioturt128Nuotekuvalymas1</vt:lpstr>
      <vt:lpstr>VAS084_F_Ilgalaikioturt128Nuotekuvalymas1</vt:lpstr>
      <vt:lpstr>'Forma 13'!VAS084_F_Ilgalaikioturt128Pavirsiniunuot1</vt:lpstr>
      <vt:lpstr>VAS084_F_Ilgalaikioturt128Pavirsiniunuot1</vt:lpstr>
      <vt:lpstr>'Forma 13'!VAS084_F_Ilgalaikioturt128Turtovienetask1</vt:lpstr>
      <vt:lpstr>VAS084_F_Ilgalaikioturt128Turtovienetask1</vt:lpstr>
      <vt:lpstr>'Forma 13'!VAS084_F_Ilgalaikioturt129Apskaitosveikla1</vt:lpstr>
      <vt:lpstr>VAS084_F_Ilgalaikioturt129Apskaitosveikla1</vt:lpstr>
      <vt:lpstr>'Forma 13'!VAS084_F_Ilgalaikioturt129Geriamojovande7</vt:lpstr>
      <vt:lpstr>VAS084_F_Ilgalaikioturt129Geriamojovande7</vt:lpstr>
      <vt:lpstr>'Forma 13'!VAS084_F_Ilgalaikioturt129Geriamojovande8</vt:lpstr>
      <vt:lpstr>VAS084_F_Ilgalaikioturt129Geriamojovande8</vt:lpstr>
      <vt:lpstr>'Forma 13'!VAS084_F_Ilgalaikioturt129Geriamojovande9</vt:lpstr>
      <vt:lpstr>VAS084_F_Ilgalaikioturt129Geriamojovande9</vt:lpstr>
      <vt:lpstr>'Forma 13'!VAS084_F_Ilgalaikioturt129Inventorinisnu1</vt:lpstr>
      <vt:lpstr>VAS084_F_Ilgalaikioturt129Inventorinisnu1</vt:lpstr>
      <vt:lpstr>'Forma 13'!VAS084_F_Ilgalaikioturt129Kitareguliuoja1</vt:lpstr>
      <vt:lpstr>VAS084_F_Ilgalaikioturt129Kitareguliuoja1</vt:lpstr>
      <vt:lpstr>'Forma 13'!VAS084_F_Ilgalaikioturt129Kitosveiklosne1</vt:lpstr>
      <vt:lpstr>VAS084_F_Ilgalaikioturt129Kitosveiklosne1</vt:lpstr>
      <vt:lpstr>'Forma 13'!VAS084_F_Ilgalaikioturt129Lrklimatokaito1</vt:lpstr>
      <vt:lpstr>VAS084_F_Ilgalaikioturt129Lrklimatokaito1</vt:lpstr>
      <vt:lpstr>'Forma 13'!VAS084_F_Ilgalaikioturt129Nuotekudumblot1</vt:lpstr>
      <vt:lpstr>VAS084_F_Ilgalaikioturt129Nuotekudumblot1</vt:lpstr>
      <vt:lpstr>'Forma 13'!VAS084_F_Ilgalaikioturt129Nuotekusurinki1</vt:lpstr>
      <vt:lpstr>VAS084_F_Ilgalaikioturt129Nuotekusurinki1</vt:lpstr>
      <vt:lpstr>'Forma 13'!VAS084_F_Ilgalaikioturt129Nuotekuvalymas1</vt:lpstr>
      <vt:lpstr>VAS084_F_Ilgalaikioturt129Nuotekuvalymas1</vt:lpstr>
      <vt:lpstr>'Forma 13'!VAS084_F_Ilgalaikioturt129Pavirsiniunuot1</vt:lpstr>
      <vt:lpstr>VAS084_F_Ilgalaikioturt129Pavirsiniunuot1</vt:lpstr>
      <vt:lpstr>'Forma 13'!VAS084_F_Ilgalaikioturt129Turtovienetask1</vt:lpstr>
      <vt:lpstr>VAS084_F_Ilgalaikioturt129Turtovienetask1</vt:lpstr>
      <vt:lpstr>'Forma 13'!VAS084_F_Ilgalaikioturt12Apskaitosveikla1</vt:lpstr>
      <vt:lpstr>VAS084_F_Ilgalaikioturt12Apskaitosveikla1</vt:lpstr>
      <vt:lpstr>'Forma 13'!VAS084_F_Ilgalaikioturt12Geriamojovande7</vt:lpstr>
      <vt:lpstr>VAS084_F_Ilgalaikioturt12Geriamojovande7</vt:lpstr>
      <vt:lpstr>'Forma 13'!VAS084_F_Ilgalaikioturt12Geriamojovande8</vt:lpstr>
      <vt:lpstr>VAS084_F_Ilgalaikioturt12Geriamojovande8</vt:lpstr>
      <vt:lpstr>'Forma 13'!VAS084_F_Ilgalaikioturt12Geriamojovande9</vt:lpstr>
      <vt:lpstr>VAS084_F_Ilgalaikioturt12Geriamojovande9</vt:lpstr>
      <vt:lpstr>'Forma 13'!VAS084_F_Ilgalaikioturt12Inventorinisnu1</vt:lpstr>
      <vt:lpstr>VAS084_F_Ilgalaikioturt12Inventorinisnu1</vt:lpstr>
      <vt:lpstr>'Forma 13'!VAS084_F_Ilgalaikioturt12Kitareguliuoja1</vt:lpstr>
      <vt:lpstr>VAS084_F_Ilgalaikioturt12Kitareguliuoja1</vt:lpstr>
      <vt:lpstr>'Forma 13'!VAS084_F_Ilgalaikioturt12Kitosveiklosne1</vt:lpstr>
      <vt:lpstr>VAS084_F_Ilgalaikioturt12Kitosveiklosne1</vt:lpstr>
      <vt:lpstr>'Forma 13'!VAS084_F_Ilgalaikioturt12Lrklimatokaito1</vt:lpstr>
      <vt:lpstr>VAS084_F_Ilgalaikioturt12Lrklimatokaito1</vt:lpstr>
      <vt:lpstr>'Forma 13'!VAS084_F_Ilgalaikioturt12Nuotekudumblot1</vt:lpstr>
      <vt:lpstr>VAS084_F_Ilgalaikioturt12Nuotekudumblot1</vt:lpstr>
      <vt:lpstr>'Forma 13'!VAS084_F_Ilgalaikioturt12Nuotekusurinki1</vt:lpstr>
      <vt:lpstr>VAS084_F_Ilgalaikioturt12Nuotekusurinki1</vt:lpstr>
      <vt:lpstr>'Forma 13'!VAS084_F_Ilgalaikioturt12Nuotekuvalymas1</vt:lpstr>
      <vt:lpstr>VAS084_F_Ilgalaikioturt12Nuotekuvalymas1</vt:lpstr>
      <vt:lpstr>'Forma 13'!VAS084_F_Ilgalaikioturt12Pavirsiniunuot1</vt:lpstr>
      <vt:lpstr>VAS084_F_Ilgalaikioturt12Pavirsiniunuot1</vt:lpstr>
      <vt:lpstr>'Forma 13'!VAS084_F_Ilgalaikioturt12Turtovienetask1</vt:lpstr>
      <vt:lpstr>VAS084_F_Ilgalaikioturt12Turtovienetask1</vt:lpstr>
      <vt:lpstr>'Forma 13'!VAS084_F_Ilgalaikioturt130Apskaitosveikla1</vt:lpstr>
      <vt:lpstr>VAS084_F_Ilgalaikioturt130Apskaitosveikla1</vt:lpstr>
      <vt:lpstr>'Forma 13'!VAS084_F_Ilgalaikioturt130Geriamojovande7</vt:lpstr>
      <vt:lpstr>VAS084_F_Ilgalaikioturt130Geriamojovande7</vt:lpstr>
      <vt:lpstr>'Forma 13'!VAS084_F_Ilgalaikioturt130Geriamojovande8</vt:lpstr>
      <vt:lpstr>VAS084_F_Ilgalaikioturt130Geriamojovande8</vt:lpstr>
      <vt:lpstr>'Forma 13'!VAS084_F_Ilgalaikioturt130Geriamojovande9</vt:lpstr>
      <vt:lpstr>VAS084_F_Ilgalaikioturt130Geriamojovande9</vt:lpstr>
      <vt:lpstr>'Forma 13'!VAS084_F_Ilgalaikioturt130Inventorinisnu1</vt:lpstr>
      <vt:lpstr>VAS084_F_Ilgalaikioturt130Inventorinisnu1</vt:lpstr>
      <vt:lpstr>'Forma 13'!VAS084_F_Ilgalaikioturt130Kitareguliuoja1</vt:lpstr>
      <vt:lpstr>VAS084_F_Ilgalaikioturt130Kitareguliuoja1</vt:lpstr>
      <vt:lpstr>'Forma 13'!VAS084_F_Ilgalaikioturt130Kitosveiklosne1</vt:lpstr>
      <vt:lpstr>VAS084_F_Ilgalaikioturt130Kitosveiklosne1</vt:lpstr>
      <vt:lpstr>'Forma 13'!VAS084_F_Ilgalaikioturt130Lrklimatokaito1</vt:lpstr>
      <vt:lpstr>VAS084_F_Ilgalaikioturt130Lrklimatokaito1</vt:lpstr>
      <vt:lpstr>'Forma 13'!VAS084_F_Ilgalaikioturt130Nuotekudumblot1</vt:lpstr>
      <vt:lpstr>VAS084_F_Ilgalaikioturt130Nuotekudumblot1</vt:lpstr>
      <vt:lpstr>'Forma 13'!VAS084_F_Ilgalaikioturt130Nuotekusurinki1</vt:lpstr>
      <vt:lpstr>VAS084_F_Ilgalaikioturt130Nuotekusurinki1</vt:lpstr>
      <vt:lpstr>'Forma 13'!VAS084_F_Ilgalaikioturt130Nuotekuvalymas1</vt:lpstr>
      <vt:lpstr>VAS084_F_Ilgalaikioturt130Nuotekuvalymas1</vt:lpstr>
      <vt:lpstr>'Forma 13'!VAS084_F_Ilgalaikioturt130Pavirsiniunuot1</vt:lpstr>
      <vt:lpstr>VAS084_F_Ilgalaikioturt130Pavirsiniunuot1</vt:lpstr>
      <vt:lpstr>'Forma 13'!VAS084_F_Ilgalaikioturt130Turtovienetask1</vt:lpstr>
      <vt:lpstr>VAS084_F_Ilgalaikioturt130Turtovienetask1</vt:lpstr>
      <vt:lpstr>'Forma 13'!VAS084_F_Ilgalaikioturt131Apskaitosveikla1</vt:lpstr>
      <vt:lpstr>VAS084_F_Ilgalaikioturt131Apskaitosveikla1</vt:lpstr>
      <vt:lpstr>'Forma 13'!VAS084_F_Ilgalaikioturt131Geriamojovande7</vt:lpstr>
      <vt:lpstr>VAS084_F_Ilgalaikioturt131Geriamojovande7</vt:lpstr>
      <vt:lpstr>'Forma 13'!VAS084_F_Ilgalaikioturt131Geriamojovande8</vt:lpstr>
      <vt:lpstr>VAS084_F_Ilgalaikioturt131Geriamojovande8</vt:lpstr>
      <vt:lpstr>'Forma 13'!VAS084_F_Ilgalaikioturt131Geriamojovande9</vt:lpstr>
      <vt:lpstr>VAS084_F_Ilgalaikioturt131Geriamojovande9</vt:lpstr>
      <vt:lpstr>'Forma 13'!VAS084_F_Ilgalaikioturt131Inventorinisnu1</vt:lpstr>
      <vt:lpstr>VAS084_F_Ilgalaikioturt131Inventorinisnu1</vt:lpstr>
      <vt:lpstr>'Forma 13'!VAS084_F_Ilgalaikioturt131Kitareguliuoja1</vt:lpstr>
      <vt:lpstr>VAS084_F_Ilgalaikioturt131Kitareguliuoja1</vt:lpstr>
      <vt:lpstr>'Forma 13'!VAS084_F_Ilgalaikioturt131Kitosveiklosne1</vt:lpstr>
      <vt:lpstr>VAS084_F_Ilgalaikioturt131Kitosveiklosne1</vt:lpstr>
      <vt:lpstr>'Forma 13'!VAS084_F_Ilgalaikioturt131Lrklimatokaito1</vt:lpstr>
      <vt:lpstr>VAS084_F_Ilgalaikioturt131Lrklimatokaito1</vt:lpstr>
      <vt:lpstr>'Forma 13'!VAS084_F_Ilgalaikioturt131Nuotekudumblot1</vt:lpstr>
      <vt:lpstr>VAS084_F_Ilgalaikioturt131Nuotekudumblot1</vt:lpstr>
      <vt:lpstr>'Forma 13'!VAS084_F_Ilgalaikioturt131Nuotekusurinki1</vt:lpstr>
      <vt:lpstr>VAS084_F_Ilgalaikioturt131Nuotekusurinki1</vt:lpstr>
      <vt:lpstr>'Forma 13'!VAS084_F_Ilgalaikioturt131Nuotekuvalymas1</vt:lpstr>
      <vt:lpstr>VAS084_F_Ilgalaikioturt131Nuotekuvalymas1</vt:lpstr>
      <vt:lpstr>'Forma 13'!VAS084_F_Ilgalaikioturt131Pavirsiniunuot1</vt:lpstr>
      <vt:lpstr>VAS084_F_Ilgalaikioturt131Pavirsiniunuot1</vt:lpstr>
      <vt:lpstr>'Forma 13'!VAS084_F_Ilgalaikioturt131Turtovienetask1</vt:lpstr>
      <vt:lpstr>VAS084_F_Ilgalaikioturt131Turtovienetask1</vt:lpstr>
      <vt:lpstr>'Forma 13'!VAS084_F_Ilgalaikioturt132Apskaitosveikla1</vt:lpstr>
      <vt:lpstr>VAS084_F_Ilgalaikioturt132Apskaitosveikla1</vt:lpstr>
      <vt:lpstr>'Forma 13'!VAS084_F_Ilgalaikioturt132Geriamojovande7</vt:lpstr>
      <vt:lpstr>VAS084_F_Ilgalaikioturt132Geriamojovande7</vt:lpstr>
      <vt:lpstr>'Forma 13'!VAS084_F_Ilgalaikioturt132Geriamojovande8</vt:lpstr>
      <vt:lpstr>VAS084_F_Ilgalaikioturt132Geriamojovande8</vt:lpstr>
      <vt:lpstr>'Forma 13'!VAS084_F_Ilgalaikioturt132Geriamojovande9</vt:lpstr>
      <vt:lpstr>VAS084_F_Ilgalaikioturt132Geriamojovande9</vt:lpstr>
      <vt:lpstr>'Forma 13'!VAS084_F_Ilgalaikioturt132Inventorinisnu1</vt:lpstr>
      <vt:lpstr>VAS084_F_Ilgalaikioturt132Inventorinisnu1</vt:lpstr>
      <vt:lpstr>'Forma 13'!VAS084_F_Ilgalaikioturt132Kitareguliuoja1</vt:lpstr>
      <vt:lpstr>VAS084_F_Ilgalaikioturt132Kitareguliuoja1</vt:lpstr>
      <vt:lpstr>'Forma 13'!VAS084_F_Ilgalaikioturt132Kitosveiklosne1</vt:lpstr>
      <vt:lpstr>VAS084_F_Ilgalaikioturt132Kitosveiklosne1</vt:lpstr>
      <vt:lpstr>'Forma 13'!VAS084_F_Ilgalaikioturt132Lrklimatokaito1</vt:lpstr>
      <vt:lpstr>VAS084_F_Ilgalaikioturt132Lrklimatokaito1</vt:lpstr>
      <vt:lpstr>'Forma 13'!VAS084_F_Ilgalaikioturt132Nuotekudumblot1</vt:lpstr>
      <vt:lpstr>VAS084_F_Ilgalaikioturt132Nuotekudumblot1</vt:lpstr>
      <vt:lpstr>'Forma 13'!VAS084_F_Ilgalaikioturt132Nuotekusurinki1</vt:lpstr>
      <vt:lpstr>VAS084_F_Ilgalaikioturt132Nuotekusurinki1</vt:lpstr>
      <vt:lpstr>'Forma 13'!VAS084_F_Ilgalaikioturt132Nuotekuvalymas1</vt:lpstr>
      <vt:lpstr>VAS084_F_Ilgalaikioturt132Nuotekuvalymas1</vt:lpstr>
      <vt:lpstr>'Forma 13'!VAS084_F_Ilgalaikioturt132Pavirsiniunuot1</vt:lpstr>
      <vt:lpstr>VAS084_F_Ilgalaikioturt132Pavirsiniunuot1</vt:lpstr>
      <vt:lpstr>'Forma 13'!VAS084_F_Ilgalaikioturt132Turtovienetask1</vt:lpstr>
      <vt:lpstr>VAS084_F_Ilgalaikioturt132Turtovienetask1</vt:lpstr>
      <vt:lpstr>'Forma 13'!VAS084_F_Ilgalaikioturt133Apskaitosveikla1</vt:lpstr>
      <vt:lpstr>VAS084_F_Ilgalaikioturt133Apskaitosveikla1</vt:lpstr>
      <vt:lpstr>'Forma 13'!VAS084_F_Ilgalaikioturt133Geriamojovande7</vt:lpstr>
      <vt:lpstr>VAS084_F_Ilgalaikioturt133Geriamojovande7</vt:lpstr>
      <vt:lpstr>'Forma 13'!VAS084_F_Ilgalaikioturt133Geriamojovande8</vt:lpstr>
      <vt:lpstr>VAS084_F_Ilgalaikioturt133Geriamojovande8</vt:lpstr>
      <vt:lpstr>'Forma 13'!VAS084_F_Ilgalaikioturt133Geriamojovande9</vt:lpstr>
      <vt:lpstr>VAS084_F_Ilgalaikioturt133Geriamojovande9</vt:lpstr>
      <vt:lpstr>'Forma 13'!VAS084_F_Ilgalaikioturt133Inventorinisnu1</vt:lpstr>
      <vt:lpstr>VAS084_F_Ilgalaikioturt133Inventorinisnu1</vt:lpstr>
      <vt:lpstr>'Forma 13'!VAS084_F_Ilgalaikioturt133Kitareguliuoja1</vt:lpstr>
      <vt:lpstr>VAS084_F_Ilgalaikioturt133Kitareguliuoja1</vt:lpstr>
      <vt:lpstr>'Forma 13'!VAS084_F_Ilgalaikioturt133Kitosveiklosne1</vt:lpstr>
      <vt:lpstr>VAS084_F_Ilgalaikioturt133Kitosveiklosne1</vt:lpstr>
      <vt:lpstr>'Forma 13'!VAS084_F_Ilgalaikioturt133Lrklimatokaito1</vt:lpstr>
      <vt:lpstr>VAS084_F_Ilgalaikioturt133Lrklimatokaito1</vt:lpstr>
      <vt:lpstr>'Forma 13'!VAS084_F_Ilgalaikioturt133Nuotekudumblot1</vt:lpstr>
      <vt:lpstr>VAS084_F_Ilgalaikioturt133Nuotekudumblot1</vt:lpstr>
      <vt:lpstr>'Forma 13'!VAS084_F_Ilgalaikioturt133Nuotekusurinki1</vt:lpstr>
      <vt:lpstr>VAS084_F_Ilgalaikioturt133Nuotekusurinki1</vt:lpstr>
      <vt:lpstr>'Forma 13'!VAS084_F_Ilgalaikioturt133Nuotekuvalymas1</vt:lpstr>
      <vt:lpstr>VAS084_F_Ilgalaikioturt133Nuotekuvalymas1</vt:lpstr>
      <vt:lpstr>'Forma 13'!VAS084_F_Ilgalaikioturt133Pavirsiniunuot1</vt:lpstr>
      <vt:lpstr>VAS084_F_Ilgalaikioturt133Pavirsiniunuot1</vt:lpstr>
      <vt:lpstr>'Forma 13'!VAS084_F_Ilgalaikioturt133Turtovienetask1</vt:lpstr>
      <vt:lpstr>VAS084_F_Ilgalaikioturt133Turtovienetask1</vt:lpstr>
      <vt:lpstr>'Forma 13'!VAS084_F_Ilgalaikioturt134Apskaitosveikla1</vt:lpstr>
      <vt:lpstr>VAS084_F_Ilgalaikioturt134Apskaitosveikla1</vt:lpstr>
      <vt:lpstr>'Forma 13'!VAS084_F_Ilgalaikioturt134Geriamojovande7</vt:lpstr>
      <vt:lpstr>VAS084_F_Ilgalaikioturt134Geriamojovande7</vt:lpstr>
      <vt:lpstr>'Forma 13'!VAS084_F_Ilgalaikioturt134Geriamojovande8</vt:lpstr>
      <vt:lpstr>VAS084_F_Ilgalaikioturt134Geriamojovande8</vt:lpstr>
      <vt:lpstr>'Forma 13'!VAS084_F_Ilgalaikioturt134Geriamojovande9</vt:lpstr>
      <vt:lpstr>VAS084_F_Ilgalaikioturt134Geriamojovande9</vt:lpstr>
      <vt:lpstr>'Forma 13'!VAS084_F_Ilgalaikioturt134Inventorinisnu1</vt:lpstr>
      <vt:lpstr>VAS084_F_Ilgalaikioturt134Inventorinisnu1</vt:lpstr>
      <vt:lpstr>'Forma 13'!VAS084_F_Ilgalaikioturt134Kitareguliuoja1</vt:lpstr>
      <vt:lpstr>VAS084_F_Ilgalaikioturt134Kitareguliuoja1</vt:lpstr>
      <vt:lpstr>'Forma 13'!VAS084_F_Ilgalaikioturt134Kitosveiklosne1</vt:lpstr>
      <vt:lpstr>VAS084_F_Ilgalaikioturt134Kitosveiklosne1</vt:lpstr>
      <vt:lpstr>'Forma 13'!VAS084_F_Ilgalaikioturt134Lrklimatokaito1</vt:lpstr>
      <vt:lpstr>VAS084_F_Ilgalaikioturt134Lrklimatokaito1</vt:lpstr>
      <vt:lpstr>'Forma 13'!VAS084_F_Ilgalaikioturt134Nuotekudumblot1</vt:lpstr>
      <vt:lpstr>VAS084_F_Ilgalaikioturt134Nuotekudumblot1</vt:lpstr>
      <vt:lpstr>'Forma 13'!VAS084_F_Ilgalaikioturt134Nuotekusurinki1</vt:lpstr>
      <vt:lpstr>VAS084_F_Ilgalaikioturt134Nuotekusurinki1</vt:lpstr>
      <vt:lpstr>'Forma 13'!VAS084_F_Ilgalaikioturt134Nuotekuvalymas1</vt:lpstr>
      <vt:lpstr>VAS084_F_Ilgalaikioturt134Nuotekuvalymas1</vt:lpstr>
      <vt:lpstr>'Forma 13'!VAS084_F_Ilgalaikioturt134Pavirsiniunuot1</vt:lpstr>
      <vt:lpstr>VAS084_F_Ilgalaikioturt134Pavirsiniunuot1</vt:lpstr>
      <vt:lpstr>'Forma 13'!VAS084_F_Ilgalaikioturt134Turtovienetask1</vt:lpstr>
      <vt:lpstr>VAS084_F_Ilgalaikioturt134Turtovienetask1</vt:lpstr>
      <vt:lpstr>'Forma 13'!VAS084_F_Ilgalaikioturt135Apskaitosveikla1</vt:lpstr>
      <vt:lpstr>VAS084_F_Ilgalaikioturt135Apskaitosveikla1</vt:lpstr>
      <vt:lpstr>'Forma 13'!VAS084_F_Ilgalaikioturt135Geriamojovande7</vt:lpstr>
      <vt:lpstr>VAS084_F_Ilgalaikioturt135Geriamojovande7</vt:lpstr>
      <vt:lpstr>'Forma 13'!VAS084_F_Ilgalaikioturt135Geriamojovande8</vt:lpstr>
      <vt:lpstr>VAS084_F_Ilgalaikioturt135Geriamojovande8</vt:lpstr>
      <vt:lpstr>'Forma 13'!VAS084_F_Ilgalaikioturt135Geriamojovande9</vt:lpstr>
      <vt:lpstr>VAS084_F_Ilgalaikioturt135Geriamojovande9</vt:lpstr>
      <vt:lpstr>'Forma 13'!VAS084_F_Ilgalaikioturt135Inventorinisnu1</vt:lpstr>
      <vt:lpstr>VAS084_F_Ilgalaikioturt135Inventorinisnu1</vt:lpstr>
      <vt:lpstr>'Forma 13'!VAS084_F_Ilgalaikioturt135Kitareguliuoja1</vt:lpstr>
      <vt:lpstr>VAS084_F_Ilgalaikioturt135Kitareguliuoja1</vt:lpstr>
      <vt:lpstr>'Forma 13'!VAS084_F_Ilgalaikioturt135Kitosveiklosne1</vt:lpstr>
      <vt:lpstr>VAS084_F_Ilgalaikioturt135Kitosveiklosne1</vt:lpstr>
      <vt:lpstr>'Forma 13'!VAS084_F_Ilgalaikioturt135Lrklimatokaito1</vt:lpstr>
      <vt:lpstr>VAS084_F_Ilgalaikioturt135Lrklimatokaito1</vt:lpstr>
      <vt:lpstr>'Forma 13'!VAS084_F_Ilgalaikioturt135Nuotekudumblot1</vt:lpstr>
      <vt:lpstr>VAS084_F_Ilgalaikioturt135Nuotekudumblot1</vt:lpstr>
      <vt:lpstr>'Forma 13'!VAS084_F_Ilgalaikioturt135Nuotekusurinki1</vt:lpstr>
      <vt:lpstr>VAS084_F_Ilgalaikioturt135Nuotekusurinki1</vt:lpstr>
      <vt:lpstr>'Forma 13'!VAS084_F_Ilgalaikioturt135Nuotekuvalymas1</vt:lpstr>
      <vt:lpstr>VAS084_F_Ilgalaikioturt135Nuotekuvalymas1</vt:lpstr>
      <vt:lpstr>'Forma 13'!VAS084_F_Ilgalaikioturt135Pavirsiniunuot1</vt:lpstr>
      <vt:lpstr>VAS084_F_Ilgalaikioturt135Pavirsiniunuot1</vt:lpstr>
      <vt:lpstr>'Forma 13'!VAS084_F_Ilgalaikioturt135Turtovienetask1</vt:lpstr>
      <vt:lpstr>VAS084_F_Ilgalaikioturt135Turtovienetask1</vt:lpstr>
      <vt:lpstr>'Forma 13'!VAS084_F_Ilgalaikioturt136Apskaitosveikla1</vt:lpstr>
      <vt:lpstr>VAS084_F_Ilgalaikioturt136Apskaitosveikla1</vt:lpstr>
      <vt:lpstr>'Forma 13'!VAS084_F_Ilgalaikioturt136Geriamojovande7</vt:lpstr>
      <vt:lpstr>VAS084_F_Ilgalaikioturt136Geriamojovande7</vt:lpstr>
      <vt:lpstr>'Forma 13'!VAS084_F_Ilgalaikioturt136Geriamojovande8</vt:lpstr>
      <vt:lpstr>VAS084_F_Ilgalaikioturt136Geriamojovande8</vt:lpstr>
      <vt:lpstr>'Forma 13'!VAS084_F_Ilgalaikioturt136Geriamojovande9</vt:lpstr>
      <vt:lpstr>VAS084_F_Ilgalaikioturt136Geriamojovande9</vt:lpstr>
      <vt:lpstr>'Forma 13'!VAS084_F_Ilgalaikioturt136Inventorinisnu1</vt:lpstr>
      <vt:lpstr>VAS084_F_Ilgalaikioturt136Inventorinisnu1</vt:lpstr>
      <vt:lpstr>'Forma 13'!VAS084_F_Ilgalaikioturt136Kitareguliuoja1</vt:lpstr>
      <vt:lpstr>VAS084_F_Ilgalaikioturt136Kitareguliuoja1</vt:lpstr>
      <vt:lpstr>'Forma 13'!VAS084_F_Ilgalaikioturt136Kitosveiklosne1</vt:lpstr>
      <vt:lpstr>VAS084_F_Ilgalaikioturt136Kitosveiklosne1</vt:lpstr>
      <vt:lpstr>'Forma 13'!VAS084_F_Ilgalaikioturt136Lrklimatokaito1</vt:lpstr>
      <vt:lpstr>VAS084_F_Ilgalaikioturt136Lrklimatokaito1</vt:lpstr>
      <vt:lpstr>'Forma 13'!VAS084_F_Ilgalaikioturt136Nuotekudumblot1</vt:lpstr>
      <vt:lpstr>VAS084_F_Ilgalaikioturt136Nuotekudumblot1</vt:lpstr>
      <vt:lpstr>'Forma 13'!VAS084_F_Ilgalaikioturt136Nuotekusurinki1</vt:lpstr>
      <vt:lpstr>VAS084_F_Ilgalaikioturt136Nuotekusurinki1</vt:lpstr>
      <vt:lpstr>'Forma 13'!VAS084_F_Ilgalaikioturt136Nuotekuvalymas1</vt:lpstr>
      <vt:lpstr>VAS084_F_Ilgalaikioturt136Nuotekuvalymas1</vt:lpstr>
      <vt:lpstr>'Forma 13'!VAS084_F_Ilgalaikioturt136Pavirsiniunuot1</vt:lpstr>
      <vt:lpstr>VAS084_F_Ilgalaikioturt136Pavirsiniunuot1</vt:lpstr>
      <vt:lpstr>'Forma 13'!VAS084_F_Ilgalaikioturt136Turtovienetask1</vt:lpstr>
      <vt:lpstr>VAS084_F_Ilgalaikioturt136Turtovienetask1</vt:lpstr>
      <vt:lpstr>'Forma 13'!VAS084_F_Ilgalaikioturt137Apskaitosveikla1</vt:lpstr>
      <vt:lpstr>VAS084_F_Ilgalaikioturt137Apskaitosveikla1</vt:lpstr>
      <vt:lpstr>'Forma 13'!VAS084_F_Ilgalaikioturt137Geriamojovande7</vt:lpstr>
      <vt:lpstr>VAS084_F_Ilgalaikioturt137Geriamojovande7</vt:lpstr>
      <vt:lpstr>'Forma 13'!VAS084_F_Ilgalaikioturt137Geriamojovande8</vt:lpstr>
      <vt:lpstr>VAS084_F_Ilgalaikioturt137Geriamojovande8</vt:lpstr>
      <vt:lpstr>'Forma 13'!VAS084_F_Ilgalaikioturt137Geriamojovande9</vt:lpstr>
      <vt:lpstr>VAS084_F_Ilgalaikioturt137Geriamojovande9</vt:lpstr>
      <vt:lpstr>'Forma 13'!VAS084_F_Ilgalaikioturt137Inventorinisnu1</vt:lpstr>
      <vt:lpstr>VAS084_F_Ilgalaikioturt137Inventorinisnu1</vt:lpstr>
      <vt:lpstr>'Forma 13'!VAS084_F_Ilgalaikioturt137Kitareguliuoja1</vt:lpstr>
      <vt:lpstr>VAS084_F_Ilgalaikioturt137Kitareguliuoja1</vt:lpstr>
      <vt:lpstr>'Forma 13'!VAS084_F_Ilgalaikioturt137Kitosveiklosne1</vt:lpstr>
      <vt:lpstr>VAS084_F_Ilgalaikioturt137Kitosveiklosne1</vt:lpstr>
      <vt:lpstr>'Forma 13'!VAS084_F_Ilgalaikioturt137Lrklimatokaito1</vt:lpstr>
      <vt:lpstr>VAS084_F_Ilgalaikioturt137Lrklimatokaito1</vt:lpstr>
      <vt:lpstr>'Forma 13'!VAS084_F_Ilgalaikioturt137Nuotekudumblot1</vt:lpstr>
      <vt:lpstr>VAS084_F_Ilgalaikioturt137Nuotekudumblot1</vt:lpstr>
      <vt:lpstr>'Forma 13'!VAS084_F_Ilgalaikioturt137Nuotekusurinki1</vt:lpstr>
      <vt:lpstr>VAS084_F_Ilgalaikioturt137Nuotekusurinki1</vt:lpstr>
      <vt:lpstr>'Forma 13'!VAS084_F_Ilgalaikioturt137Nuotekuvalymas1</vt:lpstr>
      <vt:lpstr>VAS084_F_Ilgalaikioturt137Nuotekuvalymas1</vt:lpstr>
      <vt:lpstr>'Forma 13'!VAS084_F_Ilgalaikioturt137Pavirsiniunuot1</vt:lpstr>
      <vt:lpstr>VAS084_F_Ilgalaikioturt137Pavirsiniunuot1</vt:lpstr>
      <vt:lpstr>'Forma 13'!VAS084_F_Ilgalaikioturt137Turtovienetask1</vt:lpstr>
      <vt:lpstr>VAS084_F_Ilgalaikioturt137Turtovienetask1</vt:lpstr>
      <vt:lpstr>'Forma 13'!VAS084_F_Ilgalaikioturt138Apskaitosveikla1</vt:lpstr>
      <vt:lpstr>VAS084_F_Ilgalaikioturt138Apskaitosveikla1</vt:lpstr>
      <vt:lpstr>'Forma 13'!VAS084_F_Ilgalaikioturt138Geriamojovande7</vt:lpstr>
      <vt:lpstr>VAS084_F_Ilgalaikioturt138Geriamojovande7</vt:lpstr>
      <vt:lpstr>'Forma 13'!VAS084_F_Ilgalaikioturt138Geriamojovande8</vt:lpstr>
      <vt:lpstr>VAS084_F_Ilgalaikioturt138Geriamojovande8</vt:lpstr>
      <vt:lpstr>'Forma 13'!VAS084_F_Ilgalaikioturt138Geriamojovande9</vt:lpstr>
      <vt:lpstr>VAS084_F_Ilgalaikioturt138Geriamojovande9</vt:lpstr>
      <vt:lpstr>'Forma 13'!VAS084_F_Ilgalaikioturt138Inventorinisnu1</vt:lpstr>
      <vt:lpstr>VAS084_F_Ilgalaikioturt138Inventorinisnu1</vt:lpstr>
      <vt:lpstr>'Forma 13'!VAS084_F_Ilgalaikioturt138Kitareguliuoja1</vt:lpstr>
      <vt:lpstr>VAS084_F_Ilgalaikioturt138Kitareguliuoja1</vt:lpstr>
      <vt:lpstr>'Forma 13'!VAS084_F_Ilgalaikioturt138Kitosveiklosne1</vt:lpstr>
      <vt:lpstr>VAS084_F_Ilgalaikioturt138Kitosveiklosne1</vt:lpstr>
      <vt:lpstr>'Forma 13'!VAS084_F_Ilgalaikioturt138Lrklimatokaito1</vt:lpstr>
      <vt:lpstr>VAS084_F_Ilgalaikioturt138Lrklimatokaito1</vt:lpstr>
      <vt:lpstr>'Forma 13'!VAS084_F_Ilgalaikioturt138Nuotekudumblot1</vt:lpstr>
      <vt:lpstr>VAS084_F_Ilgalaikioturt138Nuotekudumblot1</vt:lpstr>
      <vt:lpstr>'Forma 13'!VAS084_F_Ilgalaikioturt138Nuotekusurinki1</vt:lpstr>
      <vt:lpstr>VAS084_F_Ilgalaikioturt138Nuotekusurinki1</vt:lpstr>
      <vt:lpstr>'Forma 13'!VAS084_F_Ilgalaikioturt138Nuotekuvalymas1</vt:lpstr>
      <vt:lpstr>VAS084_F_Ilgalaikioturt138Nuotekuvalymas1</vt:lpstr>
      <vt:lpstr>'Forma 13'!VAS084_F_Ilgalaikioturt138Pavirsiniunuot1</vt:lpstr>
      <vt:lpstr>VAS084_F_Ilgalaikioturt138Pavirsiniunuot1</vt:lpstr>
      <vt:lpstr>'Forma 13'!VAS084_F_Ilgalaikioturt138Turtovienetask1</vt:lpstr>
      <vt:lpstr>VAS084_F_Ilgalaikioturt138Turtovienetask1</vt:lpstr>
      <vt:lpstr>'Forma 13'!VAS084_F_Ilgalaikioturt139Apskaitosveikla1</vt:lpstr>
      <vt:lpstr>VAS084_F_Ilgalaikioturt139Apskaitosveikla1</vt:lpstr>
      <vt:lpstr>'Forma 13'!VAS084_F_Ilgalaikioturt139Geriamojovande7</vt:lpstr>
      <vt:lpstr>VAS084_F_Ilgalaikioturt139Geriamojovande7</vt:lpstr>
      <vt:lpstr>'Forma 13'!VAS084_F_Ilgalaikioturt139Geriamojovande8</vt:lpstr>
      <vt:lpstr>VAS084_F_Ilgalaikioturt139Geriamojovande8</vt:lpstr>
      <vt:lpstr>'Forma 13'!VAS084_F_Ilgalaikioturt139Geriamojovande9</vt:lpstr>
      <vt:lpstr>VAS084_F_Ilgalaikioturt139Geriamojovande9</vt:lpstr>
      <vt:lpstr>'Forma 13'!VAS084_F_Ilgalaikioturt139Inventorinisnu1</vt:lpstr>
      <vt:lpstr>VAS084_F_Ilgalaikioturt139Inventorinisnu1</vt:lpstr>
      <vt:lpstr>'Forma 13'!VAS084_F_Ilgalaikioturt139Kitareguliuoja1</vt:lpstr>
      <vt:lpstr>VAS084_F_Ilgalaikioturt139Kitareguliuoja1</vt:lpstr>
      <vt:lpstr>'Forma 13'!VAS084_F_Ilgalaikioturt139Kitosveiklosne1</vt:lpstr>
      <vt:lpstr>VAS084_F_Ilgalaikioturt139Kitosveiklosne1</vt:lpstr>
      <vt:lpstr>'Forma 13'!VAS084_F_Ilgalaikioturt139Lrklimatokaito1</vt:lpstr>
      <vt:lpstr>VAS084_F_Ilgalaikioturt139Lrklimatokaito1</vt:lpstr>
      <vt:lpstr>'Forma 13'!VAS084_F_Ilgalaikioturt139Nuotekudumblot1</vt:lpstr>
      <vt:lpstr>VAS084_F_Ilgalaikioturt139Nuotekudumblot1</vt:lpstr>
      <vt:lpstr>'Forma 13'!VAS084_F_Ilgalaikioturt139Nuotekusurinki1</vt:lpstr>
      <vt:lpstr>VAS084_F_Ilgalaikioturt139Nuotekusurinki1</vt:lpstr>
      <vt:lpstr>'Forma 13'!VAS084_F_Ilgalaikioturt139Nuotekuvalymas1</vt:lpstr>
      <vt:lpstr>VAS084_F_Ilgalaikioturt139Nuotekuvalymas1</vt:lpstr>
      <vt:lpstr>'Forma 13'!VAS084_F_Ilgalaikioturt139Pavirsiniunuot1</vt:lpstr>
      <vt:lpstr>VAS084_F_Ilgalaikioturt139Pavirsiniunuot1</vt:lpstr>
      <vt:lpstr>'Forma 13'!VAS084_F_Ilgalaikioturt139Turtovienetask1</vt:lpstr>
      <vt:lpstr>VAS084_F_Ilgalaikioturt139Turtovienetask1</vt:lpstr>
      <vt:lpstr>'Forma 13'!VAS084_F_Ilgalaikioturt13Apskaitosveikla1</vt:lpstr>
      <vt:lpstr>VAS084_F_Ilgalaikioturt13Apskaitosveikla1</vt:lpstr>
      <vt:lpstr>'Forma 13'!VAS084_F_Ilgalaikioturt13Geriamojovande7</vt:lpstr>
      <vt:lpstr>VAS084_F_Ilgalaikioturt13Geriamojovande7</vt:lpstr>
      <vt:lpstr>'Forma 13'!VAS084_F_Ilgalaikioturt13Geriamojovande8</vt:lpstr>
      <vt:lpstr>VAS084_F_Ilgalaikioturt13Geriamojovande8</vt:lpstr>
      <vt:lpstr>'Forma 13'!VAS084_F_Ilgalaikioturt13Geriamojovande9</vt:lpstr>
      <vt:lpstr>VAS084_F_Ilgalaikioturt13Geriamojovande9</vt:lpstr>
      <vt:lpstr>'Forma 13'!VAS084_F_Ilgalaikioturt13Inventorinisnu1</vt:lpstr>
      <vt:lpstr>VAS084_F_Ilgalaikioturt13Inventorinisnu1</vt:lpstr>
      <vt:lpstr>'Forma 13'!VAS084_F_Ilgalaikioturt13Kitareguliuoja1</vt:lpstr>
      <vt:lpstr>VAS084_F_Ilgalaikioturt13Kitareguliuoja1</vt:lpstr>
      <vt:lpstr>'Forma 13'!VAS084_F_Ilgalaikioturt13Kitosveiklosne1</vt:lpstr>
      <vt:lpstr>VAS084_F_Ilgalaikioturt13Kitosveiklosne1</vt:lpstr>
      <vt:lpstr>'Forma 13'!VAS084_F_Ilgalaikioturt13Lrklimatokaito1</vt:lpstr>
      <vt:lpstr>VAS084_F_Ilgalaikioturt13Lrklimatokaito1</vt:lpstr>
      <vt:lpstr>'Forma 13'!VAS084_F_Ilgalaikioturt13Nuotekudumblot1</vt:lpstr>
      <vt:lpstr>VAS084_F_Ilgalaikioturt13Nuotekudumblot1</vt:lpstr>
      <vt:lpstr>'Forma 13'!VAS084_F_Ilgalaikioturt13Nuotekusurinki1</vt:lpstr>
      <vt:lpstr>VAS084_F_Ilgalaikioturt13Nuotekusurinki1</vt:lpstr>
      <vt:lpstr>'Forma 13'!VAS084_F_Ilgalaikioturt13Nuotekuvalymas1</vt:lpstr>
      <vt:lpstr>VAS084_F_Ilgalaikioturt13Nuotekuvalymas1</vt:lpstr>
      <vt:lpstr>'Forma 13'!VAS084_F_Ilgalaikioturt13Pavirsiniunuot1</vt:lpstr>
      <vt:lpstr>VAS084_F_Ilgalaikioturt13Pavirsiniunuot1</vt:lpstr>
      <vt:lpstr>'Forma 13'!VAS084_F_Ilgalaikioturt13Turtovienetask1</vt:lpstr>
      <vt:lpstr>VAS084_F_Ilgalaikioturt13Turtovienetask1</vt:lpstr>
      <vt:lpstr>'Forma 13'!VAS084_F_Ilgalaikioturt140Apskaitosveikla1</vt:lpstr>
      <vt:lpstr>VAS084_F_Ilgalaikioturt140Apskaitosveikla1</vt:lpstr>
      <vt:lpstr>'Forma 13'!VAS084_F_Ilgalaikioturt140Geriamojovande7</vt:lpstr>
      <vt:lpstr>VAS084_F_Ilgalaikioturt140Geriamojovande7</vt:lpstr>
      <vt:lpstr>'Forma 13'!VAS084_F_Ilgalaikioturt140Geriamojovande8</vt:lpstr>
      <vt:lpstr>VAS084_F_Ilgalaikioturt140Geriamojovande8</vt:lpstr>
      <vt:lpstr>'Forma 13'!VAS084_F_Ilgalaikioturt140Geriamojovande9</vt:lpstr>
      <vt:lpstr>VAS084_F_Ilgalaikioturt140Geriamojovande9</vt:lpstr>
      <vt:lpstr>'Forma 13'!VAS084_F_Ilgalaikioturt140Inventorinisnu1</vt:lpstr>
      <vt:lpstr>VAS084_F_Ilgalaikioturt140Inventorinisnu1</vt:lpstr>
      <vt:lpstr>'Forma 13'!VAS084_F_Ilgalaikioturt140Kitareguliuoja1</vt:lpstr>
      <vt:lpstr>VAS084_F_Ilgalaikioturt140Kitareguliuoja1</vt:lpstr>
      <vt:lpstr>'Forma 13'!VAS084_F_Ilgalaikioturt140Kitosveiklosne1</vt:lpstr>
      <vt:lpstr>VAS084_F_Ilgalaikioturt140Kitosveiklosne1</vt:lpstr>
      <vt:lpstr>'Forma 13'!VAS084_F_Ilgalaikioturt140Lrklimatokaito1</vt:lpstr>
      <vt:lpstr>VAS084_F_Ilgalaikioturt140Lrklimatokaito1</vt:lpstr>
      <vt:lpstr>'Forma 13'!VAS084_F_Ilgalaikioturt140Nuotekudumblot1</vt:lpstr>
      <vt:lpstr>VAS084_F_Ilgalaikioturt140Nuotekudumblot1</vt:lpstr>
      <vt:lpstr>'Forma 13'!VAS084_F_Ilgalaikioturt140Nuotekusurinki1</vt:lpstr>
      <vt:lpstr>VAS084_F_Ilgalaikioturt140Nuotekusurinki1</vt:lpstr>
      <vt:lpstr>'Forma 13'!VAS084_F_Ilgalaikioturt140Nuotekuvalymas1</vt:lpstr>
      <vt:lpstr>VAS084_F_Ilgalaikioturt140Nuotekuvalymas1</vt:lpstr>
      <vt:lpstr>'Forma 13'!VAS084_F_Ilgalaikioturt140Pavirsiniunuot1</vt:lpstr>
      <vt:lpstr>VAS084_F_Ilgalaikioturt140Pavirsiniunuot1</vt:lpstr>
      <vt:lpstr>'Forma 13'!VAS084_F_Ilgalaikioturt140Turtovienetask1</vt:lpstr>
      <vt:lpstr>VAS084_F_Ilgalaikioturt140Turtovienetask1</vt:lpstr>
      <vt:lpstr>'Forma 13'!VAS084_F_Ilgalaikioturt141Apskaitosveikla1</vt:lpstr>
      <vt:lpstr>VAS084_F_Ilgalaikioturt141Apskaitosveikla1</vt:lpstr>
      <vt:lpstr>'Forma 13'!VAS084_F_Ilgalaikioturt141Geriamojovande7</vt:lpstr>
      <vt:lpstr>VAS084_F_Ilgalaikioturt141Geriamojovande7</vt:lpstr>
      <vt:lpstr>'Forma 13'!VAS084_F_Ilgalaikioturt141Geriamojovande8</vt:lpstr>
      <vt:lpstr>VAS084_F_Ilgalaikioturt141Geriamojovande8</vt:lpstr>
      <vt:lpstr>'Forma 13'!VAS084_F_Ilgalaikioturt141Geriamojovande9</vt:lpstr>
      <vt:lpstr>VAS084_F_Ilgalaikioturt141Geriamojovande9</vt:lpstr>
      <vt:lpstr>'Forma 13'!VAS084_F_Ilgalaikioturt141Inventorinisnu1</vt:lpstr>
      <vt:lpstr>VAS084_F_Ilgalaikioturt141Inventorinisnu1</vt:lpstr>
      <vt:lpstr>'Forma 13'!VAS084_F_Ilgalaikioturt141Kitareguliuoja1</vt:lpstr>
      <vt:lpstr>VAS084_F_Ilgalaikioturt141Kitareguliuoja1</vt:lpstr>
      <vt:lpstr>'Forma 13'!VAS084_F_Ilgalaikioturt141Kitosveiklosne1</vt:lpstr>
      <vt:lpstr>VAS084_F_Ilgalaikioturt141Kitosveiklosne1</vt:lpstr>
      <vt:lpstr>'Forma 13'!VAS084_F_Ilgalaikioturt141Lrklimatokaito1</vt:lpstr>
      <vt:lpstr>VAS084_F_Ilgalaikioturt141Lrklimatokaito1</vt:lpstr>
      <vt:lpstr>'Forma 13'!VAS084_F_Ilgalaikioturt141Nuotekudumblot1</vt:lpstr>
      <vt:lpstr>VAS084_F_Ilgalaikioturt141Nuotekudumblot1</vt:lpstr>
      <vt:lpstr>'Forma 13'!VAS084_F_Ilgalaikioturt141Nuotekusurinki1</vt:lpstr>
      <vt:lpstr>VAS084_F_Ilgalaikioturt141Nuotekusurinki1</vt:lpstr>
      <vt:lpstr>'Forma 13'!VAS084_F_Ilgalaikioturt141Nuotekuvalymas1</vt:lpstr>
      <vt:lpstr>VAS084_F_Ilgalaikioturt141Nuotekuvalymas1</vt:lpstr>
      <vt:lpstr>'Forma 13'!VAS084_F_Ilgalaikioturt141Pavirsiniunuot1</vt:lpstr>
      <vt:lpstr>VAS084_F_Ilgalaikioturt141Pavirsiniunuot1</vt:lpstr>
      <vt:lpstr>'Forma 13'!VAS084_F_Ilgalaikioturt141Turtovienetask1</vt:lpstr>
      <vt:lpstr>VAS084_F_Ilgalaikioturt141Turtovienetask1</vt:lpstr>
      <vt:lpstr>'Forma 13'!VAS084_F_Ilgalaikioturt142Apskaitosveikla1</vt:lpstr>
      <vt:lpstr>VAS084_F_Ilgalaikioturt142Apskaitosveikla1</vt:lpstr>
      <vt:lpstr>'Forma 13'!VAS084_F_Ilgalaikioturt142Geriamojovande7</vt:lpstr>
      <vt:lpstr>VAS084_F_Ilgalaikioturt142Geriamojovande7</vt:lpstr>
      <vt:lpstr>'Forma 13'!VAS084_F_Ilgalaikioturt142Geriamojovande8</vt:lpstr>
      <vt:lpstr>VAS084_F_Ilgalaikioturt142Geriamojovande8</vt:lpstr>
      <vt:lpstr>'Forma 13'!VAS084_F_Ilgalaikioturt142Geriamojovande9</vt:lpstr>
      <vt:lpstr>VAS084_F_Ilgalaikioturt142Geriamojovande9</vt:lpstr>
      <vt:lpstr>'Forma 13'!VAS084_F_Ilgalaikioturt142Inventorinisnu1</vt:lpstr>
      <vt:lpstr>VAS084_F_Ilgalaikioturt142Inventorinisnu1</vt:lpstr>
      <vt:lpstr>'Forma 13'!VAS084_F_Ilgalaikioturt142Kitareguliuoja1</vt:lpstr>
      <vt:lpstr>VAS084_F_Ilgalaikioturt142Kitareguliuoja1</vt:lpstr>
      <vt:lpstr>'Forma 13'!VAS084_F_Ilgalaikioturt142Kitosveiklosne1</vt:lpstr>
      <vt:lpstr>VAS084_F_Ilgalaikioturt142Kitosveiklosne1</vt:lpstr>
      <vt:lpstr>'Forma 13'!VAS084_F_Ilgalaikioturt142Lrklimatokaito1</vt:lpstr>
      <vt:lpstr>VAS084_F_Ilgalaikioturt142Lrklimatokaito1</vt:lpstr>
      <vt:lpstr>'Forma 13'!VAS084_F_Ilgalaikioturt142Nuotekudumblot1</vt:lpstr>
      <vt:lpstr>VAS084_F_Ilgalaikioturt142Nuotekudumblot1</vt:lpstr>
      <vt:lpstr>'Forma 13'!VAS084_F_Ilgalaikioturt142Nuotekusurinki1</vt:lpstr>
      <vt:lpstr>VAS084_F_Ilgalaikioturt142Nuotekusurinki1</vt:lpstr>
      <vt:lpstr>'Forma 13'!VAS084_F_Ilgalaikioturt142Nuotekuvalymas1</vt:lpstr>
      <vt:lpstr>VAS084_F_Ilgalaikioturt142Nuotekuvalymas1</vt:lpstr>
      <vt:lpstr>'Forma 13'!VAS084_F_Ilgalaikioturt142Pavirsiniunuot1</vt:lpstr>
      <vt:lpstr>VAS084_F_Ilgalaikioturt142Pavirsiniunuot1</vt:lpstr>
      <vt:lpstr>'Forma 13'!VAS084_F_Ilgalaikioturt142Turtovienetask1</vt:lpstr>
      <vt:lpstr>VAS084_F_Ilgalaikioturt142Turtovienetask1</vt:lpstr>
      <vt:lpstr>'Forma 13'!VAS084_F_Ilgalaikioturt143Apskaitosveikla1</vt:lpstr>
      <vt:lpstr>VAS084_F_Ilgalaikioturt143Apskaitosveikla1</vt:lpstr>
      <vt:lpstr>'Forma 13'!VAS084_F_Ilgalaikioturt143Geriamojovande7</vt:lpstr>
      <vt:lpstr>VAS084_F_Ilgalaikioturt143Geriamojovande7</vt:lpstr>
      <vt:lpstr>'Forma 13'!VAS084_F_Ilgalaikioturt143Geriamojovande8</vt:lpstr>
      <vt:lpstr>VAS084_F_Ilgalaikioturt143Geriamojovande8</vt:lpstr>
      <vt:lpstr>'Forma 13'!VAS084_F_Ilgalaikioturt143Geriamojovande9</vt:lpstr>
      <vt:lpstr>VAS084_F_Ilgalaikioturt143Geriamojovande9</vt:lpstr>
      <vt:lpstr>'Forma 13'!VAS084_F_Ilgalaikioturt143Inventorinisnu1</vt:lpstr>
      <vt:lpstr>VAS084_F_Ilgalaikioturt143Inventorinisnu1</vt:lpstr>
      <vt:lpstr>'Forma 13'!VAS084_F_Ilgalaikioturt143Kitareguliuoja1</vt:lpstr>
      <vt:lpstr>VAS084_F_Ilgalaikioturt143Kitareguliuoja1</vt:lpstr>
      <vt:lpstr>'Forma 13'!VAS084_F_Ilgalaikioturt143Kitosveiklosne1</vt:lpstr>
      <vt:lpstr>VAS084_F_Ilgalaikioturt143Kitosveiklosne1</vt:lpstr>
      <vt:lpstr>'Forma 13'!VAS084_F_Ilgalaikioturt143Lrklimatokaito1</vt:lpstr>
      <vt:lpstr>VAS084_F_Ilgalaikioturt143Lrklimatokaito1</vt:lpstr>
      <vt:lpstr>'Forma 13'!VAS084_F_Ilgalaikioturt143Nuotekudumblot1</vt:lpstr>
      <vt:lpstr>VAS084_F_Ilgalaikioturt143Nuotekudumblot1</vt:lpstr>
      <vt:lpstr>'Forma 13'!VAS084_F_Ilgalaikioturt143Nuotekusurinki1</vt:lpstr>
      <vt:lpstr>VAS084_F_Ilgalaikioturt143Nuotekusurinki1</vt:lpstr>
      <vt:lpstr>'Forma 13'!VAS084_F_Ilgalaikioturt143Nuotekuvalymas1</vt:lpstr>
      <vt:lpstr>VAS084_F_Ilgalaikioturt143Nuotekuvalymas1</vt:lpstr>
      <vt:lpstr>'Forma 13'!VAS084_F_Ilgalaikioturt143Pavirsiniunuot1</vt:lpstr>
      <vt:lpstr>VAS084_F_Ilgalaikioturt143Pavirsiniunuot1</vt:lpstr>
      <vt:lpstr>'Forma 13'!VAS084_F_Ilgalaikioturt143Turtovienetask1</vt:lpstr>
      <vt:lpstr>VAS084_F_Ilgalaikioturt143Turtovienetask1</vt:lpstr>
      <vt:lpstr>'Forma 13'!VAS084_F_Ilgalaikioturt144Apskaitosveikla1</vt:lpstr>
      <vt:lpstr>VAS084_F_Ilgalaikioturt144Apskaitosveikla1</vt:lpstr>
      <vt:lpstr>'Forma 13'!VAS084_F_Ilgalaikioturt144Geriamojovande7</vt:lpstr>
      <vt:lpstr>VAS084_F_Ilgalaikioturt144Geriamojovande7</vt:lpstr>
      <vt:lpstr>'Forma 13'!VAS084_F_Ilgalaikioturt144Geriamojovande8</vt:lpstr>
      <vt:lpstr>VAS084_F_Ilgalaikioturt144Geriamojovande8</vt:lpstr>
      <vt:lpstr>'Forma 13'!VAS084_F_Ilgalaikioturt144Geriamojovande9</vt:lpstr>
      <vt:lpstr>VAS084_F_Ilgalaikioturt144Geriamojovande9</vt:lpstr>
      <vt:lpstr>'Forma 13'!VAS084_F_Ilgalaikioturt144Inventorinisnu1</vt:lpstr>
      <vt:lpstr>VAS084_F_Ilgalaikioturt144Inventorinisnu1</vt:lpstr>
      <vt:lpstr>'Forma 13'!VAS084_F_Ilgalaikioturt144Kitareguliuoja1</vt:lpstr>
      <vt:lpstr>VAS084_F_Ilgalaikioturt144Kitareguliuoja1</vt:lpstr>
      <vt:lpstr>'Forma 13'!VAS084_F_Ilgalaikioturt144Kitosveiklosne1</vt:lpstr>
      <vt:lpstr>VAS084_F_Ilgalaikioturt144Kitosveiklosne1</vt:lpstr>
      <vt:lpstr>'Forma 13'!VAS084_F_Ilgalaikioturt144Lrklimatokaito1</vt:lpstr>
      <vt:lpstr>VAS084_F_Ilgalaikioturt144Lrklimatokaito1</vt:lpstr>
      <vt:lpstr>'Forma 13'!VAS084_F_Ilgalaikioturt144Nuotekudumblot1</vt:lpstr>
      <vt:lpstr>VAS084_F_Ilgalaikioturt144Nuotekudumblot1</vt:lpstr>
      <vt:lpstr>'Forma 13'!VAS084_F_Ilgalaikioturt144Nuotekusurinki1</vt:lpstr>
      <vt:lpstr>VAS084_F_Ilgalaikioturt144Nuotekusurinki1</vt:lpstr>
      <vt:lpstr>'Forma 13'!VAS084_F_Ilgalaikioturt144Nuotekuvalymas1</vt:lpstr>
      <vt:lpstr>VAS084_F_Ilgalaikioturt144Nuotekuvalymas1</vt:lpstr>
      <vt:lpstr>'Forma 13'!VAS084_F_Ilgalaikioturt144Pavirsiniunuot1</vt:lpstr>
      <vt:lpstr>VAS084_F_Ilgalaikioturt144Pavirsiniunuot1</vt:lpstr>
      <vt:lpstr>'Forma 13'!VAS084_F_Ilgalaikioturt144Turtovienetask1</vt:lpstr>
      <vt:lpstr>VAS084_F_Ilgalaikioturt144Turtovienetask1</vt:lpstr>
      <vt:lpstr>'Forma 13'!VAS084_F_Ilgalaikioturt145Apskaitosveikla1</vt:lpstr>
      <vt:lpstr>VAS084_F_Ilgalaikioturt145Apskaitosveikla1</vt:lpstr>
      <vt:lpstr>'Forma 13'!VAS084_F_Ilgalaikioturt145Geriamojovande7</vt:lpstr>
      <vt:lpstr>VAS084_F_Ilgalaikioturt145Geriamojovande7</vt:lpstr>
      <vt:lpstr>'Forma 13'!VAS084_F_Ilgalaikioturt145Geriamojovande8</vt:lpstr>
      <vt:lpstr>VAS084_F_Ilgalaikioturt145Geriamojovande8</vt:lpstr>
      <vt:lpstr>'Forma 13'!VAS084_F_Ilgalaikioturt145Geriamojovande9</vt:lpstr>
      <vt:lpstr>VAS084_F_Ilgalaikioturt145Geriamojovande9</vt:lpstr>
      <vt:lpstr>'Forma 13'!VAS084_F_Ilgalaikioturt145Inventorinisnu1</vt:lpstr>
      <vt:lpstr>VAS084_F_Ilgalaikioturt145Inventorinisnu1</vt:lpstr>
      <vt:lpstr>'Forma 13'!VAS084_F_Ilgalaikioturt145Kitareguliuoja1</vt:lpstr>
      <vt:lpstr>VAS084_F_Ilgalaikioturt145Kitareguliuoja1</vt:lpstr>
      <vt:lpstr>'Forma 13'!VAS084_F_Ilgalaikioturt145Kitosveiklosne1</vt:lpstr>
      <vt:lpstr>VAS084_F_Ilgalaikioturt145Kitosveiklosne1</vt:lpstr>
      <vt:lpstr>'Forma 13'!VAS084_F_Ilgalaikioturt145Lrklimatokaito1</vt:lpstr>
      <vt:lpstr>VAS084_F_Ilgalaikioturt145Lrklimatokaito1</vt:lpstr>
      <vt:lpstr>'Forma 13'!VAS084_F_Ilgalaikioturt145Nuotekudumblot1</vt:lpstr>
      <vt:lpstr>VAS084_F_Ilgalaikioturt145Nuotekudumblot1</vt:lpstr>
      <vt:lpstr>'Forma 13'!VAS084_F_Ilgalaikioturt145Nuotekusurinki1</vt:lpstr>
      <vt:lpstr>VAS084_F_Ilgalaikioturt145Nuotekusurinki1</vt:lpstr>
      <vt:lpstr>'Forma 13'!VAS084_F_Ilgalaikioturt145Nuotekuvalymas1</vt:lpstr>
      <vt:lpstr>VAS084_F_Ilgalaikioturt145Nuotekuvalymas1</vt:lpstr>
      <vt:lpstr>'Forma 13'!VAS084_F_Ilgalaikioturt145Pavirsiniunuot1</vt:lpstr>
      <vt:lpstr>VAS084_F_Ilgalaikioturt145Pavirsiniunuot1</vt:lpstr>
      <vt:lpstr>'Forma 13'!VAS084_F_Ilgalaikioturt145Turtovienetask1</vt:lpstr>
      <vt:lpstr>VAS084_F_Ilgalaikioturt145Turtovienetask1</vt:lpstr>
      <vt:lpstr>'Forma 13'!VAS084_F_Ilgalaikioturt146Apskaitosveikla1</vt:lpstr>
      <vt:lpstr>VAS084_F_Ilgalaikioturt146Apskaitosveikla1</vt:lpstr>
      <vt:lpstr>'Forma 13'!VAS084_F_Ilgalaikioturt146Geriamojovande7</vt:lpstr>
      <vt:lpstr>VAS084_F_Ilgalaikioturt146Geriamojovande7</vt:lpstr>
      <vt:lpstr>'Forma 13'!VAS084_F_Ilgalaikioturt146Geriamojovande8</vt:lpstr>
      <vt:lpstr>VAS084_F_Ilgalaikioturt146Geriamojovande8</vt:lpstr>
      <vt:lpstr>'Forma 13'!VAS084_F_Ilgalaikioturt146Geriamojovande9</vt:lpstr>
      <vt:lpstr>VAS084_F_Ilgalaikioturt146Geriamojovande9</vt:lpstr>
      <vt:lpstr>'Forma 13'!VAS084_F_Ilgalaikioturt146Inventorinisnu1</vt:lpstr>
      <vt:lpstr>VAS084_F_Ilgalaikioturt146Inventorinisnu1</vt:lpstr>
      <vt:lpstr>'Forma 13'!VAS084_F_Ilgalaikioturt146Kitareguliuoja1</vt:lpstr>
      <vt:lpstr>VAS084_F_Ilgalaikioturt146Kitareguliuoja1</vt:lpstr>
      <vt:lpstr>'Forma 13'!VAS084_F_Ilgalaikioturt146Kitosveiklosne1</vt:lpstr>
      <vt:lpstr>VAS084_F_Ilgalaikioturt146Kitosveiklosne1</vt:lpstr>
      <vt:lpstr>'Forma 13'!VAS084_F_Ilgalaikioturt146Lrklimatokaito1</vt:lpstr>
      <vt:lpstr>VAS084_F_Ilgalaikioturt146Lrklimatokaito1</vt:lpstr>
      <vt:lpstr>'Forma 13'!VAS084_F_Ilgalaikioturt146Nuotekudumblot1</vt:lpstr>
      <vt:lpstr>VAS084_F_Ilgalaikioturt146Nuotekudumblot1</vt:lpstr>
      <vt:lpstr>'Forma 13'!VAS084_F_Ilgalaikioturt146Nuotekusurinki1</vt:lpstr>
      <vt:lpstr>VAS084_F_Ilgalaikioturt146Nuotekusurinki1</vt:lpstr>
      <vt:lpstr>'Forma 13'!VAS084_F_Ilgalaikioturt146Nuotekuvalymas1</vt:lpstr>
      <vt:lpstr>VAS084_F_Ilgalaikioturt146Nuotekuvalymas1</vt:lpstr>
      <vt:lpstr>'Forma 13'!VAS084_F_Ilgalaikioturt146Pavirsiniunuot1</vt:lpstr>
      <vt:lpstr>VAS084_F_Ilgalaikioturt146Pavirsiniunuot1</vt:lpstr>
      <vt:lpstr>'Forma 13'!VAS084_F_Ilgalaikioturt146Turtovienetask1</vt:lpstr>
      <vt:lpstr>VAS084_F_Ilgalaikioturt146Turtovienetask1</vt:lpstr>
      <vt:lpstr>'Forma 13'!VAS084_F_Ilgalaikioturt147Apskaitosveikla1</vt:lpstr>
      <vt:lpstr>VAS084_F_Ilgalaikioturt147Apskaitosveikla1</vt:lpstr>
      <vt:lpstr>'Forma 13'!VAS084_F_Ilgalaikioturt147Geriamojovande7</vt:lpstr>
      <vt:lpstr>VAS084_F_Ilgalaikioturt147Geriamojovande7</vt:lpstr>
      <vt:lpstr>'Forma 13'!VAS084_F_Ilgalaikioturt147Geriamojovande8</vt:lpstr>
      <vt:lpstr>VAS084_F_Ilgalaikioturt147Geriamojovande8</vt:lpstr>
      <vt:lpstr>'Forma 13'!VAS084_F_Ilgalaikioturt147Geriamojovande9</vt:lpstr>
      <vt:lpstr>VAS084_F_Ilgalaikioturt147Geriamojovande9</vt:lpstr>
      <vt:lpstr>'Forma 13'!VAS084_F_Ilgalaikioturt147Inventorinisnu1</vt:lpstr>
      <vt:lpstr>VAS084_F_Ilgalaikioturt147Inventorinisnu1</vt:lpstr>
      <vt:lpstr>'Forma 13'!VAS084_F_Ilgalaikioturt147Kitareguliuoja1</vt:lpstr>
      <vt:lpstr>VAS084_F_Ilgalaikioturt147Kitareguliuoja1</vt:lpstr>
      <vt:lpstr>'Forma 13'!VAS084_F_Ilgalaikioturt147Kitosveiklosne1</vt:lpstr>
      <vt:lpstr>VAS084_F_Ilgalaikioturt147Kitosveiklosne1</vt:lpstr>
      <vt:lpstr>'Forma 13'!VAS084_F_Ilgalaikioturt147Lrklimatokaito1</vt:lpstr>
      <vt:lpstr>VAS084_F_Ilgalaikioturt147Lrklimatokaito1</vt:lpstr>
      <vt:lpstr>'Forma 13'!VAS084_F_Ilgalaikioturt147Nuotekudumblot1</vt:lpstr>
      <vt:lpstr>VAS084_F_Ilgalaikioturt147Nuotekudumblot1</vt:lpstr>
      <vt:lpstr>'Forma 13'!VAS084_F_Ilgalaikioturt147Nuotekusurinki1</vt:lpstr>
      <vt:lpstr>VAS084_F_Ilgalaikioturt147Nuotekusurinki1</vt:lpstr>
      <vt:lpstr>'Forma 13'!VAS084_F_Ilgalaikioturt147Nuotekuvalymas1</vt:lpstr>
      <vt:lpstr>VAS084_F_Ilgalaikioturt147Nuotekuvalymas1</vt:lpstr>
      <vt:lpstr>'Forma 13'!VAS084_F_Ilgalaikioturt147Pavirsiniunuot1</vt:lpstr>
      <vt:lpstr>VAS084_F_Ilgalaikioturt147Pavirsiniunuot1</vt:lpstr>
      <vt:lpstr>'Forma 13'!VAS084_F_Ilgalaikioturt147Turtovienetask1</vt:lpstr>
      <vt:lpstr>VAS084_F_Ilgalaikioturt147Turtovienetask1</vt:lpstr>
      <vt:lpstr>'Forma 13'!VAS084_F_Ilgalaikioturt148Apskaitosveikla1</vt:lpstr>
      <vt:lpstr>VAS084_F_Ilgalaikioturt148Apskaitosveikla1</vt:lpstr>
      <vt:lpstr>'Forma 13'!VAS084_F_Ilgalaikioturt148Geriamojovande7</vt:lpstr>
      <vt:lpstr>VAS084_F_Ilgalaikioturt148Geriamojovande7</vt:lpstr>
      <vt:lpstr>'Forma 13'!VAS084_F_Ilgalaikioturt148Geriamojovande8</vt:lpstr>
      <vt:lpstr>VAS084_F_Ilgalaikioturt148Geriamojovande8</vt:lpstr>
      <vt:lpstr>'Forma 13'!VAS084_F_Ilgalaikioturt148Geriamojovande9</vt:lpstr>
      <vt:lpstr>VAS084_F_Ilgalaikioturt148Geriamojovande9</vt:lpstr>
      <vt:lpstr>'Forma 13'!VAS084_F_Ilgalaikioturt148Inventorinisnu1</vt:lpstr>
      <vt:lpstr>VAS084_F_Ilgalaikioturt148Inventorinisnu1</vt:lpstr>
      <vt:lpstr>'Forma 13'!VAS084_F_Ilgalaikioturt148Kitareguliuoja1</vt:lpstr>
      <vt:lpstr>VAS084_F_Ilgalaikioturt148Kitareguliuoja1</vt:lpstr>
      <vt:lpstr>'Forma 13'!VAS084_F_Ilgalaikioturt148Kitosveiklosne1</vt:lpstr>
      <vt:lpstr>VAS084_F_Ilgalaikioturt148Kitosveiklosne1</vt:lpstr>
      <vt:lpstr>'Forma 13'!VAS084_F_Ilgalaikioturt148Lrklimatokaito1</vt:lpstr>
      <vt:lpstr>VAS084_F_Ilgalaikioturt148Lrklimatokaito1</vt:lpstr>
      <vt:lpstr>'Forma 13'!VAS084_F_Ilgalaikioturt148Nuotekudumblot1</vt:lpstr>
      <vt:lpstr>VAS084_F_Ilgalaikioturt148Nuotekudumblot1</vt:lpstr>
      <vt:lpstr>'Forma 13'!VAS084_F_Ilgalaikioturt148Nuotekusurinki1</vt:lpstr>
      <vt:lpstr>VAS084_F_Ilgalaikioturt148Nuotekusurinki1</vt:lpstr>
      <vt:lpstr>'Forma 13'!VAS084_F_Ilgalaikioturt148Nuotekuvalymas1</vt:lpstr>
      <vt:lpstr>VAS084_F_Ilgalaikioturt148Nuotekuvalymas1</vt:lpstr>
      <vt:lpstr>'Forma 13'!VAS084_F_Ilgalaikioturt148Pavirsiniunuot1</vt:lpstr>
      <vt:lpstr>VAS084_F_Ilgalaikioturt148Pavirsiniunuot1</vt:lpstr>
      <vt:lpstr>'Forma 13'!VAS084_F_Ilgalaikioturt148Turtovienetask1</vt:lpstr>
      <vt:lpstr>VAS084_F_Ilgalaikioturt148Turtovienetask1</vt:lpstr>
      <vt:lpstr>'Forma 13'!VAS084_F_Ilgalaikioturt149Apskaitosveikla1</vt:lpstr>
      <vt:lpstr>VAS084_F_Ilgalaikioturt149Apskaitosveikla1</vt:lpstr>
      <vt:lpstr>'Forma 13'!VAS084_F_Ilgalaikioturt149Geriamojovande7</vt:lpstr>
      <vt:lpstr>VAS084_F_Ilgalaikioturt149Geriamojovande7</vt:lpstr>
      <vt:lpstr>'Forma 13'!VAS084_F_Ilgalaikioturt149Geriamojovande8</vt:lpstr>
      <vt:lpstr>VAS084_F_Ilgalaikioturt149Geriamojovande8</vt:lpstr>
      <vt:lpstr>'Forma 13'!VAS084_F_Ilgalaikioturt149Geriamojovande9</vt:lpstr>
      <vt:lpstr>VAS084_F_Ilgalaikioturt149Geriamojovande9</vt:lpstr>
      <vt:lpstr>'Forma 13'!VAS084_F_Ilgalaikioturt149Inventorinisnu1</vt:lpstr>
      <vt:lpstr>VAS084_F_Ilgalaikioturt149Inventorinisnu1</vt:lpstr>
      <vt:lpstr>'Forma 13'!VAS084_F_Ilgalaikioturt149Kitareguliuoja1</vt:lpstr>
      <vt:lpstr>VAS084_F_Ilgalaikioturt149Kitareguliuoja1</vt:lpstr>
      <vt:lpstr>'Forma 13'!VAS084_F_Ilgalaikioturt149Kitosveiklosne1</vt:lpstr>
      <vt:lpstr>VAS084_F_Ilgalaikioturt149Kitosveiklosne1</vt:lpstr>
      <vt:lpstr>'Forma 13'!VAS084_F_Ilgalaikioturt149Lrklimatokaito1</vt:lpstr>
      <vt:lpstr>VAS084_F_Ilgalaikioturt149Lrklimatokaito1</vt:lpstr>
      <vt:lpstr>'Forma 13'!VAS084_F_Ilgalaikioturt149Nuotekudumblot1</vt:lpstr>
      <vt:lpstr>VAS084_F_Ilgalaikioturt149Nuotekudumblot1</vt:lpstr>
      <vt:lpstr>'Forma 13'!VAS084_F_Ilgalaikioturt149Nuotekusurinki1</vt:lpstr>
      <vt:lpstr>VAS084_F_Ilgalaikioturt149Nuotekusurinki1</vt:lpstr>
      <vt:lpstr>'Forma 13'!VAS084_F_Ilgalaikioturt149Nuotekuvalymas1</vt:lpstr>
      <vt:lpstr>VAS084_F_Ilgalaikioturt149Nuotekuvalymas1</vt:lpstr>
      <vt:lpstr>'Forma 13'!VAS084_F_Ilgalaikioturt149Pavirsiniunuot1</vt:lpstr>
      <vt:lpstr>VAS084_F_Ilgalaikioturt149Pavirsiniunuot1</vt:lpstr>
      <vt:lpstr>'Forma 13'!VAS084_F_Ilgalaikioturt149Turtovienetask1</vt:lpstr>
      <vt:lpstr>VAS084_F_Ilgalaikioturt149Turtovienetask1</vt:lpstr>
      <vt:lpstr>'Forma 13'!VAS084_F_Ilgalaikioturt14Apskaitosveikla1</vt:lpstr>
      <vt:lpstr>VAS084_F_Ilgalaikioturt14Apskaitosveikla1</vt:lpstr>
      <vt:lpstr>'Forma 13'!VAS084_F_Ilgalaikioturt14Geriamojovande7</vt:lpstr>
      <vt:lpstr>VAS084_F_Ilgalaikioturt14Geriamojovande7</vt:lpstr>
      <vt:lpstr>'Forma 13'!VAS084_F_Ilgalaikioturt14Geriamojovande8</vt:lpstr>
      <vt:lpstr>VAS084_F_Ilgalaikioturt14Geriamojovande8</vt:lpstr>
      <vt:lpstr>'Forma 13'!VAS084_F_Ilgalaikioturt14Geriamojovande9</vt:lpstr>
      <vt:lpstr>VAS084_F_Ilgalaikioturt14Geriamojovande9</vt:lpstr>
      <vt:lpstr>'Forma 13'!VAS084_F_Ilgalaikioturt14Inventorinisnu1</vt:lpstr>
      <vt:lpstr>VAS084_F_Ilgalaikioturt14Inventorinisnu1</vt:lpstr>
      <vt:lpstr>'Forma 13'!VAS084_F_Ilgalaikioturt14Kitareguliuoja1</vt:lpstr>
      <vt:lpstr>VAS084_F_Ilgalaikioturt14Kitareguliuoja1</vt:lpstr>
      <vt:lpstr>'Forma 13'!VAS084_F_Ilgalaikioturt14Kitosveiklosne1</vt:lpstr>
      <vt:lpstr>VAS084_F_Ilgalaikioturt14Kitosveiklosne1</vt:lpstr>
      <vt:lpstr>'Forma 13'!VAS084_F_Ilgalaikioturt14Lrklimatokaito1</vt:lpstr>
      <vt:lpstr>VAS084_F_Ilgalaikioturt14Lrklimatokaito1</vt:lpstr>
      <vt:lpstr>'Forma 13'!VAS084_F_Ilgalaikioturt14Nuotekudumblot1</vt:lpstr>
      <vt:lpstr>VAS084_F_Ilgalaikioturt14Nuotekudumblot1</vt:lpstr>
      <vt:lpstr>'Forma 13'!VAS084_F_Ilgalaikioturt14Nuotekusurinki1</vt:lpstr>
      <vt:lpstr>VAS084_F_Ilgalaikioturt14Nuotekusurinki1</vt:lpstr>
      <vt:lpstr>'Forma 13'!VAS084_F_Ilgalaikioturt14Nuotekuvalymas1</vt:lpstr>
      <vt:lpstr>VAS084_F_Ilgalaikioturt14Nuotekuvalymas1</vt:lpstr>
      <vt:lpstr>'Forma 13'!VAS084_F_Ilgalaikioturt14Pavirsiniunuot1</vt:lpstr>
      <vt:lpstr>VAS084_F_Ilgalaikioturt14Pavirsiniunuot1</vt:lpstr>
      <vt:lpstr>'Forma 13'!VAS084_F_Ilgalaikioturt14Turtovienetask1</vt:lpstr>
      <vt:lpstr>VAS084_F_Ilgalaikioturt14Turtovienetask1</vt:lpstr>
      <vt:lpstr>'Forma 13'!VAS084_F_Ilgalaikioturt150Apskaitosveikla1</vt:lpstr>
      <vt:lpstr>VAS084_F_Ilgalaikioturt150Apskaitosveikla1</vt:lpstr>
      <vt:lpstr>'Forma 13'!VAS084_F_Ilgalaikioturt150Geriamojovande7</vt:lpstr>
      <vt:lpstr>VAS084_F_Ilgalaikioturt150Geriamojovande7</vt:lpstr>
      <vt:lpstr>'Forma 13'!VAS084_F_Ilgalaikioturt150Geriamojovande8</vt:lpstr>
      <vt:lpstr>VAS084_F_Ilgalaikioturt150Geriamojovande8</vt:lpstr>
      <vt:lpstr>'Forma 13'!VAS084_F_Ilgalaikioturt150Geriamojovande9</vt:lpstr>
      <vt:lpstr>VAS084_F_Ilgalaikioturt150Geriamojovande9</vt:lpstr>
      <vt:lpstr>'Forma 13'!VAS084_F_Ilgalaikioturt150Inventorinisnu1</vt:lpstr>
      <vt:lpstr>VAS084_F_Ilgalaikioturt150Inventorinisnu1</vt:lpstr>
      <vt:lpstr>'Forma 13'!VAS084_F_Ilgalaikioturt150Kitareguliuoja1</vt:lpstr>
      <vt:lpstr>VAS084_F_Ilgalaikioturt150Kitareguliuoja1</vt:lpstr>
      <vt:lpstr>'Forma 13'!VAS084_F_Ilgalaikioturt150Kitosveiklosne1</vt:lpstr>
      <vt:lpstr>VAS084_F_Ilgalaikioturt150Kitosveiklosne1</vt:lpstr>
      <vt:lpstr>'Forma 13'!VAS084_F_Ilgalaikioturt150Lrklimatokaito1</vt:lpstr>
      <vt:lpstr>VAS084_F_Ilgalaikioturt150Lrklimatokaito1</vt:lpstr>
      <vt:lpstr>'Forma 13'!VAS084_F_Ilgalaikioturt150Nuotekudumblot1</vt:lpstr>
      <vt:lpstr>VAS084_F_Ilgalaikioturt150Nuotekudumblot1</vt:lpstr>
      <vt:lpstr>'Forma 13'!VAS084_F_Ilgalaikioturt150Nuotekusurinki1</vt:lpstr>
      <vt:lpstr>VAS084_F_Ilgalaikioturt150Nuotekusurinki1</vt:lpstr>
      <vt:lpstr>'Forma 13'!VAS084_F_Ilgalaikioturt150Nuotekuvalymas1</vt:lpstr>
      <vt:lpstr>VAS084_F_Ilgalaikioturt150Nuotekuvalymas1</vt:lpstr>
      <vt:lpstr>'Forma 13'!VAS084_F_Ilgalaikioturt150Pavirsiniunuot1</vt:lpstr>
      <vt:lpstr>VAS084_F_Ilgalaikioturt150Pavirsiniunuot1</vt:lpstr>
      <vt:lpstr>'Forma 13'!VAS084_F_Ilgalaikioturt150Turtovienetask1</vt:lpstr>
      <vt:lpstr>VAS084_F_Ilgalaikioturt150Turtovienetask1</vt:lpstr>
      <vt:lpstr>'Forma 13'!VAS084_F_Ilgalaikioturt151Apskaitosveikla1</vt:lpstr>
      <vt:lpstr>VAS084_F_Ilgalaikioturt151Apskaitosveikla1</vt:lpstr>
      <vt:lpstr>'Forma 13'!VAS084_F_Ilgalaikioturt151Geriamojovande7</vt:lpstr>
      <vt:lpstr>VAS084_F_Ilgalaikioturt151Geriamojovande7</vt:lpstr>
      <vt:lpstr>'Forma 13'!VAS084_F_Ilgalaikioturt151Geriamojovande8</vt:lpstr>
      <vt:lpstr>VAS084_F_Ilgalaikioturt151Geriamojovande8</vt:lpstr>
      <vt:lpstr>'Forma 13'!VAS084_F_Ilgalaikioturt151Geriamojovande9</vt:lpstr>
      <vt:lpstr>VAS084_F_Ilgalaikioturt151Geriamojovande9</vt:lpstr>
      <vt:lpstr>'Forma 13'!VAS084_F_Ilgalaikioturt151Inventorinisnu1</vt:lpstr>
      <vt:lpstr>VAS084_F_Ilgalaikioturt151Inventorinisnu1</vt:lpstr>
      <vt:lpstr>'Forma 13'!VAS084_F_Ilgalaikioturt151Kitareguliuoja1</vt:lpstr>
      <vt:lpstr>VAS084_F_Ilgalaikioturt151Kitareguliuoja1</vt:lpstr>
      <vt:lpstr>'Forma 13'!VAS084_F_Ilgalaikioturt151Kitosveiklosne1</vt:lpstr>
      <vt:lpstr>VAS084_F_Ilgalaikioturt151Kitosveiklosne1</vt:lpstr>
      <vt:lpstr>'Forma 13'!VAS084_F_Ilgalaikioturt151Lrklimatokaito1</vt:lpstr>
      <vt:lpstr>VAS084_F_Ilgalaikioturt151Lrklimatokaito1</vt:lpstr>
      <vt:lpstr>'Forma 13'!VAS084_F_Ilgalaikioturt151Nuotekudumblot1</vt:lpstr>
      <vt:lpstr>VAS084_F_Ilgalaikioturt151Nuotekudumblot1</vt:lpstr>
      <vt:lpstr>'Forma 13'!VAS084_F_Ilgalaikioturt151Nuotekusurinki1</vt:lpstr>
      <vt:lpstr>VAS084_F_Ilgalaikioturt151Nuotekusurinki1</vt:lpstr>
      <vt:lpstr>'Forma 13'!VAS084_F_Ilgalaikioturt151Nuotekuvalymas1</vt:lpstr>
      <vt:lpstr>VAS084_F_Ilgalaikioturt151Nuotekuvalymas1</vt:lpstr>
      <vt:lpstr>'Forma 13'!VAS084_F_Ilgalaikioturt151Pavirsiniunuot1</vt:lpstr>
      <vt:lpstr>VAS084_F_Ilgalaikioturt151Pavirsiniunuot1</vt:lpstr>
      <vt:lpstr>'Forma 13'!VAS084_F_Ilgalaikioturt151Turtovienetask1</vt:lpstr>
      <vt:lpstr>VAS084_F_Ilgalaikioturt151Turtovienetask1</vt:lpstr>
      <vt:lpstr>'Forma 13'!VAS084_F_Ilgalaikioturt152Apskaitosveikla1</vt:lpstr>
      <vt:lpstr>VAS084_F_Ilgalaikioturt152Apskaitosveikla1</vt:lpstr>
      <vt:lpstr>'Forma 13'!VAS084_F_Ilgalaikioturt152Geriamojovande7</vt:lpstr>
      <vt:lpstr>VAS084_F_Ilgalaikioturt152Geriamojovande7</vt:lpstr>
      <vt:lpstr>'Forma 13'!VAS084_F_Ilgalaikioturt152Geriamojovande8</vt:lpstr>
      <vt:lpstr>VAS084_F_Ilgalaikioturt152Geriamojovande8</vt:lpstr>
      <vt:lpstr>'Forma 13'!VAS084_F_Ilgalaikioturt152Geriamojovande9</vt:lpstr>
      <vt:lpstr>VAS084_F_Ilgalaikioturt152Geriamojovande9</vt:lpstr>
      <vt:lpstr>'Forma 13'!VAS084_F_Ilgalaikioturt152Inventorinisnu1</vt:lpstr>
      <vt:lpstr>VAS084_F_Ilgalaikioturt152Inventorinisnu1</vt:lpstr>
      <vt:lpstr>'Forma 13'!VAS084_F_Ilgalaikioturt152Kitareguliuoja1</vt:lpstr>
      <vt:lpstr>VAS084_F_Ilgalaikioturt152Kitareguliuoja1</vt:lpstr>
      <vt:lpstr>'Forma 13'!VAS084_F_Ilgalaikioturt152Kitosveiklosne1</vt:lpstr>
      <vt:lpstr>VAS084_F_Ilgalaikioturt152Kitosveiklosne1</vt:lpstr>
      <vt:lpstr>'Forma 13'!VAS084_F_Ilgalaikioturt152Lrklimatokaito1</vt:lpstr>
      <vt:lpstr>VAS084_F_Ilgalaikioturt152Lrklimatokaito1</vt:lpstr>
      <vt:lpstr>'Forma 13'!VAS084_F_Ilgalaikioturt152Nuotekudumblot1</vt:lpstr>
      <vt:lpstr>VAS084_F_Ilgalaikioturt152Nuotekudumblot1</vt:lpstr>
      <vt:lpstr>'Forma 13'!VAS084_F_Ilgalaikioturt152Nuotekusurinki1</vt:lpstr>
      <vt:lpstr>VAS084_F_Ilgalaikioturt152Nuotekusurinki1</vt:lpstr>
      <vt:lpstr>'Forma 13'!VAS084_F_Ilgalaikioturt152Nuotekuvalymas1</vt:lpstr>
      <vt:lpstr>VAS084_F_Ilgalaikioturt152Nuotekuvalymas1</vt:lpstr>
      <vt:lpstr>'Forma 13'!VAS084_F_Ilgalaikioturt152Pavirsiniunuot1</vt:lpstr>
      <vt:lpstr>VAS084_F_Ilgalaikioturt152Pavirsiniunuot1</vt:lpstr>
      <vt:lpstr>'Forma 13'!VAS084_F_Ilgalaikioturt152Turtovienetask1</vt:lpstr>
      <vt:lpstr>VAS084_F_Ilgalaikioturt152Turtovienetask1</vt:lpstr>
      <vt:lpstr>'Forma 13'!VAS084_F_Ilgalaikioturt153Apskaitosveikla1</vt:lpstr>
      <vt:lpstr>VAS084_F_Ilgalaikioturt153Apskaitosveikla1</vt:lpstr>
      <vt:lpstr>'Forma 13'!VAS084_F_Ilgalaikioturt153Geriamojovande7</vt:lpstr>
      <vt:lpstr>VAS084_F_Ilgalaikioturt153Geriamojovande7</vt:lpstr>
      <vt:lpstr>'Forma 13'!VAS084_F_Ilgalaikioturt153Geriamojovande8</vt:lpstr>
      <vt:lpstr>VAS084_F_Ilgalaikioturt153Geriamojovande8</vt:lpstr>
      <vt:lpstr>'Forma 13'!VAS084_F_Ilgalaikioturt153Geriamojovande9</vt:lpstr>
      <vt:lpstr>VAS084_F_Ilgalaikioturt153Geriamojovande9</vt:lpstr>
      <vt:lpstr>'Forma 13'!VAS084_F_Ilgalaikioturt153Inventorinisnu1</vt:lpstr>
      <vt:lpstr>VAS084_F_Ilgalaikioturt153Inventorinisnu1</vt:lpstr>
      <vt:lpstr>'Forma 13'!VAS084_F_Ilgalaikioturt153Kitareguliuoja1</vt:lpstr>
      <vt:lpstr>VAS084_F_Ilgalaikioturt153Kitareguliuoja1</vt:lpstr>
      <vt:lpstr>'Forma 13'!VAS084_F_Ilgalaikioturt153Kitosveiklosne1</vt:lpstr>
      <vt:lpstr>VAS084_F_Ilgalaikioturt153Kitosveiklosne1</vt:lpstr>
      <vt:lpstr>'Forma 13'!VAS084_F_Ilgalaikioturt153Lrklimatokaito1</vt:lpstr>
      <vt:lpstr>VAS084_F_Ilgalaikioturt153Lrklimatokaito1</vt:lpstr>
      <vt:lpstr>'Forma 13'!VAS084_F_Ilgalaikioturt153Nuotekudumblot1</vt:lpstr>
      <vt:lpstr>VAS084_F_Ilgalaikioturt153Nuotekudumblot1</vt:lpstr>
      <vt:lpstr>'Forma 13'!VAS084_F_Ilgalaikioturt153Nuotekusurinki1</vt:lpstr>
      <vt:lpstr>VAS084_F_Ilgalaikioturt153Nuotekusurinki1</vt:lpstr>
      <vt:lpstr>'Forma 13'!VAS084_F_Ilgalaikioturt153Nuotekuvalymas1</vt:lpstr>
      <vt:lpstr>VAS084_F_Ilgalaikioturt153Nuotekuvalymas1</vt:lpstr>
      <vt:lpstr>'Forma 13'!VAS084_F_Ilgalaikioturt153Pavirsiniunuot1</vt:lpstr>
      <vt:lpstr>VAS084_F_Ilgalaikioturt153Pavirsiniunuot1</vt:lpstr>
      <vt:lpstr>'Forma 13'!VAS084_F_Ilgalaikioturt153Turtovienetask1</vt:lpstr>
      <vt:lpstr>VAS084_F_Ilgalaikioturt153Turtovienetask1</vt:lpstr>
      <vt:lpstr>'Forma 13'!VAS084_F_Ilgalaikioturt154Apskaitosveikla1</vt:lpstr>
      <vt:lpstr>VAS084_F_Ilgalaikioturt154Apskaitosveikla1</vt:lpstr>
      <vt:lpstr>'Forma 13'!VAS084_F_Ilgalaikioturt154Geriamojovande7</vt:lpstr>
      <vt:lpstr>VAS084_F_Ilgalaikioturt154Geriamojovande7</vt:lpstr>
      <vt:lpstr>'Forma 13'!VAS084_F_Ilgalaikioturt154Geriamojovande8</vt:lpstr>
      <vt:lpstr>VAS084_F_Ilgalaikioturt154Geriamojovande8</vt:lpstr>
      <vt:lpstr>'Forma 13'!VAS084_F_Ilgalaikioturt154Geriamojovande9</vt:lpstr>
      <vt:lpstr>VAS084_F_Ilgalaikioturt154Geriamojovande9</vt:lpstr>
      <vt:lpstr>'Forma 13'!VAS084_F_Ilgalaikioturt154Inventorinisnu1</vt:lpstr>
      <vt:lpstr>VAS084_F_Ilgalaikioturt154Inventorinisnu1</vt:lpstr>
      <vt:lpstr>'Forma 13'!VAS084_F_Ilgalaikioturt154Kitareguliuoja1</vt:lpstr>
      <vt:lpstr>VAS084_F_Ilgalaikioturt154Kitareguliuoja1</vt:lpstr>
      <vt:lpstr>'Forma 13'!VAS084_F_Ilgalaikioturt154Kitosveiklosne1</vt:lpstr>
      <vt:lpstr>VAS084_F_Ilgalaikioturt154Kitosveiklosne1</vt:lpstr>
      <vt:lpstr>'Forma 13'!VAS084_F_Ilgalaikioturt154Lrklimatokaito1</vt:lpstr>
      <vt:lpstr>VAS084_F_Ilgalaikioturt154Lrklimatokaito1</vt:lpstr>
      <vt:lpstr>'Forma 13'!VAS084_F_Ilgalaikioturt154Nuotekudumblot1</vt:lpstr>
      <vt:lpstr>VAS084_F_Ilgalaikioturt154Nuotekudumblot1</vt:lpstr>
      <vt:lpstr>'Forma 13'!VAS084_F_Ilgalaikioturt154Nuotekusurinki1</vt:lpstr>
      <vt:lpstr>VAS084_F_Ilgalaikioturt154Nuotekusurinki1</vt:lpstr>
      <vt:lpstr>'Forma 13'!VAS084_F_Ilgalaikioturt154Nuotekuvalymas1</vt:lpstr>
      <vt:lpstr>VAS084_F_Ilgalaikioturt154Nuotekuvalymas1</vt:lpstr>
      <vt:lpstr>'Forma 13'!VAS084_F_Ilgalaikioturt154Pavirsiniunuot1</vt:lpstr>
      <vt:lpstr>VAS084_F_Ilgalaikioturt154Pavirsiniunuot1</vt:lpstr>
      <vt:lpstr>'Forma 13'!VAS084_F_Ilgalaikioturt154Turtovienetask1</vt:lpstr>
      <vt:lpstr>VAS084_F_Ilgalaikioturt154Turtovienetask1</vt:lpstr>
      <vt:lpstr>'Forma 13'!VAS084_F_Ilgalaikioturt155Apskaitosveikla1</vt:lpstr>
      <vt:lpstr>VAS084_F_Ilgalaikioturt155Apskaitosveikla1</vt:lpstr>
      <vt:lpstr>'Forma 13'!VAS084_F_Ilgalaikioturt155Geriamojovande7</vt:lpstr>
      <vt:lpstr>VAS084_F_Ilgalaikioturt155Geriamojovande7</vt:lpstr>
      <vt:lpstr>'Forma 13'!VAS084_F_Ilgalaikioturt155Geriamojovande8</vt:lpstr>
      <vt:lpstr>VAS084_F_Ilgalaikioturt155Geriamojovande8</vt:lpstr>
      <vt:lpstr>'Forma 13'!VAS084_F_Ilgalaikioturt155Geriamojovande9</vt:lpstr>
      <vt:lpstr>VAS084_F_Ilgalaikioturt155Geriamojovande9</vt:lpstr>
      <vt:lpstr>'Forma 13'!VAS084_F_Ilgalaikioturt155Inventorinisnu1</vt:lpstr>
      <vt:lpstr>VAS084_F_Ilgalaikioturt155Inventorinisnu1</vt:lpstr>
      <vt:lpstr>'Forma 13'!VAS084_F_Ilgalaikioturt155Kitareguliuoja1</vt:lpstr>
      <vt:lpstr>VAS084_F_Ilgalaikioturt155Kitareguliuoja1</vt:lpstr>
      <vt:lpstr>'Forma 13'!VAS084_F_Ilgalaikioturt155Kitosveiklosne1</vt:lpstr>
      <vt:lpstr>VAS084_F_Ilgalaikioturt155Kitosveiklosne1</vt:lpstr>
      <vt:lpstr>'Forma 13'!VAS084_F_Ilgalaikioturt155Lrklimatokaito1</vt:lpstr>
      <vt:lpstr>VAS084_F_Ilgalaikioturt155Lrklimatokaito1</vt:lpstr>
      <vt:lpstr>'Forma 13'!VAS084_F_Ilgalaikioturt155Nuotekudumblot1</vt:lpstr>
      <vt:lpstr>VAS084_F_Ilgalaikioturt155Nuotekudumblot1</vt:lpstr>
      <vt:lpstr>'Forma 13'!VAS084_F_Ilgalaikioturt155Nuotekusurinki1</vt:lpstr>
      <vt:lpstr>VAS084_F_Ilgalaikioturt155Nuotekusurinki1</vt:lpstr>
      <vt:lpstr>'Forma 13'!VAS084_F_Ilgalaikioturt155Nuotekuvalymas1</vt:lpstr>
      <vt:lpstr>VAS084_F_Ilgalaikioturt155Nuotekuvalymas1</vt:lpstr>
      <vt:lpstr>'Forma 13'!VAS084_F_Ilgalaikioturt155Pavirsiniunuot1</vt:lpstr>
      <vt:lpstr>VAS084_F_Ilgalaikioturt155Pavirsiniunuot1</vt:lpstr>
      <vt:lpstr>'Forma 13'!VAS084_F_Ilgalaikioturt155Turtovienetask1</vt:lpstr>
      <vt:lpstr>VAS084_F_Ilgalaikioturt155Turtovienetask1</vt:lpstr>
      <vt:lpstr>'Forma 13'!VAS084_F_Ilgalaikioturt156Apskaitosveikla1</vt:lpstr>
      <vt:lpstr>VAS084_F_Ilgalaikioturt156Apskaitosveikla1</vt:lpstr>
      <vt:lpstr>'Forma 13'!VAS084_F_Ilgalaikioturt156Geriamojovande7</vt:lpstr>
      <vt:lpstr>VAS084_F_Ilgalaikioturt156Geriamojovande7</vt:lpstr>
      <vt:lpstr>'Forma 13'!VAS084_F_Ilgalaikioturt156Geriamojovande8</vt:lpstr>
      <vt:lpstr>VAS084_F_Ilgalaikioturt156Geriamojovande8</vt:lpstr>
      <vt:lpstr>'Forma 13'!VAS084_F_Ilgalaikioturt156Geriamojovande9</vt:lpstr>
      <vt:lpstr>VAS084_F_Ilgalaikioturt156Geriamojovande9</vt:lpstr>
      <vt:lpstr>'Forma 13'!VAS084_F_Ilgalaikioturt156Inventorinisnu1</vt:lpstr>
      <vt:lpstr>VAS084_F_Ilgalaikioturt156Inventorinisnu1</vt:lpstr>
      <vt:lpstr>'Forma 13'!VAS084_F_Ilgalaikioturt156Kitareguliuoja1</vt:lpstr>
      <vt:lpstr>VAS084_F_Ilgalaikioturt156Kitareguliuoja1</vt:lpstr>
      <vt:lpstr>'Forma 13'!VAS084_F_Ilgalaikioturt156Kitosveiklosne1</vt:lpstr>
      <vt:lpstr>VAS084_F_Ilgalaikioturt156Kitosveiklosne1</vt:lpstr>
      <vt:lpstr>'Forma 13'!VAS084_F_Ilgalaikioturt156Lrklimatokaito1</vt:lpstr>
      <vt:lpstr>VAS084_F_Ilgalaikioturt156Lrklimatokaito1</vt:lpstr>
      <vt:lpstr>'Forma 13'!VAS084_F_Ilgalaikioturt156Nuotekudumblot1</vt:lpstr>
      <vt:lpstr>VAS084_F_Ilgalaikioturt156Nuotekudumblot1</vt:lpstr>
      <vt:lpstr>'Forma 13'!VAS084_F_Ilgalaikioturt156Nuotekusurinki1</vt:lpstr>
      <vt:lpstr>VAS084_F_Ilgalaikioturt156Nuotekusurinki1</vt:lpstr>
      <vt:lpstr>'Forma 13'!VAS084_F_Ilgalaikioturt156Nuotekuvalymas1</vt:lpstr>
      <vt:lpstr>VAS084_F_Ilgalaikioturt156Nuotekuvalymas1</vt:lpstr>
      <vt:lpstr>'Forma 13'!VAS084_F_Ilgalaikioturt156Pavirsiniunuot1</vt:lpstr>
      <vt:lpstr>VAS084_F_Ilgalaikioturt156Pavirsiniunuot1</vt:lpstr>
      <vt:lpstr>'Forma 13'!VAS084_F_Ilgalaikioturt156Turtovienetask1</vt:lpstr>
      <vt:lpstr>VAS084_F_Ilgalaikioturt156Turtovienetask1</vt:lpstr>
      <vt:lpstr>'Forma 13'!VAS084_F_Ilgalaikioturt157Apskaitosveikla1</vt:lpstr>
      <vt:lpstr>VAS084_F_Ilgalaikioturt157Apskaitosveikla1</vt:lpstr>
      <vt:lpstr>'Forma 13'!VAS084_F_Ilgalaikioturt157Geriamojovande7</vt:lpstr>
      <vt:lpstr>VAS084_F_Ilgalaikioturt157Geriamojovande7</vt:lpstr>
      <vt:lpstr>'Forma 13'!VAS084_F_Ilgalaikioturt157Geriamojovande8</vt:lpstr>
      <vt:lpstr>VAS084_F_Ilgalaikioturt157Geriamojovande8</vt:lpstr>
      <vt:lpstr>'Forma 13'!VAS084_F_Ilgalaikioturt157Geriamojovande9</vt:lpstr>
      <vt:lpstr>VAS084_F_Ilgalaikioturt157Geriamojovande9</vt:lpstr>
      <vt:lpstr>'Forma 13'!VAS084_F_Ilgalaikioturt157Inventorinisnu1</vt:lpstr>
      <vt:lpstr>VAS084_F_Ilgalaikioturt157Inventorinisnu1</vt:lpstr>
      <vt:lpstr>'Forma 13'!VAS084_F_Ilgalaikioturt157Kitareguliuoja1</vt:lpstr>
      <vt:lpstr>VAS084_F_Ilgalaikioturt157Kitareguliuoja1</vt:lpstr>
      <vt:lpstr>'Forma 13'!VAS084_F_Ilgalaikioturt157Kitosveiklosne1</vt:lpstr>
      <vt:lpstr>VAS084_F_Ilgalaikioturt157Kitosveiklosne1</vt:lpstr>
      <vt:lpstr>'Forma 13'!VAS084_F_Ilgalaikioturt157Lrklimatokaito1</vt:lpstr>
      <vt:lpstr>VAS084_F_Ilgalaikioturt157Lrklimatokaito1</vt:lpstr>
      <vt:lpstr>'Forma 13'!VAS084_F_Ilgalaikioturt157Nuotekudumblot1</vt:lpstr>
      <vt:lpstr>VAS084_F_Ilgalaikioturt157Nuotekudumblot1</vt:lpstr>
      <vt:lpstr>'Forma 13'!VAS084_F_Ilgalaikioturt157Nuotekusurinki1</vt:lpstr>
      <vt:lpstr>VAS084_F_Ilgalaikioturt157Nuotekusurinki1</vt:lpstr>
      <vt:lpstr>'Forma 13'!VAS084_F_Ilgalaikioturt157Nuotekuvalymas1</vt:lpstr>
      <vt:lpstr>VAS084_F_Ilgalaikioturt157Nuotekuvalymas1</vt:lpstr>
      <vt:lpstr>'Forma 13'!VAS084_F_Ilgalaikioturt157Pavirsiniunuot1</vt:lpstr>
      <vt:lpstr>VAS084_F_Ilgalaikioturt157Pavirsiniunuot1</vt:lpstr>
      <vt:lpstr>'Forma 13'!VAS084_F_Ilgalaikioturt157Turtovienetask1</vt:lpstr>
      <vt:lpstr>VAS084_F_Ilgalaikioturt157Turtovienetask1</vt:lpstr>
      <vt:lpstr>'Forma 13'!VAS084_F_Ilgalaikioturt158Apskaitosveikla1</vt:lpstr>
      <vt:lpstr>VAS084_F_Ilgalaikioturt158Apskaitosveikla1</vt:lpstr>
      <vt:lpstr>'Forma 13'!VAS084_F_Ilgalaikioturt158Geriamojovande7</vt:lpstr>
      <vt:lpstr>VAS084_F_Ilgalaikioturt158Geriamojovande7</vt:lpstr>
      <vt:lpstr>'Forma 13'!VAS084_F_Ilgalaikioturt158Geriamojovande8</vt:lpstr>
      <vt:lpstr>VAS084_F_Ilgalaikioturt158Geriamojovande8</vt:lpstr>
      <vt:lpstr>'Forma 13'!VAS084_F_Ilgalaikioturt158Geriamojovande9</vt:lpstr>
      <vt:lpstr>VAS084_F_Ilgalaikioturt158Geriamojovande9</vt:lpstr>
      <vt:lpstr>'Forma 13'!VAS084_F_Ilgalaikioturt158Inventorinisnu1</vt:lpstr>
      <vt:lpstr>VAS084_F_Ilgalaikioturt158Inventorinisnu1</vt:lpstr>
      <vt:lpstr>'Forma 13'!VAS084_F_Ilgalaikioturt158Kitareguliuoja1</vt:lpstr>
      <vt:lpstr>VAS084_F_Ilgalaikioturt158Kitareguliuoja1</vt:lpstr>
      <vt:lpstr>'Forma 13'!VAS084_F_Ilgalaikioturt158Kitosveiklosne1</vt:lpstr>
      <vt:lpstr>VAS084_F_Ilgalaikioturt158Kitosveiklosne1</vt:lpstr>
      <vt:lpstr>'Forma 13'!VAS084_F_Ilgalaikioturt158Lrklimatokaito1</vt:lpstr>
      <vt:lpstr>VAS084_F_Ilgalaikioturt158Lrklimatokaito1</vt:lpstr>
      <vt:lpstr>'Forma 13'!VAS084_F_Ilgalaikioturt158Nuotekudumblot1</vt:lpstr>
      <vt:lpstr>VAS084_F_Ilgalaikioturt158Nuotekudumblot1</vt:lpstr>
      <vt:lpstr>'Forma 13'!VAS084_F_Ilgalaikioturt158Nuotekusurinki1</vt:lpstr>
      <vt:lpstr>VAS084_F_Ilgalaikioturt158Nuotekusurinki1</vt:lpstr>
      <vt:lpstr>'Forma 13'!VAS084_F_Ilgalaikioturt158Nuotekuvalymas1</vt:lpstr>
      <vt:lpstr>VAS084_F_Ilgalaikioturt158Nuotekuvalymas1</vt:lpstr>
      <vt:lpstr>'Forma 13'!VAS084_F_Ilgalaikioturt158Pavirsiniunuot1</vt:lpstr>
      <vt:lpstr>VAS084_F_Ilgalaikioturt158Pavirsiniunuot1</vt:lpstr>
      <vt:lpstr>'Forma 13'!VAS084_F_Ilgalaikioturt158Turtovienetask1</vt:lpstr>
      <vt:lpstr>VAS084_F_Ilgalaikioturt158Turtovienetask1</vt:lpstr>
      <vt:lpstr>'Forma 13'!VAS084_F_Ilgalaikioturt159Apskaitosveikla1</vt:lpstr>
      <vt:lpstr>VAS084_F_Ilgalaikioturt159Apskaitosveikla1</vt:lpstr>
      <vt:lpstr>'Forma 13'!VAS084_F_Ilgalaikioturt159Geriamojovande7</vt:lpstr>
      <vt:lpstr>VAS084_F_Ilgalaikioturt159Geriamojovande7</vt:lpstr>
      <vt:lpstr>'Forma 13'!VAS084_F_Ilgalaikioturt159Geriamojovande8</vt:lpstr>
      <vt:lpstr>VAS084_F_Ilgalaikioturt159Geriamojovande8</vt:lpstr>
      <vt:lpstr>'Forma 13'!VAS084_F_Ilgalaikioturt159Geriamojovande9</vt:lpstr>
      <vt:lpstr>VAS084_F_Ilgalaikioturt159Geriamojovande9</vt:lpstr>
      <vt:lpstr>'Forma 13'!VAS084_F_Ilgalaikioturt159Inventorinisnu1</vt:lpstr>
      <vt:lpstr>VAS084_F_Ilgalaikioturt159Inventorinisnu1</vt:lpstr>
      <vt:lpstr>'Forma 13'!VAS084_F_Ilgalaikioturt159Kitareguliuoja1</vt:lpstr>
      <vt:lpstr>VAS084_F_Ilgalaikioturt159Kitareguliuoja1</vt:lpstr>
      <vt:lpstr>'Forma 13'!VAS084_F_Ilgalaikioturt159Kitosveiklosne1</vt:lpstr>
      <vt:lpstr>VAS084_F_Ilgalaikioturt159Kitosveiklosne1</vt:lpstr>
      <vt:lpstr>'Forma 13'!VAS084_F_Ilgalaikioturt159Lrklimatokaito1</vt:lpstr>
      <vt:lpstr>VAS084_F_Ilgalaikioturt159Lrklimatokaito1</vt:lpstr>
      <vt:lpstr>'Forma 13'!VAS084_F_Ilgalaikioturt159Nuotekudumblot1</vt:lpstr>
      <vt:lpstr>VAS084_F_Ilgalaikioturt159Nuotekudumblot1</vt:lpstr>
      <vt:lpstr>'Forma 13'!VAS084_F_Ilgalaikioturt159Nuotekusurinki1</vt:lpstr>
      <vt:lpstr>VAS084_F_Ilgalaikioturt159Nuotekusurinki1</vt:lpstr>
      <vt:lpstr>'Forma 13'!VAS084_F_Ilgalaikioturt159Nuotekuvalymas1</vt:lpstr>
      <vt:lpstr>VAS084_F_Ilgalaikioturt159Nuotekuvalymas1</vt:lpstr>
      <vt:lpstr>'Forma 13'!VAS084_F_Ilgalaikioturt159Pavirsiniunuot1</vt:lpstr>
      <vt:lpstr>VAS084_F_Ilgalaikioturt159Pavirsiniunuot1</vt:lpstr>
      <vt:lpstr>'Forma 13'!VAS084_F_Ilgalaikioturt159Turtovienetask1</vt:lpstr>
      <vt:lpstr>VAS084_F_Ilgalaikioturt159Turtovienetask1</vt:lpstr>
      <vt:lpstr>'Forma 13'!VAS084_F_Ilgalaikioturt15Apskaitosveikla1</vt:lpstr>
      <vt:lpstr>VAS084_F_Ilgalaikioturt15Apskaitosveikla1</vt:lpstr>
      <vt:lpstr>'Forma 13'!VAS084_F_Ilgalaikioturt15Geriamojovande7</vt:lpstr>
      <vt:lpstr>VAS084_F_Ilgalaikioturt15Geriamojovande7</vt:lpstr>
      <vt:lpstr>'Forma 13'!VAS084_F_Ilgalaikioturt15Geriamojovande8</vt:lpstr>
      <vt:lpstr>VAS084_F_Ilgalaikioturt15Geriamojovande8</vt:lpstr>
      <vt:lpstr>'Forma 13'!VAS084_F_Ilgalaikioturt15Geriamojovande9</vt:lpstr>
      <vt:lpstr>VAS084_F_Ilgalaikioturt15Geriamojovande9</vt:lpstr>
      <vt:lpstr>'Forma 13'!VAS084_F_Ilgalaikioturt15Inventorinisnu1</vt:lpstr>
      <vt:lpstr>VAS084_F_Ilgalaikioturt15Inventorinisnu1</vt:lpstr>
      <vt:lpstr>'Forma 13'!VAS084_F_Ilgalaikioturt15Kitareguliuoja1</vt:lpstr>
      <vt:lpstr>VAS084_F_Ilgalaikioturt15Kitareguliuoja1</vt:lpstr>
      <vt:lpstr>'Forma 13'!VAS084_F_Ilgalaikioturt15Kitosveiklosne1</vt:lpstr>
      <vt:lpstr>VAS084_F_Ilgalaikioturt15Kitosveiklosne1</vt:lpstr>
      <vt:lpstr>'Forma 13'!VAS084_F_Ilgalaikioturt15Lrklimatokaito1</vt:lpstr>
      <vt:lpstr>VAS084_F_Ilgalaikioturt15Lrklimatokaito1</vt:lpstr>
      <vt:lpstr>'Forma 13'!VAS084_F_Ilgalaikioturt15Nuotekudumblot1</vt:lpstr>
      <vt:lpstr>VAS084_F_Ilgalaikioturt15Nuotekudumblot1</vt:lpstr>
      <vt:lpstr>'Forma 13'!VAS084_F_Ilgalaikioturt15Nuotekusurinki1</vt:lpstr>
      <vt:lpstr>VAS084_F_Ilgalaikioturt15Nuotekusurinki1</vt:lpstr>
      <vt:lpstr>'Forma 13'!VAS084_F_Ilgalaikioturt15Nuotekuvalymas1</vt:lpstr>
      <vt:lpstr>VAS084_F_Ilgalaikioturt15Nuotekuvalymas1</vt:lpstr>
      <vt:lpstr>'Forma 13'!VAS084_F_Ilgalaikioturt15Pavirsiniunuot1</vt:lpstr>
      <vt:lpstr>VAS084_F_Ilgalaikioturt15Pavirsiniunuot1</vt:lpstr>
      <vt:lpstr>'Forma 13'!VAS084_F_Ilgalaikioturt15Turtovienetask1</vt:lpstr>
      <vt:lpstr>VAS084_F_Ilgalaikioturt15Turtovienetask1</vt:lpstr>
      <vt:lpstr>'Forma 13'!VAS084_F_Ilgalaikioturt160Apskaitosveikla1</vt:lpstr>
      <vt:lpstr>VAS084_F_Ilgalaikioturt160Apskaitosveikla1</vt:lpstr>
      <vt:lpstr>'Forma 13'!VAS084_F_Ilgalaikioturt160Geriamojovande7</vt:lpstr>
      <vt:lpstr>VAS084_F_Ilgalaikioturt160Geriamojovande7</vt:lpstr>
      <vt:lpstr>'Forma 13'!VAS084_F_Ilgalaikioturt160Geriamojovande8</vt:lpstr>
      <vt:lpstr>VAS084_F_Ilgalaikioturt160Geriamojovande8</vt:lpstr>
      <vt:lpstr>'Forma 13'!VAS084_F_Ilgalaikioturt160Geriamojovande9</vt:lpstr>
      <vt:lpstr>VAS084_F_Ilgalaikioturt160Geriamojovande9</vt:lpstr>
      <vt:lpstr>'Forma 13'!VAS084_F_Ilgalaikioturt160Inventorinisnu1</vt:lpstr>
      <vt:lpstr>VAS084_F_Ilgalaikioturt160Inventorinisnu1</vt:lpstr>
      <vt:lpstr>'Forma 13'!VAS084_F_Ilgalaikioturt160Kitareguliuoja1</vt:lpstr>
      <vt:lpstr>VAS084_F_Ilgalaikioturt160Kitareguliuoja1</vt:lpstr>
      <vt:lpstr>'Forma 13'!VAS084_F_Ilgalaikioturt160Kitosveiklosne1</vt:lpstr>
      <vt:lpstr>VAS084_F_Ilgalaikioturt160Kitosveiklosne1</vt:lpstr>
      <vt:lpstr>'Forma 13'!VAS084_F_Ilgalaikioturt160Lrklimatokaito1</vt:lpstr>
      <vt:lpstr>VAS084_F_Ilgalaikioturt160Lrklimatokaito1</vt:lpstr>
      <vt:lpstr>'Forma 13'!VAS084_F_Ilgalaikioturt160Nuotekudumblot1</vt:lpstr>
      <vt:lpstr>VAS084_F_Ilgalaikioturt160Nuotekudumblot1</vt:lpstr>
      <vt:lpstr>'Forma 13'!VAS084_F_Ilgalaikioturt160Nuotekusurinki1</vt:lpstr>
      <vt:lpstr>VAS084_F_Ilgalaikioturt160Nuotekusurinki1</vt:lpstr>
      <vt:lpstr>'Forma 13'!VAS084_F_Ilgalaikioturt160Nuotekuvalymas1</vt:lpstr>
      <vt:lpstr>VAS084_F_Ilgalaikioturt160Nuotekuvalymas1</vt:lpstr>
      <vt:lpstr>'Forma 13'!VAS084_F_Ilgalaikioturt160Pavirsiniunuot1</vt:lpstr>
      <vt:lpstr>VAS084_F_Ilgalaikioturt160Pavirsiniunuot1</vt:lpstr>
      <vt:lpstr>'Forma 13'!VAS084_F_Ilgalaikioturt160Turtovienetask1</vt:lpstr>
      <vt:lpstr>VAS084_F_Ilgalaikioturt160Turtovienetask1</vt:lpstr>
      <vt:lpstr>'Forma 13'!VAS084_F_Ilgalaikioturt161Apskaitosveikla1</vt:lpstr>
      <vt:lpstr>VAS084_F_Ilgalaikioturt161Apskaitosveikla1</vt:lpstr>
      <vt:lpstr>'Forma 13'!VAS084_F_Ilgalaikioturt161Geriamojovande7</vt:lpstr>
      <vt:lpstr>VAS084_F_Ilgalaikioturt161Geriamojovande7</vt:lpstr>
      <vt:lpstr>'Forma 13'!VAS084_F_Ilgalaikioturt161Geriamojovande8</vt:lpstr>
      <vt:lpstr>VAS084_F_Ilgalaikioturt161Geriamojovande8</vt:lpstr>
      <vt:lpstr>'Forma 13'!VAS084_F_Ilgalaikioturt161Geriamojovande9</vt:lpstr>
      <vt:lpstr>VAS084_F_Ilgalaikioturt161Geriamojovande9</vt:lpstr>
      <vt:lpstr>'Forma 13'!VAS084_F_Ilgalaikioturt161Inventorinisnu1</vt:lpstr>
      <vt:lpstr>VAS084_F_Ilgalaikioturt161Inventorinisnu1</vt:lpstr>
      <vt:lpstr>'Forma 13'!VAS084_F_Ilgalaikioturt161Kitareguliuoja1</vt:lpstr>
      <vt:lpstr>VAS084_F_Ilgalaikioturt161Kitareguliuoja1</vt:lpstr>
      <vt:lpstr>'Forma 13'!VAS084_F_Ilgalaikioturt161Kitosveiklosne1</vt:lpstr>
      <vt:lpstr>VAS084_F_Ilgalaikioturt161Kitosveiklosne1</vt:lpstr>
      <vt:lpstr>'Forma 13'!VAS084_F_Ilgalaikioturt161Lrklimatokaito1</vt:lpstr>
      <vt:lpstr>VAS084_F_Ilgalaikioturt161Lrklimatokaito1</vt:lpstr>
      <vt:lpstr>'Forma 13'!VAS084_F_Ilgalaikioturt161Nuotekudumblot1</vt:lpstr>
      <vt:lpstr>VAS084_F_Ilgalaikioturt161Nuotekudumblot1</vt:lpstr>
      <vt:lpstr>'Forma 13'!VAS084_F_Ilgalaikioturt161Nuotekusurinki1</vt:lpstr>
      <vt:lpstr>VAS084_F_Ilgalaikioturt161Nuotekusurinki1</vt:lpstr>
      <vt:lpstr>'Forma 13'!VAS084_F_Ilgalaikioturt161Nuotekuvalymas1</vt:lpstr>
      <vt:lpstr>VAS084_F_Ilgalaikioturt161Nuotekuvalymas1</vt:lpstr>
      <vt:lpstr>'Forma 13'!VAS084_F_Ilgalaikioturt161Pavirsiniunuot1</vt:lpstr>
      <vt:lpstr>VAS084_F_Ilgalaikioturt161Pavirsiniunuot1</vt:lpstr>
      <vt:lpstr>'Forma 13'!VAS084_F_Ilgalaikioturt161Turtovienetask1</vt:lpstr>
      <vt:lpstr>VAS084_F_Ilgalaikioturt161Turtovienetask1</vt:lpstr>
      <vt:lpstr>'Forma 13'!VAS084_F_Ilgalaikioturt162Apskaitosveikla1</vt:lpstr>
      <vt:lpstr>VAS084_F_Ilgalaikioturt162Apskaitosveikla1</vt:lpstr>
      <vt:lpstr>'Forma 13'!VAS084_F_Ilgalaikioturt162Geriamojovande7</vt:lpstr>
      <vt:lpstr>VAS084_F_Ilgalaikioturt162Geriamojovande7</vt:lpstr>
      <vt:lpstr>'Forma 13'!VAS084_F_Ilgalaikioturt162Geriamojovande8</vt:lpstr>
      <vt:lpstr>VAS084_F_Ilgalaikioturt162Geriamojovande8</vt:lpstr>
      <vt:lpstr>'Forma 13'!VAS084_F_Ilgalaikioturt162Geriamojovande9</vt:lpstr>
      <vt:lpstr>VAS084_F_Ilgalaikioturt162Geriamojovande9</vt:lpstr>
      <vt:lpstr>'Forma 13'!VAS084_F_Ilgalaikioturt162Inventorinisnu1</vt:lpstr>
      <vt:lpstr>VAS084_F_Ilgalaikioturt162Inventorinisnu1</vt:lpstr>
      <vt:lpstr>'Forma 13'!VAS084_F_Ilgalaikioturt162Kitareguliuoja1</vt:lpstr>
      <vt:lpstr>VAS084_F_Ilgalaikioturt162Kitareguliuoja1</vt:lpstr>
      <vt:lpstr>'Forma 13'!VAS084_F_Ilgalaikioturt162Kitosveiklosne1</vt:lpstr>
      <vt:lpstr>VAS084_F_Ilgalaikioturt162Kitosveiklosne1</vt:lpstr>
      <vt:lpstr>'Forma 13'!VAS084_F_Ilgalaikioturt162Lrklimatokaito1</vt:lpstr>
      <vt:lpstr>VAS084_F_Ilgalaikioturt162Lrklimatokaito1</vt:lpstr>
      <vt:lpstr>'Forma 13'!VAS084_F_Ilgalaikioturt162Nuotekudumblot1</vt:lpstr>
      <vt:lpstr>VAS084_F_Ilgalaikioturt162Nuotekudumblot1</vt:lpstr>
      <vt:lpstr>'Forma 13'!VAS084_F_Ilgalaikioturt162Nuotekusurinki1</vt:lpstr>
      <vt:lpstr>VAS084_F_Ilgalaikioturt162Nuotekusurinki1</vt:lpstr>
      <vt:lpstr>'Forma 13'!VAS084_F_Ilgalaikioturt162Nuotekuvalymas1</vt:lpstr>
      <vt:lpstr>VAS084_F_Ilgalaikioturt162Nuotekuvalymas1</vt:lpstr>
      <vt:lpstr>'Forma 13'!VAS084_F_Ilgalaikioturt162Pavirsiniunuot1</vt:lpstr>
      <vt:lpstr>VAS084_F_Ilgalaikioturt162Pavirsiniunuot1</vt:lpstr>
      <vt:lpstr>'Forma 13'!VAS084_F_Ilgalaikioturt162Turtovienetask1</vt:lpstr>
      <vt:lpstr>VAS084_F_Ilgalaikioturt162Turtovienetask1</vt:lpstr>
      <vt:lpstr>'Forma 13'!VAS084_F_Ilgalaikioturt163Apskaitosveikla1</vt:lpstr>
      <vt:lpstr>VAS084_F_Ilgalaikioturt163Apskaitosveikla1</vt:lpstr>
      <vt:lpstr>'Forma 13'!VAS084_F_Ilgalaikioturt163Geriamojovande7</vt:lpstr>
      <vt:lpstr>VAS084_F_Ilgalaikioturt163Geriamojovande7</vt:lpstr>
      <vt:lpstr>'Forma 13'!VAS084_F_Ilgalaikioturt163Geriamojovande8</vt:lpstr>
      <vt:lpstr>VAS084_F_Ilgalaikioturt163Geriamojovande8</vt:lpstr>
      <vt:lpstr>'Forma 13'!VAS084_F_Ilgalaikioturt163Geriamojovande9</vt:lpstr>
      <vt:lpstr>VAS084_F_Ilgalaikioturt163Geriamojovande9</vt:lpstr>
      <vt:lpstr>'Forma 13'!VAS084_F_Ilgalaikioturt163Inventorinisnu1</vt:lpstr>
      <vt:lpstr>VAS084_F_Ilgalaikioturt163Inventorinisnu1</vt:lpstr>
      <vt:lpstr>'Forma 13'!VAS084_F_Ilgalaikioturt163Kitareguliuoja1</vt:lpstr>
      <vt:lpstr>VAS084_F_Ilgalaikioturt163Kitareguliuoja1</vt:lpstr>
      <vt:lpstr>'Forma 13'!VAS084_F_Ilgalaikioturt163Kitosveiklosne1</vt:lpstr>
      <vt:lpstr>VAS084_F_Ilgalaikioturt163Kitosveiklosne1</vt:lpstr>
      <vt:lpstr>'Forma 13'!VAS084_F_Ilgalaikioturt163Lrklimatokaito1</vt:lpstr>
      <vt:lpstr>VAS084_F_Ilgalaikioturt163Lrklimatokaito1</vt:lpstr>
      <vt:lpstr>'Forma 13'!VAS084_F_Ilgalaikioturt163Nuotekudumblot1</vt:lpstr>
      <vt:lpstr>VAS084_F_Ilgalaikioturt163Nuotekudumblot1</vt:lpstr>
      <vt:lpstr>'Forma 13'!VAS084_F_Ilgalaikioturt163Nuotekusurinki1</vt:lpstr>
      <vt:lpstr>VAS084_F_Ilgalaikioturt163Nuotekusurinki1</vt:lpstr>
      <vt:lpstr>'Forma 13'!VAS084_F_Ilgalaikioturt163Nuotekuvalymas1</vt:lpstr>
      <vt:lpstr>VAS084_F_Ilgalaikioturt163Nuotekuvalymas1</vt:lpstr>
      <vt:lpstr>'Forma 13'!VAS084_F_Ilgalaikioturt163Pavirsiniunuot1</vt:lpstr>
      <vt:lpstr>VAS084_F_Ilgalaikioturt163Pavirsiniunuot1</vt:lpstr>
      <vt:lpstr>'Forma 13'!VAS084_F_Ilgalaikioturt163Turtovienetask1</vt:lpstr>
      <vt:lpstr>VAS084_F_Ilgalaikioturt163Turtovienetask1</vt:lpstr>
      <vt:lpstr>'Forma 13'!VAS084_F_Ilgalaikioturt164Apskaitosveikla1</vt:lpstr>
      <vt:lpstr>VAS084_F_Ilgalaikioturt164Apskaitosveikla1</vt:lpstr>
      <vt:lpstr>'Forma 13'!VAS084_F_Ilgalaikioturt164Geriamojovande7</vt:lpstr>
      <vt:lpstr>VAS084_F_Ilgalaikioturt164Geriamojovande7</vt:lpstr>
      <vt:lpstr>'Forma 13'!VAS084_F_Ilgalaikioturt164Geriamojovande8</vt:lpstr>
      <vt:lpstr>VAS084_F_Ilgalaikioturt164Geriamojovande8</vt:lpstr>
      <vt:lpstr>'Forma 13'!VAS084_F_Ilgalaikioturt164Geriamojovande9</vt:lpstr>
      <vt:lpstr>VAS084_F_Ilgalaikioturt164Geriamojovande9</vt:lpstr>
      <vt:lpstr>'Forma 13'!VAS084_F_Ilgalaikioturt164Inventorinisnu1</vt:lpstr>
      <vt:lpstr>VAS084_F_Ilgalaikioturt164Inventorinisnu1</vt:lpstr>
      <vt:lpstr>'Forma 13'!VAS084_F_Ilgalaikioturt164Kitareguliuoja1</vt:lpstr>
      <vt:lpstr>VAS084_F_Ilgalaikioturt164Kitareguliuoja1</vt:lpstr>
      <vt:lpstr>'Forma 13'!VAS084_F_Ilgalaikioturt164Kitosveiklosne1</vt:lpstr>
      <vt:lpstr>VAS084_F_Ilgalaikioturt164Kitosveiklosne1</vt:lpstr>
      <vt:lpstr>'Forma 13'!VAS084_F_Ilgalaikioturt164Lrklimatokaito1</vt:lpstr>
      <vt:lpstr>VAS084_F_Ilgalaikioturt164Lrklimatokaito1</vt:lpstr>
      <vt:lpstr>'Forma 13'!VAS084_F_Ilgalaikioturt164Nuotekudumblot1</vt:lpstr>
      <vt:lpstr>VAS084_F_Ilgalaikioturt164Nuotekudumblot1</vt:lpstr>
      <vt:lpstr>'Forma 13'!VAS084_F_Ilgalaikioturt164Nuotekusurinki1</vt:lpstr>
      <vt:lpstr>VAS084_F_Ilgalaikioturt164Nuotekusurinki1</vt:lpstr>
      <vt:lpstr>'Forma 13'!VAS084_F_Ilgalaikioturt164Nuotekuvalymas1</vt:lpstr>
      <vt:lpstr>VAS084_F_Ilgalaikioturt164Nuotekuvalymas1</vt:lpstr>
      <vt:lpstr>'Forma 13'!VAS084_F_Ilgalaikioturt164Pavirsiniunuot1</vt:lpstr>
      <vt:lpstr>VAS084_F_Ilgalaikioturt164Pavirsiniunuot1</vt:lpstr>
      <vt:lpstr>'Forma 13'!VAS084_F_Ilgalaikioturt164Turtovienetask1</vt:lpstr>
      <vt:lpstr>VAS084_F_Ilgalaikioturt164Turtovienetask1</vt:lpstr>
      <vt:lpstr>'Forma 13'!VAS084_F_Ilgalaikioturt165Apskaitosveikla1</vt:lpstr>
      <vt:lpstr>VAS084_F_Ilgalaikioturt165Apskaitosveikla1</vt:lpstr>
      <vt:lpstr>'Forma 13'!VAS084_F_Ilgalaikioturt165Geriamojovande7</vt:lpstr>
      <vt:lpstr>VAS084_F_Ilgalaikioturt165Geriamojovande7</vt:lpstr>
      <vt:lpstr>'Forma 13'!VAS084_F_Ilgalaikioturt165Geriamojovande8</vt:lpstr>
      <vt:lpstr>VAS084_F_Ilgalaikioturt165Geriamojovande8</vt:lpstr>
      <vt:lpstr>'Forma 13'!VAS084_F_Ilgalaikioturt165Geriamojovande9</vt:lpstr>
      <vt:lpstr>VAS084_F_Ilgalaikioturt165Geriamojovande9</vt:lpstr>
      <vt:lpstr>'Forma 13'!VAS084_F_Ilgalaikioturt165Inventorinisnu1</vt:lpstr>
      <vt:lpstr>VAS084_F_Ilgalaikioturt165Inventorinisnu1</vt:lpstr>
      <vt:lpstr>'Forma 13'!VAS084_F_Ilgalaikioturt165Kitareguliuoja1</vt:lpstr>
      <vt:lpstr>VAS084_F_Ilgalaikioturt165Kitareguliuoja1</vt:lpstr>
      <vt:lpstr>'Forma 13'!VAS084_F_Ilgalaikioturt165Kitosveiklosne1</vt:lpstr>
      <vt:lpstr>VAS084_F_Ilgalaikioturt165Kitosveiklosne1</vt:lpstr>
      <vt:lpstr>'Forma 13'!VAS084_F_Ilgalaikioturt165Lrklimatokaito1</vt:lpstr>
      <vt:lpstr>VAS084_F_Ilgalaikioturt165Lrklimatokaito1</vt:lpstr>
      <vt:lpstr>'Forma 13'!VAS084_F_Ilgalaikioturt165Nuotekudumblot1</vt:lpstr>
      <vt:lpstr>VAS084_F_Ilgalaikioturt165Nuotekudumblot1</vt:lpstr>
      <vt:lpstr>'Forma 13'!VAS084_F_Ilgalaikioturt165Nuotekusurinki1</vt:lpstr>
      <vt:lpstr>VAS084_F_Ilgalaikioturt165Nuotekusurinki1</vt:lpstr>
      <vt:lpstr>'Forma 13'!VAS084_F_Ilgalaikioturt165Nuotekuvalymas1</vt:lpstr>
      <vt:lpstr>VAS084_F_Ilgalaikioturt165Nuotekuvalymas1</vt:lpstr>
      <vt:lpstr>'Forma 13'!VAS084_F_Ilgalaikioturt165Pavirsiniunuot1</vt:lpstr>
      <vt:lpstr>VAS084_F_Ilgalaikioturt165Pavirsiniunuot1</vt:lpstr>
      <vt:lpstr>'Forma 13'!VAS084_F_Ilgalaikioturt165Turtovienetask1</vt:lpstr>
      <vt:lpstr>VAS084_F_Ilgalaikioturt165Turtovienetask1</vt:lpstr>
      <vt:lpstr>'Forma 13'!VAS084_F_Ilgalaikioturt166Apskaitosveikla1</vt:lpstr>
      <vt:lpstr>VAS084_F_Ilgalaikioturt166Apskaitosveikla1</vt:lpstr>
      <vt:lpstr>'Forma 13'!VAS084_F_Ilgalaikioturt166Geriamojovande7</vt:lpstr>
      <vt:lpstr>VAS084_F_Ilgalaikioturt166Geriamojovande7</vt:lpstr>
      <vt:lpstr>'Forma 13'!VAS084_F_Ilgalaikioturt166Geriamojovande8</vt:lpstr>
      <vt:lpstr>VAS084_F_Ilgalaikioturt166Geriamojovande8</vt:lpstr>
      <vt:lpstr>'Forma 13'!VAS084_F_Ilgalaikioturt166Geriamojovande9</vt:lpstr>
      <vt:lpstr>VAS084_F_Ilgalaikioturt166Geriamojovande9</vt:lpstr>
      <vt:lpstr>'Forma 13'!VAS084_F_Ilgalaikioturt166Inventorinisnu1</vt:lpstr>
      <vt:lpstr>VAS084_F_Ilgalaikioturt166Inventorinisnu1</vt:lpstr>
      <vt:lpstr>'Forma 13'!VAS084_F_Ilgalaikioturt166Kitareguliuoja1</vt:lpstr>
      <vt:lpstr>VAS084_F_Ilgalaikioturt166Kitareguliuoja1</vt:lpstr>
      <vt:lpstr>'Forma 13'!VAS084_F_Ilgalaikioturt166Kitosveiklosne1</vt:lpstr>
      <vt:lpstr>VAS084_F_Ilgalaikioturt166Kitosveiklosne1</vt:lpstr>
      <vt:lpstr>'Forma 13'!VAS084_F_Ilgalaikioturt166Lrklimatokaito1</vt:lpstr>
      <vt:lpstr>VAS084_F_Ilgalaikioturt166Lrklimatokaito1</vt:lpstr>
      <vt:lpstr>'Forma 13'!VAS084_F_Ilgalaikioturt166Nuotekudumblot1</vt:lpstr>
      <vt:lpstr>VAS084_F_Ilgalaikioturt166Nuotekudumblot1</vt:lpstr>
      <vt:lpstr>'Forma 13'!VAS084_F_Ilgalaikioturt166Nuotekusurinki1</vt:lpstr>
      <vt:lpstr>VAS084_F_Ilgalaikioturt166Nuotekusurinki1</vt:lpstr>
      <vt:lpstr>'Forma 13'!VAS084_F_Ilgalaikioturt166Nuotekuvalymas1</vt:lpstr>
      <vt:lpstr>VAS084_F_Ilgalaikioturt166Nuotekuvalymas1</vt:lpstr>
      <vt:lpstr>'Forma 13'!VAS084_F_Ilgalaikioturt166Pavirsiniunuot1</vt:lpstr>
      <vt:lpstr>VAS084_F_Ilgalaikioturt166Pavirsiniunuot1</vt:lpstr>
      <vt:lpstr>'Forma 13'!VAS084_F_Ilgalaikioturt166Turtovienetask1</vt:lpstr>
      <vt:lpstr>VAS084_F_Ilgalaikioturt166Turtovienetask1</vt:lpstr>
      <vt:lpstr>'Forma 13'!VAS084_F_Ilgalaikioturt167Apskaitosveikla1</vt:lpstr>
      <vt:lpstr>VAS084_F_Ilgalaikioturt167Apskaitosveikla1</vt:lpstr>
      <vt:lpstr>'Forma 13'!VAS084_F_Ilgalaikioturt167Geriamojovande7</vt:lpstr>
      <vt:lpstr>VAS084_F_Ilgalaikioturt167Geriamojovande7</vt:lpstr>
      <vt:lpstr>'Forma 13'!VAS084_F_Ilgalaikioturt167Geriamojovande8</vt:lpstr>
      <vt:lpstr>VAS084_F_Ilgalaikioturt167Geriamojovande8</vt:lpstr>
      <vt:lpstr>'Forma 13'!VAS084_F_Ilgalaikioturt167Geriamojovande9</vt:lpstr>
      <vt:lpstr>VAS084_F_Ilgalaikioturt167Geriamojovande9</vt:lpstr>
      <vt:lpstr>'Forma 13'!VAS084_F_Ilgalaikioturt167Inventorinisnu1</vt:lpstr>
      <vt:lpstr>VAS084_F_Ilgalaikioturt167Inventorinisnu1</vt:lpstr>
      <vt:lpstr>'Forma 13'!VAS084_F_Ilgalaikioturt167Kitareguliuoja1</vt:lpstr>
      <vt:lpstr>VAS084_F_Ilgalaikioturt167Kitareguliuoja1</vt:lpstr>
      <vt:lpstr>'Forma 13'!VAS084_F_Ilgalaikioturt167Kitosveiklosne1</vt:lpstr>
      <vt:lpstr>VAS084_F_Ilgalaikioturt167Kitosveiklosne1</vt:lpstr>
      <vt:lpstr>'Forma 13'!VAS084_F_Ilgalaikioturt167Lrklimatokaito1</vt:lpstr>
      <vt:lpstr>VAS084_F_Ilgalaikioturt167Lrklimatokaito1</vt:lpstr>
      <vt:lpstr>'Forma 13'!VAS084_F_Ilgalaikioturt167Nuotekudumblot1</vt:lpstr>
      <vt:lpstr>VAS084_F_Ilgalaikioturt167Nuotekudumblot1</vt:lpstr>
      <vt:lpstr>'Forma 13'!VAS084_F_Ilgalaikioturt167Nuotekusurinki1</vt:lpstr>
      <vt:lpstr>VAS084_F_Ilgalaikioturt167Nuotekusurinki1</vt:lpstr>
      <vt:lpstr>'Forma 13'!VAS084_F_Ilgalaikioturt167Nuotekuvalymas1</vt:lpstr>
      <vt:lpstr>VAS084_F_Ilgalaikioturt167Nuotekuvalymas1</vt:lpstr>
      <vt:lpstr>'Forma 13'!VAS084_F_Ilgalaikioturt167Pavirsiniunuot1</vt:lpstr>
      <vt:lpstr>VAS084_F_Ilgalaikioturt167Pavirsiniunuot1</vt:lpstr>
      <vt:lpstr>'Forma 13'!VAS084_F_Ilgalaikioturt167Turtovienetask1</vt:lpstr>
      <vt:lpstr>VAS084_F_Ilgalaikioturt167Turtovienetask1</vt:lpstr>
      <vt:lpstr>'Forma 13'!VAS084_F_Ilgalaikioturt168Apskaitosveikla1</vt:lpstr>
      <vt:lpstr>VAS084_F_Ilgalaikioturt168Apskaitosveikla1</vt:lpstr>
      <vt:lpstr>'Forma 13'!VAS084_F_Ilgalaikioturt168Geriamojovande7</vt:lpstr>
      <vt:lpstr>VAS084_F_Ilgalaikioturt168Geriamojovande7</vt:lpstr>
      <vt:lpstr>'Forma 13'!VAS084_F_Ilgalaikioturt168Geriamojovande8</vt:lpstr>
      <vt:lpstr>VAS084_F_Ilgalaikioturt168Geriamojovande8</vt:lpstr>
      <vt:lpstr>'Forma 13'!VAS084_F_Ilgalaikioturt168Geriamojovande9</vt:lpstr>
      <vt:lpstr>VAS084_F_Ilgalaikioturt168Geriamojovande9</vt:lpstr>
      <vt:lpstr>'Forma 13'!VAS084_F_Ilgalaikioturt168Inventorinisnu1</vt:lpstr>
      <vt:lpstr>VAS084_F_Ilgalaikioturt168Inventorinisnu1</vt:lpstr>
      <vt:lpstr>'Forma 13'!VAS084_F_Ilgalaikioturt168Kitareguliuoja1</vt:lpstr>
      <vt:lpstr>VAS084_F_Ilgalaikioturt168Kitareguliuoja1</vt:lpstr>
      <vt:lpstr>'Forma 13'!VAS084_F_Ilgalaikioturt168Kitosveiklosne1</vt:lpstr>
      <vt:lpstr>VAS084_F_Ilgalaikioturt168Kitosveiklosne1</vt:lpstr>
      <vt:lpstr>'Forma 13'!VAS084_F_Ilgalaikioturt168Lrklimatokaito1</vt:lpstr>
      <vt:lpstr>VAS084_F_Ilgalaikioturt168Lrklimatokaito1</vt:lpstr>
      <vt:lpstr>'Forma 13'!VAS084_F_Ilgalaikioturt168Nuotekudumblot1</vt:lpstr>
      <vt:lpstr>VAS084_F_Ilgalaikioturt168Nuotekudumblot1</vt:lpstr>
      <vt:lpstr>'Forma 13'!VAS084_F_Ilgalaikioturt168Nuotekusurinki1</vt:lpstr>
      <vt:lpstr>VAS084_F_Ilgalaikioturt168Nuotekusurinki1</vt:lpstr>
      <vt:lpstr>'Forma 13'!VAS084_F_Ilgalaikioturt168Nuotekuvalymas1</vt:lpstr>
      <vt:lpstr>VAS084_F_Ilgalaikioturt168Nuotekuvalymas1</vt:lpstr>
      <vt:lpstr>'Forma 13'!VAS084_F_Ilgalaikioturt168Pavirsiniunuot1</vt:lpstr>
      <vt:lpstr>VAS084_F_Ilgalaikioturt168Pavirsiniunuot1</vt:lpstr>
      <vt:lpstr>'Forma 13'!VAS084_F_Ilgalaikioturt168Turtovienetask1</vt:lpstr>
      <vt:lpstr>VAS084_F_Ilgalaikioturt168Turtovienetask1</vt:lpstr>
      <vt:lpstr>'Forma 13'!VAS084_F_Ilgalaikioturt16Apskaitosveikla1</vt:lpstr>
      <vt:lpstr>VAS084_F_Ilgalaikioturt16Apskaitosveikla1</vt:lpstr>
      <vt:lpstr>'Forma 13'!VAS084_F_Ilgalaikioturt16Geriamojovande7</vt:lpstr>
      <vt:lpstr>VAS084_F_Ilgalaikioturt16Geriamojovande7</vt:lpstr>
      <vt:lpstr>'Forma 13'!VAS084_F_Ilgalaikioturt16Geriamojovande8</vt:lpstr>
      <vt:lpstr>VAS084_F_Ilgalaikioturt16Geriamojovande8</vt:lpstr>
      <vt:lpstr>'Forma 13'!VAS084_F_Ilgalaikioturt16Geriamojovande9</vt:lpstr>
      <vt:lpstr>VAS084_F_Ilgalaikioturt16Geriamojovande9</vt:lpstr>
      <vt:lpstr>'Forma 13'!VAS084_F_Ilgalaikioturt16Inventorinisnu1</vt:lpstr>
      <vt:lpstr>VAS084_F_Ilgalaikioturt16Inventorinisnu1</vt:lpstr>
      <vt:lpstr>'Forma 13'!VAS084_F_Ilgalaikioturt16Kitareguliuoja1</vt:lpstr>
      <vt:lpstr>VAS084_F_Ilgalaikioturt16Kitareguliuoja1</vt:lpstr>
      <vt:lpstr>'Forma 13'!VAS084_F_Ilgalaikioturt16Kitosveiklosne1</vt:lpstr>
      <vt:lpstr>VAS084_F_Ilgalaikioturt16Kitosveiklosne1</vt:lpstr>
      <vt:lpstr>'Forma 13'!VAS084_F_Ilgalaikioturt16Lrklimatokaito1</vt:lpstr>
      <vt:lpstr>VAS084_F_Ilgalaikioturt16Lrklimatokaito1</vt:lpstr>
      <vt:lpstr>'Forma 13'!VAS084_F_Ilgalaikioturt16Nuotekudumblot1</vt:lpstr>
      <vt:lpstr>VAS084_F_Ilgalaikioturt16Nuotekudumblot1</vt:lpstr>
      <vt:lpstr>'Forma 13'!VAS084_F_Ilgalaikioturt16Nuotekusurinki1</vt:lpstr>
      <vt:lpstr>VAS084_F_Ilgalaikioturt16Nuotekusurinki1</vt:lpstr>
      <vt:lpstr>'Forma 13'!VAS084_F_Ilgalaikioturt16Nuotekuvalymas1</vt:lpstr>
      <vt:lpstr>VAS084_F_Ilgalaikioturt16Nuotekuvalymas1</vt:lpstr>
      <vt:lpstr>'Forma 13'!VAS084_F_Ilgalaikioturt16Pavirsiniunuot1</vt:lpstr>
      <vt:lpstr>VAS084_F_Ilgalaikioturt16Pavirsiniunuot1</vt:lpstr>
      <vt:lpstr>'Forma 13'!VAS084_F_Ilgalaikioturt16Turtovienetask1</vt:lpstr>
      <vt:lpstr>VAS084_F_Ilgalaikioturt16Turtovienetask1</vt:lpstr>
      <vt:lpstr>'Forma 13'!VAS084_F_Ilgalaikioturt17Apskaitosveikla1</vt:lpstr>
      <vt:lpstr>VAS084_F_Ilgalaikioturt17Apskaitosveikla1</vt:lpstr>
      <vt:lpstr>'Forma 13'!VAS084_F_Ilgalaikioturt17Geriamojovande7</vt:lpstr>
      <vt:lpstr>VAS084_F_Ilgalaikioturt17Geriamojovande7</vt:lpstr>
      <vt:lpstr>'Forma 13'!VAS084_F_Ilgalaikioturt17Geriamojovande8</vt:lpstr>
      <vt:lpstr>VAS084_F_Ilgalaikioturt17Geriamojovande8</vt:lpstr>
      <vt:lpstr>'Forma 13'!VAS084_F_Ilgalaikioturt17Geriamojovande9</vt:lpstr>
      <vt:lpstr>VAS084_F_Ilgalaikioturt17Geriamojovande9</vt:lpstr>
      <vt:lpstr>'Forma 13'!VAS084_F_Ilgalaikioturt17Inventorinisnu1</vt:lpstr>
      <vt:lpstr>VAS084_F_Ilgalaikioturt17Inventorinisnu1</vt:lpstr>
      <vt:lpstr>'Forma 13'!VAS084_F_Ilgalaikioturt17Kitareguliuoja1</vt:lpstr>
      <vt:lpstr>VAS084_F_Ilgalaikioturt17Kitareguliuoja1</vt:lpstr>
      <vt:lpstr>'Forma 13'!VAS084_F_Ilgalaikioturt17Kitosveiklosne1</vt:lpstr>
      <vt:lpstr>VAS084_F_Ilgalaikioturt17Kitosveiklosne1</vt:lpstr>
      <vt:lpstr>'Forma 13'!VAS084_F_Ilgalaikioturt17Lrklimatokaito1</vt:lpstr>
      <vt:lpstr>VAS084_F_Ilgalaikioturt17Lrklimatokaito1</vt:lpstr>
      <vt:lpstr>'Forma 13'!VAS084_F_Ilgalaikioturt17Nuotekudumblot1</vt:lpstr>
      <vt:lpstr>VAS084_F_Ilgalaikioturt17Nuotekudumblot1</vt:lpstr>
      <vt:lpstr>'Forma 13'!VAS084_F_Ilgalaikioturt17Nuotekusurinki1</vt:lpstr>
      <vt:lpstr>VAS084_F_Ilgalaikioturt17Nuotekusurinki1</vt:lpstr>
      <vt:lpstr>'Forma 13'!VAS084_F_Ilgalaikioturt17Nuotekuvalymas1</vt:lpstr>
      <vt:lpstr>VAS084_F_Ilgalaikioturt17Nuotekuvalymas1</vt:lpstr>
      <vt:lpstr>'Forma 13'!VAS084_F_Ilgalaikioturt17Pavirsiniunuot1</vt:lpstr>
      <vt:lpstr>VAS084_F_Ilgalaikioturt17Pavirsiniunuot1</vt:lpstr>
      <vt:lpstr>'Forma 13'!VAS084_F_Ilgalaikioturt17Turtovienetask1</vt:lpstr>
      <vt:lpstr>VAS084_F_Ilgalaikioturt17Turtovienetask1</vt:lpstr>
      <vt:lpstr>'Forma 13'!VAS084_F_Ilgalaikioturt18Apskaitosveikla1</vt:lpstr>
      <vt:lpstr>VAS084_F_Ilgalaikioturt18Apskaitosveikla1</vt:lpstr>
      <vt:lpstr>'Forma 13'!VAS084_F_Ilgalaikioturt18Geriamojovande7</vt:lpstr>
      <vt:lpstr>VAS084_F_Ilgalaikioturt18Geriamojovande7</vt:lpstr>
      <vt:lpstr>'Forma 13'!VAS084_F_Ilgalaikioturt18Geriamojovande8</vt:lpstr>
      <vt:lpstr>VAS084_F_Ilgalaikioturt18Geriamojovande8</vt:lpstr>
      <vt:lpstr>'Forma 13'!VAS084_F_Ilgalaikioturt18Geriamojovande9</vt:lpstr>
      <vt:lpstr>VAS084_F_Ilgalaikioturt18Geriamojovande9</vt:lpstr>
      <vt:lpstr>'Forma 13'!VAS084_F_Ilgalaikioturt18Inventorinisnu1</vt:lpstr>
      <vt:lpstr>VAS084_F_Ilgalaikioturt18Inventorinisnu1</vt:lpstr>
      <vt:lpstr>'Forma 13'!VAS084_F_Ilgalaikioturt18Kitareguliuoja1</vt:lpstr>
      <vt:lpstr>VAS084_F_Ilgalaikioturt18Kitareguliuoja1</vt:lpstr>
      <vt:lpstr>'Forma 13'!VAS084_F_Ilgalaikioturt18Kitosveiklosne1</vt:lpstr>
      <vt:lpstr>VAS084_F_Ilgalaikioturt18Kitosveiklosne1</vt:lpstr>
      <vt:lpstr>'Forma 13'!VAS084_F_Ilgalaikioturt18Lrklimatokaito1</vt:lpstr>
      <vt:lpstr>VAS084_F_Ilgalaikioturt18Lrklimatokaito1</vt:lpstr>
      <vt:lpstr>'Forma 13'!VAS084_F_Ilgalaikioturt18Nuotekudumblot1</vt:lpstr>
      <vt:lpstr>VAS084_F_Ilgalaikioturt18Nuotekudumblot1</vt:lpstr>
      <vt:lpstr>'Forma 13'!VAS084_F_Ilgalaikioturt18Nuotekusurinki1</vt:lpstr>
      <vt:lpstr>VAS084_F_Ilgalaikioturt18Nuotekusurinki1</vt:lpstr>
      <vt:lpstr>'Forma 13'!VAS084_F_Ilgalaikioturt18Nuotekuvalymas1</vt:lpstr>
      <vt:lpstr>VAS084_F_Ilgalaikioturt18Nuotekuvalymas1</vt:lpstr>
      <vt:lpstr>'Forma 13'!VAS084_F_Ilgalaikioturt18Pavirsiniunuot1</vt:lpstr>
      <vt:lpstr>VAS084_F_Ilgalaikioturt18Pavirsiniunuot1</vt:lpstr>
      <vt:lpstr>'Forma 13'!VAS084_F_Ilgalaikioturt18Turtovienetask1</vt:lpstr>
      <vt:lpstr>VAS084_F_Ilgalaikioturt18Turtovienetask1</vt:lpstr>
      <vt:lpstr>'Forma 13'!VAS084_F_Ilgalaikioturt19Apskaitosveikla1</vt:lpstr>
      <vt:lpstr>VAS084_F_Ilgalaikioturt19Apskaitosveikla1</vt:lpstr>
      <vt:lpstr>'Forma 13'!VAS084_F_Ilgalaikioturt19Geriamojovande7</vt:lpstr>
      <vt:lpstr>VAS084_F_Ilgalaikioturt19Geriamojovande7</vt:lpstr>
      <vt:lpstr>'Forma 13'!VAS084_F_Ilgalaikioturt19Geriamojovande8</vt:lpstr>
      <vt:lpstr>VAS084_F_Ilgalaikioturt19Geriamojovande8</vt:lpstr>
      <vt:lpstr>'Forma 13'!VAS084_F_Ilgalaikioturt19Geriamojovande9</vt:lpstr>
      <vt:lpstr>VAS084_F_Ilgalaikioturt19Geriamojovande9</vt:lpstr>
      <vt:lpstr>'Forma 13'!VAS084_F_Ilgalaikioturt19Inventorinisnu1</vt:lpstr>
      <vt:lpstr>VAS084_F_Ilgalaikioturt19Inventorinisnu1</vt:lpstr>
      <vt:lpstr>'Forma 13'!VAS084_F_Ilgalaikioturt19Kitareguliuoja1</vt:lpstr>
      <vt:lpstr>VAS084_F_Ilgalaikioturt19Kitareguliuoja1</vt:lpstr>
      <vt:lpstr>'Forma 13'!VAS084_F_Ilgalaikioturt19Kitosveiklosne1</vt:lpstr>
      <vt:lpstr>VAS084_F_Ilgalaikioturt19Kitosveiklosne1</vt:lpstr>
      <vt:lpstr>'Forma 13'!VAS084_F_Ilgalaikioturt19Lrklimatokaito1</vt:lpstr>
      <vt:lpstr>VAS084_F_Ilgalaikioturt19Lrklimatokaito1</vt:lpstr>
      <vt:lpstr>'Forma 13'!VAS084_F_Ilgalaikioturt19Nuotekudumblot1</vt:lpstr>
      <vt:lpstr>VAS084_F_Ilgalaikioturt19Nuotekudumblot1</vt:lpstr>
      <vt:lpstr>'Forma 13'!VAS084_F_Ilgalaikioturt19Nuotekusurinki1</vt:lpstr>
      <vt:lpstr>VAS084_F_Ilgalaikioturt19Nuotekusurinki1</vt:lpstr>
      <vt:lpstr>'Forma 13'!VAS084_F_Ilgalaikioturt19Nuotekuvalymas1</vt:lpstr>
      <vt:lpstr>VAS084_F_Ilgalaikioturt19Nuotekuvalymas1</vt:lpstr>
      <vt:lpstr>'Forma 13'!VAS084_F_Ilgalaikioturt19Pavirsiniunuot1</vt:lpstr>
      <vt:lpstr>VAS084_F_Ilgalaikioturt19Pavirsiniunuot1</vt:lpstr>
      <vt:lpstr>'Forma 13'!VAS084_F_Ilgalaikioturt19Turtovienetask1</vt:lpstr>
      <vt:lpstr>VAS084_F_Ilgalaikioturt19Turtovienetask1</vt:lpstr>
      <vt:lpstr>'Forma 13'!VAS084_F_Ilgalaikioturt1Apskaitosveikla1</vt:lpstr>
      <vt:lpstr>VAS084_F_Ilgalaikioturt1Apskaitosveikla1</vt:lpstr>
      <vt:lpstr>'Forma 13'!VAS084_F_Ilgalaikioturt1Geriamojovande7</vt:lpstr>
      <vt:lpstr>VAS084_F_Ilgalaikioturt1Geriamojovande7</vt:lpstr>
      <vt:lpstr>'Forma 13'!VAS084_F_Ilgalaikioturt1Geriamojovande8</vt:lpstr>
      <vt:lpstr>VAS084_F_Ilgalaikioturt1Geriamojovande8</vt:lpstr>
      <vt:lpstr>'Forma 13'!VAS084_F_Ilgalaikioturt1Geriamojovande9</vt:lpstr>
      <vt:lpstr>VAS084_F_Ilgalaikioturt1Geriamojovande9</vt:lpstr>
      <vt:lpstr>'Forma 13'!VAS084_F_Ilgalaikioturt1Inventorinisnu1</vt:lpstr>
      <vt:lpstr>VAS084_F_Ilgalaikioturt1Inventorinisnu1</vt:lpstr>
      <vt:lpstr>'Forma 13'!VAS084_F_Ilgalaikioturt1Kitareguliuoja1</vt:lpstr>
      <vt:lpstr>VAS084_F_Ilgalaikioturt1Kitareguliuoja1</vt:lpstr>
      <vt:lpstr>'Forma 13'!VAS084_F_Ilgalaikioturt1Kitosveiklosne1</vt:lpstr>
      <vt:lpstr>VAS084_F_Ilgalaikioturt1Kitosveiklosne1</vt:lpstr>
      <vt:lpstr>'Forma 13'!VAS084_F_Ilgalaikioturt1Lrklimatokaito1</vt:lpstr>
      <vt:lpstr>VAS084_F_Ilgalaikioturt1Lrklimatokaito1</vt:lpstr>
      <vt:lpstr>'Forma 13'!VAS084_F_Ilgalaikioturt1Nuotekudumblot1</vt:lpstr>
      <vt:lpstr>VAS084_F_Ilgalaikioturt1Nuotekudumblot1</vt:lpstr>
      <vt:lpstr>'Forma 13'!VAS084_F_Ilgalaikioturt1Nuotekusurinki1</vt:lpstr>
      <vt:lpstr>VAS084_F_Ilgalaikioturt1Nuotekusurinki1</vt:lpstr>
      <vt:lpstr>'Forma 13'!VAS084_F_Ilgalaikioturt1Nuotekuvalymas1</vt:lpstr>
      <vt:lpstr>VAS084_F_Ilgalaikioturt1Nuotekuvalymas1</vt:lpstr>
      <vt:lpstr>'Forma 13'!VAS084_F_Ilgalaikioturt1Pavirsiniunuot1</vt:lpstr>
      <vt:lpstr>VAS084_F_Ilgalaikioturt1Pavirsiniunuot1</vt:lpstr>
      <vt:lpstr>'Forma 13'!VAS084_F_Ilgalaikioturt1Turtovienetask1</vt:lpstr>
      <vt:lpstr>VAS084_F_Ilgalaikioturt1Turtovienetask1</vt:lpstr>
      <vt:lpstr>'Forma 13'!VAS084_F_Ilgalaikioturt20Apskaitosveikla1</vt:lpstr>
      <vt:lpstr>VAS084_F_Ilgalaikioturt20Apskaitosveikla1</vt:lpstr>
      <vt:lpstr>'Forma 13'!VAS084_F_Ilgalaikioturt20Geriamojovande7</vt:lpstr>
      <vt:lpstr>VAS084_F_Ilgalaikioturt20Geriamojovande7</vt:lpstr>
      <vt:lpstr>'Forma 13'!VAS084_F_Ilgalaikioturt20Geriamojovande8</vt:lpstr>
      <vt:lpstr>VAS084_F_Ilgalaikioturt20Geriamojovande8</vt:lpstr>
      <vt:lpstr>'Forma 13'!VAS084_F_Ilgalaikioturt20Geriamojovande9</vt:lpstr>
      <vt:lpstr>VAS084_F_Ilgalaikioturt20Geriamojovande9</vt:lpstr>
      <vt:lpstr>'Forma 13'!VAS084_F_Ilgalaikioturt20Inventorinisnu1</vt:lpstr>
      <vt:lpstr>VAS084_F_Ilgalaikioturt20Inventorinisnu1</vt:lpstr>
      <vt:lpstr>'Forma 13'!VAS084_F_Ilgalaikioturt20Kitareguliuoja1</vt:lpstr>
      <vt:lpstr>VAS084_F_Ilgalaikioturt20Kitareguliuoja1</vt:lpstr>
      <vt:lpstr>'Forma 13'!VAS084_F_Ilgalaikioturt20Kitosveiklosne1</vt:lpstr>
      <vt:lpstr>VAS084_F_Ilgalaikioturt20Kitosveiklosne1</vt:lpstr>
      <vt:lpstr>'Forma 13'!VAS084_F_Ilgalaikioturt20Lrklimatokaito1</vt:lpstr>
      <vt:lpstr>VAS084_F_Ilgalaikioturt20Lrklimatokaito1</vt:lpstr>
      <vt:lpstr>'Forma 13'!VAS084_F_Ilgalaikioturt20Nuotekudumblot1</vt:lpstr>
      <vt:lpstr>VAS084_F_Ilgalaikioturt20Nuotekudumblot1</vt:lpstr>
      <vt:lpstr>'Forma 13'!VAS084_F_Ilgalaikioturt20Nuotekusurinki1</vt:lpstr>
      <vt:lpstr>VAS084_F_Ilgalaikioturt20Nuotekusurinki1</vt:lpstr>
      <vt:lpstr>'Forma 13'!VAS084_F_Ilgalaikioturt20Nuotekuvalymas1</vt:lpstr>
      <vt:lpstr>VAS084_F_Ilgalaikioturt20Nuotekuvalymas1</vt:lpstr>
      <vt:lpstr>'Forma 13'!VAS084_F_Ilgalaikioturt20Pavirsiniunuot1</vt:lpstr>
      <vt:lpstr>VAS084_F_Ilgalaikioturt20Pavirsiniunuot1</vt:lpstr>
      <vt:lpstr>'Forma 13'!VAS084_F_Ilgalaikioturt20Turtovienetask1</vt:lpstr>
      <vt:lpstr>VAS084_F_Ilgalaikioturt20Turtovienetask1</vt:lpstr>
      <vt:lpstr>'Forma 13'!VAS084_F_Ilgalaikioturt21Apskaitosveikla1</vt:lpstr>
      <vt:lpstr>VAS084_F_Ilgalaikioturt21Apskaitosveikla1</vt:lpstr>
      <vt:lpstr>'Forma 13'!VAS084_F_Ilgalaikioturt21Geriamojovande7</vt:lpstr>
      <vt:lpstr>VAS084_F_Ilgalaikioturt21Geriamojovande7</vt:lpstr>
      <vt:lpstr>'Forma 13'!VAS084_F_Ilgalaikioturt21Geriamojovande8</vt:lpstr>
      <vt:lpstr>VAS084_F_Ilgalaikioturt21Geriamojovande8</vt:lpstr>
      <vt:lpstr>'Forma 13'!VAS084_F_Ilgalaikioturt21Geriamojovande9</vt:lpstr>
      <vt:lpstr>VAS084_F_Ilgalaikioturt21Geriamojovande9</vt:lpstr>
      <vt:lpstr>'Forma 13'!VAS084_F_Ilgalaikioturt21Inventorinisnu1</vt:lpstr>
      <vt:lpstr>VAS084_F_Ilgalaikioturt21Inventorinisnu1</vt:lpstr>
      <vt:lpstr>'Forma 13'!VAS084_F_Ilgalaikioturt21Kitareguliuoja1</vt:lpstr>
      <vt:lpstr>VAS084_F_Ilgalaikioturt21Kitareguliuoja1</vt:lpstr>
      <vt:lpstr>'Forma 13'!VAS084_F_Ilgalaikioturt21Kitosveiklosne1</vt:lpstr>
      <vt:lpstr>VAS084_F_Ilgalaikioturt21Kitosveiklosne1</vt:lpstr>
      <vt:lpstr>'Forma 13'!VAS084_F_Ilgalaikioturt21Lrklimatokaito1</vt:lpstr>
      <vt:lpstr>VAS084_F_Ilgalaikioturt21Lrklimatokaito1</vt:lpstr>
      <vt:lpstr>'Forma 13'!VAS084_F_Ilgalaikioturt21Nuotekudumblot1</vt:lpstr>
      <vt:lpstr>VAS084_F_Ilgalaikioturt21Nuotekudumblot1</vt:lpstr>
      <vt:lpstr>'Forma 13'!VAS084_F_Ilgalaikioturt21Nuotekusurinki1</vt:lpstr>
      <vt:lpstr>VAS084_F_Ilgalaikioturt21Nuotekusurinki1</vt:lpstr>
      <vt:lpstr>'Forma 13'!VAS084_F_Ilgalaikioturt21Nuotekuvalymas1</vt:lpstr>
      <vt:lpstr>VAS084_F_Ilgalaikioturt21Nuotekuvalymas1</vt:lpstr>
      <vt:lpstr>'Forma 13'!VAS084_F_Ilgalaikioturt21Pavirsiniunuot1</vt:lpstr>
      <vt:lpstr>VAS084_F_Ilgalaikioturt21Pavirsiniunuot1</vt:lpstr>
      <vt:lpstr>'Forma 13'!VAS084_F_Ilgalaikioturt21Turtovienetask1</vt:lpstr>
      <vt:lpstr>VAS084_F_Ilgalaikioturt21Turtovienetask1</vt:lpstr>
      <vt:lpstr>'Forma 13'!VAS084_F_Ilgalaikioturt22Apskaitosveikla1</vt:lpstr>
      <vt:lpstr>VAS084_F_Ilgalaikioturt22Apskaitosveikla1</vt:lpstr>
      <vt:lpstr>'Forma 13'!VAS084_F_Ilgalaikioturt22Geriamojovande7</vt:lpstr>
      <vt:lpstr>VAS084_F_Ilgalaikioturt22Geriamojovande7</vt:lpstr>
      <vt:lpstr>'Forma 13'!VAS084_F_Ilgalaikioturt22Geriamojovande8</vt:lpstr>
      <vt:lpstr>VAS084_F_Ilgalaikioturt22Geriamojovande8</vt:lpstr>
      <vt:lpstr>'Forma 13'!VAS084_F_Ilgalaikioturt22Geriamojovande9</vt:lpstr>
      <vt:lpstr>VAS084_F_Ilgalaikioturt22Geriamojovande9</vt:lpstr>
      <vt:lpstr>'Forma 13'!VAS084_F_Ilgalaikioturt22Inventorinisnu1</vt:lpstr>
      <vt:lpstr>VAS084_F_Ilgalaikioturt22Inventorinisnu1</vt:lpstr>
      <vt:lpstr>'Forma 13'!VAS084_F_Ilgalaikioturt22Kitareguliuoja1</vt:lpstr>
      <vt:lpstr>VAS084_F_Ilgalaikioturt22Kitareguliuoja1</vt:lpstr>
      <vt:lpstr>'Forma 13'!VAS084_F_Ilgalaikioturt22Kitosveiklosne1</vt:lpstr>
      <vt:lpstr>VAS084_F_Ilgalaikioturt22Kitosveiklosne1</vt:lpstr>
      <vt:lpstr>'Forma 13'!VAS084_F_Ilgalaikioturt22Lrklimatokaito1</vt:lpstr>
      <vt:lpstr>VAS084_F_Ilgalaikioturt22Lrklimatokaito1</vt:lpstr>
      <vt:lpstr>'Forma 13'!VAS084_F_Ilgalaikioturt22Nuotekudumblot1</vt:lpstr>
      <vt:lpstr>VAS084_F_Ilgalaikioturt22Nuotekudumblot1</vt:lpstr>
      <vt:lpstr>'Forma 13'!VAS084_F_Ilgalaikioturt22Nuotekusurinki1</vt:lpstr>
      <vt:lpstr>VAS084_F_Ilgalaikioturt22Nuotekusurinki1</vt:lpstr>
      <vt:lpstr>'Forma 13'!VAS084_F_Ilgalaikioturt22Nuotekuvalymas1</vt:lpstr>
      <vt:lpstr>VAS084_F_Ilgalaikioturt22Nuotekuvalymas1</vt:lpstr>
      <vt:lpstr>'Forma 13'!VAS084_F_Ilgalaikioturt22Pavirsiniunuot1</vt:lpstr>
      <vt:lpstr>VAS084_F_Ilgalaikioturt22Pavirsiniunuot1</vt:lpstr>
      <vt:lpstr>'Forma 13'!VAS084_F_Ilgalaikioturt22Turtovienetask1</vt:lpstr>
      <vt:lpstr>VAS084_F_Ilgalaikioturt22Turtovienetask1</vt:lpstr>
      <vt:lpstr>'Forma 13'!VAS084_F_Ilgalaikioturt23Apskaitosveikla1</vt:lpstr>
      <vt:lpstr>VAS084_F_Ilgalaikioturt23Apskaitosveikla1</vt:lpstr>
      <vt:lpstr>'Forma 13'!VAS084_F_Ilgalaikioturt23Geriamojovande7</vt:lpstr>
      <vt:lpstr>VAS084_F_Ilgalaikioturt23Geriamojovande7</vt:lpstr>
      <vt:lpstr>'Forma 13'!VAS084_F_Ilgalaikioturt23Geriamojovande8</vt:lpstr>
      <vt:lpstr>VAS084_F_Ilgalaikioturt23Geriamojovande8</vt:lpstr>
      <vt:lpstr>'Forma 13'!VAS084_F_Ilgalaikioturt23Geriamojovande9</vt:lpstr>
      <vt:lpstr>VAS084_F_Ilgalaikioturt23Geriamojovande9</vt:lpstr>
      <vt:lpstr>'Forma 13'!VAS084_F_Ilgalaikioturt23Inventorinisnu1</vt:lpstr>
      <vt:lpstr>VAS084_F_Ilgalaikioturt23Inventorinisnu1</vt:lpstr>
      <vt:lpstr>'Forma 13'!VAS084_F_Ilgalaikioturt23Kitareguliuoja1</vt:lpstr>
      <vt:lpstr>VAS084_F_Ilgalaikioturt23Kitareguliuoja1</vt:lpstr>
      <vt:lpstr>'Forma 13'!VAS084_F_Ilgalaikioturt23Kitosveiklosne1</vt:lpstr>
      <vt:lpstr>VAS084_F_Ilgalaikioturt23Kitosveiklosne1</vt:lpstr>
      <vt:lpstr>'Forma 13'!VAS084_F_Ilgalaikioturt23Lrklimatokaito1</vt:lpstr>
      <vt:lpstr>VAS084_F_Ilgalaikioturt23Lrklimatokaito1</vt:lpstr>
      <vt:lpstr>'Forma 13'!VAS084_F_Ilgalaikioturt23Nuotekudumblot1</vt:lpstr>
      <vt:lpstr>VAS084_F_Ilgalaikioturt23Nuotekudumblot1</vt:lpstr>
      <vt:lpstr>'Forma 13'!VAS084_F_Ilgalaikioturt23Nuotekusurinki1</vt:lpstr>
      <vt:lpstr>VAS084_F_Ilgalaikioturt23Nuotekusurinki1</vt:lpstr>
      <vt:lpstr>'Forma 13'!VAS084_F_Ilgalaikioturt23Nuotekuvalymas1</vt:lpstr>
      <vt:lpstr>VAS084_F_Ilgalaikioturt23Nuotekuvalymas1</vt:lpstr>
      <vt:lpstr>'Forma 13'!VAS084_F_Ilgalaikioturt23Pavirsiniunuot1</vt:lpstr>
      <vt:lpstr>VAS084_F_Ilgalaikioturt23Pavirsiniunuot1</vt:lpstr>
      <vt:lpstr>'Forma 13'!VAS084_F_Ilgalaikioturt23Turtovienetask1</vt:lpstr>
      <vt:lpstr>VAS084_F_Ilgalaikioturt23Turtovienetask1</vt:lpstr>
      <vt:lpstr>'Forma 13'!VAS084_F_Ilgalaikioturt24Apskaitosveikla1</vt:lpstr>
      <vt:lpstr>VAS084_F_Ilgalaikioturt24Apskaitosveikla1</vt:lpstr>
      <vt:lpstr>'Forma 13'!VAS084_F_Ilgalaikioturt24Geriamojovande7</vt:lpstr>
      <vt:lpstr>VAS084_F_Ilgalaikioturt24Geriamojovande7</vt:lpstr>
      <vt:lpstr>'Forma 13'!VAS084_F_Ilgalaikioturt24Geriamojovande8</vt:lpstr>
      <vt:lpstr>VAS084_F_Ilgalaikioturt24Geriamojovande8</vt:lpstr>
      <vt:lpstr>'Forma 13'!VAS084_F_Ilgalaikioturt24Geriamojovande9</vt:lpstr>
      <vt:lpstr>VAS084_F_Ilgalaikioturt24Geriamojovande9</vt:lpstr>
      <vt:lpstr>'Forma 13'!VAS084_F_Ilgalaikioturt24Inventorinisnu1</vt:lpstr>
      <vt:lpstr>VAS084_F_Ilgalaikioturt24Inventorinisnu1</vt:lpstr>
      <vt:lpstr>'Forma 13'!VAS084_F_Ilgalaikioturt24Kitareguliuoja1</vt:lpstr>
      <vt:lpstr>VAS084_F_Ilgalaikioturt24Kitareguliuoja1</vt:lpstr>
      <vt:lpstr>'Forma 13'!VAS084_F_Ilgalaikioturt24Kitosveiklosne1</vt:lpstr>
      <vt:lpstr>VAS084_F_Ilgalaikioturt24Kitosveiklosne1</vt:lpstr>
      <vt:lpstr>'Forma 13'!VAS084_F_Ilgalaikioturt24Lrklimatokaito1</vt:lpstr>
      <vt:lpstr>VAS084_F_Ilgalaikioturt24Lrklimatokaito1</vt:lpstr>
      <vt:lpstr>'Forma 13'!VAS084_F_Ilgalaikioturt24Nuotekudumblot1</vt:lpstr>
      <vt:lpstr>VAS084_F_Ilgalaikioturt24Nuotekudumblot1</vt:lpstr>
      <vt:lpstr>'Forma 13'!VAS084_F_Ilgalaikioturt24Nuotekusurinki1</vt:lpstr>
      <vt:lpstr>VAS084_F_Ilgalaikioturt24Nuotekusurinki1</vt:lpstr>
      <vt:lpstr>'Forma 13'!VAS084_F_Ilgalaikioturt24Nuotekuvalymas1</vt:lpstr>
      <vt:lpstr>VAS084_F_Ilgalaikioturt24Nuotekuvalymas1</vt:lpstr>
      <vt:lpstr>'Forma 13'!VAS084_F_Ilgalaikioturt24Pavirsiniunuot1</vt:lpstr>
      <vt:lpstr>VAS084_F_Ilgalaikioturt24Pavirsiniunuot1</vt:lpstr>
      <vt:lpstr>'Forma 13'!VAS084_F_Ilgalaikioturt24Turtovienetask1</vt:lpstr>
      <vt:lpstr>VAS084_F_Ilgalaikioturt24Turtovienetask1</vt:lpstr>
      <vt:lpstr>'Forma 13'!VAS084_F_Ilgalaikioturt25Apskaitosveikla1</vt:lpstr>
      <vt:lpstr>VAS084_F_Ilgalaikioturt25Apskaitosveikla1</vt:lpstr>
      <vt:lpstr>'Forma 13'!VAS084_F_Ilgalaikioturt25Geriamojovande7</vt:lpstr>
      <vt:lpstr>VAS084_F_Ilgalaikioturt25Geriamojovande7</vt:lpstr>
      <vt:lpstr>'Forma 13'!VAS084_F_Ilgalaikioturt25Geriamojovande8</vt:lpstr>
      <vt:lpstr>VAS084_F_Ilgalaikioturt25Geriamojovande8</vt:lpstr>
      <vt:lpstr>'Forma 13'!VAS084_F_Ilgalaikioturt25Geriamojovande9</vt:lpstr>
      <vt:lpstr>VAS084_F_Ilgalaikioturt25Geriamojovande9</vt:lpstr>
      <vt:lpstr>'Forma 13'!VAS084_F_Ilgalaikioturt25Inventorinisnu1</vt:lpstr>
      <vt:lpstr>VAS084_F_Ilgalaikioturt25Inventorinisnu1</vt:lpstr>
      <vt:lpstr>'Forma 13'!VAS084_F_Ilgalaikioturt25Kitareguliuoja1</vt:lpstr>
      <vt:lpstr>VAS084_F_Ilgalaikioturt25Kitareguliuoja1</vt:lpstr>
      <vt:lpstr>'Forma 13'!VAS084_F_Ilgalaikioturt25Kitosveiklosne1</vt:lpstr>
      <vt:lpstr>VAS084_F_Ilgalaikioturt25Kitosveiklosne1</vt:lpstr>
      <vt:lpstr>'Forma 13'!VAS084_F_Ilgalaikioturt25Lrklimatokaito1</vt:lpstr>
      <vt:lpstr>VAS084_F_Ilgalaikioturt25Lrklimatokaito1</vt:lpstr>
      <vt:lpstr>'Forma 13'!VAS084_F_Ilgalaikioturt25Nuotekudumblot1</vt:lpstr>
      <vt:lpstr>VAS084_F_Ilgalaikioturt25Nuotekudumblot1</vt:lpstr>
      <vt:lpstr>'Forma 13'!VAS084_F_Ilgalaikioturt25Nuotekusurinki1</vt:lpstr>
      <vt:lpstr>VAS084_F_Ilgalaikioturt25Nuotekusurinki1</vt:lpstr>
      <vt:lpstr>'Forma 13'!VAS084_F_Ilgalaikioturt25Nuotekuvalymas1</vt:lpstr>
      <vt:lpstr>VAS084_F_Ilgalaikioturt25Nuotekuvalymas1</vt:lpstr>
      <vt:lpstr>'Forma 13'!VAS084_F_Ilgalaikioturt25Pavirsiniunuot1</vt:lpstr>
      <vt:lpstr>VAS084_F_Ilgalaikioturt25Pavirsiniunuot1</vt:lpstr>
      <vt:lpstr>'Forma 13'!VAS084_F_Ilgalaikioturt25Turtovienetask1</vt:lpstr>
      <vt:lpstr>VAS084_F_Ilgalaikioturt25Turtovienetask1</vt:lpstr>
      <vt:lpstr>'Forma 13'!VAS084_F_Ilgalaikioturt26Apskaitosveikla1</vt:lpstr>
      <vt:lpstr>VAS084_F_Ilgalaikioturt26Apskaitosveikla1</vt:lpstr>
      <vt:lpstr>'Forma 13'!VAS084_F_Ilgalaikioturt26Geriamojovande7</vt:lpstr>
      <vt:lpstr>VAS084_F_Ilgalaikioturt26Geriamojovande7</vt:lpstr>
      <vt:lpstr>'Forma 13'!VAS084_F_Ilgalaikioturt26Geriamojovande8</vt:lpstr>
      <vt:lpstr>VAS084_F_Ilgalaikioturt26Geriamojovande8</vt:lpstr>
      <vt:lpstr>'Forma 13'!VAS084_F_Ilgalaikioturt26Geriamojovande9</vt:lpstr>
      <vt:lpstr>VAS084_F_Ilgalaikioturt26Geriamojovande9</vt:lpstr>
      <vt:lpstr>'Forma 13'!VAS084_F_Ilgalaikioturt26Inventorinisnu1</vt:lpstr>
      <vt:lpstr>VAS084_F_Ilgalaikioturt26Inventorinisnu1</vt:lpstr>
      <vt:lpstr>'Forma 13'!VAS084_F_Ilgalaikioturt26Kitareguliuoja1</vt:lpstr>
      <vt:lpstr>VAS084_F_Ilgalaikioturt26Kitareguliuoja1</vt:lpstr>
      <vt:lpstr>'Forma 13'!VAS084_F_Ilgalaikioturt26Kitosveiklosne1</vt:lpstr>
      <vt:lpstr>VAS084_F_Ilgalaikioturt26Kitosveiklosne1</vt:lpstr>
      <vt:lpstr>'Forma 13'!VAS084_F_Ilgalaikioturt26Lrklimatokaito1</vt:lpstr>
      <vt:lpstr>VAS084_F_Ilgalaikioturt26Lrklimatokaito1</vt:lpstr>
      <vt:lpstr>'Forma 13'!VAS084_F_Ilgalaikioturt26Nuotekudumblot1</vt:lpstr>
      <vt:lpstr>VAS084_F_Ilgalaikioturt26Nuotekudumblot1</vt:lpstr>
      <vt:lpstr>'Forma 13'!VAS084_F_Ilgalaikioturt26Nuotekusurinki1</vt:lpstr>
      <vt:lpstr>VAS084_F_Ilgalaikioturt26Nuotekusurinki1</vt:lpstr>
      <vt:lpstr>'Forma 13'!VAS084_F_Ilgalaikioturt26Nuotekuvalymas1</vt:lpstr>
      <vt:lpstr>VAS084_F_Ilgalaikioturt26Nuotekuvalymas1</vt:lpstr>
      <vt:lpstr>'Forma 13'!VAS084_F_Ilgalaikioturt26Pavirsiniunuot1</vt:lpstr>
      <vt:lpstr>VAS084_F_Ilgalaikioturt26Pavirsiniunuot1</vt:lpstr>
      <vt:lpstr>'Forma 13'!VAS084_F_Ilgalaikioturt26Turtovienetask1</vt:lpstr>
      <vt:lpstr>VAS084_F_Ilgalaikioturt26Turtovienetask1</vt:lpstr>
      <vt:lpstr>'Forma 13'!VAS084_F_Ilgalaikioturt27Apskaitosveikla1</vt:lpstr>
      <vt:lpstr>VAS084_F_Ilgalaikioturt27Apskaitosveikla1</vt:lpstr>
      <vt:lpstr>'Forma 13'!VAS084_F_Ilgalaikioturt27Geriamojovande7</vt:lpstr>
      <vt:lpstr>VAS084_F_Ilgalaikioturt27Geriamojovande7</vt:lpstr>
      <vt:lpstr>'Forma 13'!VAS084_F_Ilgalaikioturt27Geriamojovande8</vt:lpstr>
      <vt:lpstr>VAS084_F_Ilgalaikioturt27Geriamojovande8</vt:lpstr>
      <vt:lpstr>'Forma 13'!VAS084_F_Ilgalaikioturt27Geriamojovande9</vt:lpstr>
      <vt:lpstr>VAS084_F_Ilgalaikioturt27Geriamojovande9</vt:lpstr>
      <vt:lpstr>'Forma 13'!VAS084_F_Ilgalaikioturt27Inventorinisnu1</vt:lpstr>
      <vt:lpstr>VAS084_F_Ilgalaikioturt27Inventorinisnu1</vt:lpstr>
      <vt:lpstr>'Forma 13'!VAS084_F_Ilgalaikioturt27Kitareguliuoja1</vt:lpstr>
      <vt:lpstr>VAS084_F_Ilgalaikioturt27Kitareguliuoja1</vt:lpstr>
      <vt:lpstr>'Forma 13'!VAS084_F_Ilgalaikioturt27Kitosveiklosne1</vt:lpstr>
      <vt:lpstr>VAS084_F_Ilgalaikioturt27Kitosveiklosne1</vt:lpstr>
      <vt:lpstr>'Forma 13'!VAS084_F_Ilgalaikioturt27Lrklimatokaito1</vt:lpstr>
      <vt:lpstr>VAS084_F_Ilgalaikioturt27Lrklimatokaito1</vt:lpstr>
      <vt:lpstr>'Forma 13'!VAS084_F_Ilgalaikioturt27Nuotekudumblot1</vt:lpstr>
      <vt:lpstr>VAS084_F_Ilgalaikioturt27Nuotekudumblot1</vt:lpstr>
      <vt:lpstr>'Forma 13'!VAS084_F_Ilgalaikioturt27Nuotekusurinki1</vt:lpstr>
      <vt:lpstr>VAS084_F_Ilgalaikioturt27Nuotekusurinki1</vt:lpstr>
      <vt:lpstr>'Forma 13'!VAS084_F_Ilgalaikioturt27Nuotekuvalymas1</vt:lpstr>
      <vt:lpstr>VAS084_F_Ilgalaikioturt27Nuotekuvalymas1</vt:lpstr>
      <vt:lpstr>'Forma 13'!VAS084_F_Ilgalaikioturt27Pavirsiniunuot1</vt:lpstr>
      <vt:lpstr>VAS084_F_Ilgalaikioturt27Pavirsiniunuot1</vt:lpstr>
      <vt:lpstr>'Forma 13'!VAS084_F_Ilgalaikioturt27Turtovienetask1</vt:lpstr>
      <vt:lpstr>VAS084_F_Ilgalaikioturt27Turtovienetask1</vt:lpstr>
      <vt:lpstr>'Forma 13'!VAS084_F_Ilgalaikioturt28Apskaitosveikla1</vt:lpstr>
      <vt:lpstr>VAS084_F_Ilgalaikioturt28Apskaitosveikla1</vt:lpstr>
      <vt:lpstr>'Forma 13'!VAS084_F_Ilgalaikioturt28Geriamojovande7</vt:lpstr>
      <vt:lpstr>VAS084_F_Ilgalaikioturt28Geriamojovande7</vt:lpstr>
      <vt:lpstr>'Forma 13'!VAS084_F_Ilgalaikioturt28Geriamojovande8</vt:lpstr>
      <vt:lpstr>VAS084_F_Ilgalaikioturt28Geriamojovande8</vt:lpstr>
      <vt:lpstr>'Forma 13'!VAS084_F_Ilgalaikioturt28Geriamojovande9</vt:lpstr>
      <vt:lpstr>VAS084_F_Ilgalaikioturt28Geriamojovande9</vt:lpstr>
      <vt:lpstr>'Forma 13'!VAS084_F_Ilgalaikioturt28Inventorinisnu1</vt:lpstr>
      <vt:lpstr>VAS084_F_Ilgalaikioturt28Inventorinisnu1</vt:lpstr>
      <vt:lpstr>'Forma 13'!VAS084_F_Ilgalaikioturt28Kitareguliuoja1</vt:lpstr>
      <vt:lpstr>VAS084_F_Ilgalaikioturt28Kitareguliuoja1</vt:lpstr>
      <vt:lpstr>'Forma 13'!VAS084_F_Ilgalaikioturt28Kitosveiklosne1</vt:lpstr>
      <vt:lpstr>VAS084_F_Ilgalaikioturt28Kitosveiklosne1</vt:lpstr>
      <vt:lpstr>'Forma 13'!VAS084_F_Ilgalaikioturt28Lrklimatokaito1</vt:lpstr>
      <vt:lpstr>VAS084_F_Ilgalaikioturt28Lrklimatokaito1</vt:lpstr>
      <vt:lpstr>'Forma 13'!VAS084_F_Ilgalaikioturt28Nuotekudumblot1</vt:lpstr>
      <vt:lpstr>VAS084_F_Ilgalaikioturt28Nuotekudumblot1</vt:lpstr>
      <vt:lpstr>'Forma 13'!VAS084_F_Ilgalaikioturt28Nuotekusurinki1</vt:lpstr>
      <vt:lpstr>VAS084_F_Ilgalaikioturt28Nuotekusurinki1</vt:lpstr>
      <vt:lpstr>'Forma 13'!VAS084_F_Ilgalaikioturt28Nuotekuvalymas1</vt:lpstr>
      <vt:lpstr>VAS084_F_Ilgalaikioturt28Nuotekuvalymas1</vt:lpstr>
      <vt:lpstr>'Forma 13'!VAS084_F_Ilgalaikioturt28Pavirsiniunuot1</vt:lpstr>
      <vt:lpstr>VAS084_F_Ilgalaikioturt28Pavirsiniunuot1</vt:lpstr>
      <vt:lpstr>'Forma 13'!VAS084_F_Ilgalaikioturt28Turtovienetask1</vt:lpstr>
      <vt:lpstr>VAS084_F_Ilgalaikioturt28Turtovienetask1</vt:lpstr>
      <vt:lpstr>'Forma 13'!VAS084_F_Ilgalaikioturt29Apskaitosveikla1</vt:lpstr>
      <vt:lpstr>VAS084_F_Ilgalaikioturt29Apskaitosveikla1</vt:lpstr>
      <vt:lpstr>'Forma 13'!VAS084_F_Ilgalaikioturt29Geriamojovande7</vt:lpstr>
      <vt:lpstr>VAS084_F_Ilgalaikioturt29Geriamojovande7</vt:lpstr>
      <vt:lpstr>'Forma 13'!VAS084_F_Ilgalaikioturt29Geriamojovande8</vt:lpstr>
      <vt:lpstr>VAS084_F_Ilgalaikioturt29Geriamojovande8</vt:lpstr>
      <vt:lpstr>'Forma 13'!VAS084_F_Ilgalaikioturt29Geriamojovande9</vt:lpstr>
      <vt:lpstr>VAS084_F_Ilgalaikioturt29Geriamojovande9</vt:lpstr>
      <vt:lpstr>'Forma 13'!VAS084_F_Ilgalaikioturt29Inventorinisnu1</vt:lpstr>
      <vt:lpstr>VAS084_F_Ilgalaikioturt29Inventorinisnu1</vt:lpstr>
      <vt:lpstr>'Forma 13'!VAS084_F_Ilgalaikioturt29Kitareguliuoja1</vt:lpstr>
      <vt:lpstr>VAS084_F_Ilgalaikioturt29Kitareguliuoja1</vt:lpstr>
      <vt:lpstr>'Forma 13'!VAS084_F_Ilgalaikioturt29Kitosveiklosne1</vt:lpstr>
      <vt:lpstr>VAS084_F_Ilgalaikioturt29Kitosveiklosne1</vt:lpstr>
      <vt:lpstr>'Forma 13'!VAS084_F_Ilgalaikioturt29Lrklimatokaito1</vt:lpstr>
      <vt:lpstr>VAS084_F_Ilgalaikioturt29Lrklimatokaito1</vt:lpstr>
      <vt:lpstr>'Forma 13'!VAS084_F_Ilgalaikioturt29Nuotekudumblot1</vt:lpstr>
      <vt:lpstr>VAS084_F_Ilgalaikioturt29Nuotekudumblot1</vt:lpstr>
      <vt:lpstr>'Forma 13'!VAS084_F_Ilgalaikioturt29Nuotekusurinki1</vt:lpstr>
      <vt:lpstr>VAS084_F_Ilgalaikioturt29Nuotekusurinki1</vt:lpstr>
      <vt:lpstr>'Forma 13'!VAS084_F_Ilgalaikioturt29Nuotekuvalymas1</vt:lpstr>
      <vt:lpstr>VAS084_F_Ilgalaikioturt29Nuotekuvalymas1</vt:lpstr>
      <vt:lpstr>'Forma 13'!VAS084_F_Ilgalaikioturt29Pavirsiniunuot1</vt:lpstr>
      <vt:lpstr>VAS084_F_Ilgalaikioturt29Pavirsiniunuot1</vt:lpstr>
      <vt:lpstr>'Forma 13'!VAS084_F_Ilgalaikioturt29Turtovienetask1</vt:lpstr>
      <vt:lpstr>VAS084_F_Ilgalaikioturt29Turtovienetask1</vt:lpstr>
      <vt:lpstr>'Forma 13'!VAS084_F_Ilgalaikioturt2Apskaitosveikla1</vt:lpstr>
      <vt:lpstr>VAS084_F_Ilgalaikioturt2Apskaitosveikla1</vt:lpstr>
      <vt:lpstr>'Forma 13'!VAS084_F_Ilgalaikioturt2Geriamojovande7</vt:lpstr>
      <vt:lpstr>VAS084_F_Ilgalaikioturt2Geriamojovande7</vt:lpstr>
      <vt:lpstr>'Forma 13'!VAS084_F_Ilgalaikioturt2Geriamojovande8</vt:lpstr>
      <vt:lpstr>VAS084_F_Ilgalaikioturt2Geriamojovande8</vt:lpstr>
      <vt:lpstr>'Forma 13'!VAS084_F_Ilgalaikioturt2Geriamojovande9</vt:lpstr>
      <vt:lpstr>VAS084_F_Ilgalaikioturt2Geriamojovande9</vt:lpstr>
      <vt:lpstr>'Forma 13'!VAS084_F_Ilgalaikioturt2Inventorinisnu1</vt:lpstr>
      <vt:lpstr>VAS084_F_Ilgalaikioturt2Inventorinisnu1</vt:lpstr>
      <vt:lpstr>'Forma 13'!VAS084_F_Ilgalaikioturt2Kitareguliuoja1</vt:lpstr>
      <vt:lpstr>VAS084_F_Ilgalaikioturt2Kitareguliuoja1</vt:lpstr>
      <vt:lpstr>'Forma 13'!VAS084_F_Ilgalaikioturt2Kitosveiklosne1</vt:lpstr>
      <vt:lpstr>VAS084_F_Ilgalaikioturt2Kitosveiklosne1</vt:lpstr>
      <vt:lpstr>'Forma 13'!VAS084_F_Ilgalaikioturt2Lrklimatokaito1</vt:lpstr>
      <vt:lpstr>VAS084_F_Ilgalaikioturt2Lrklimatokaito1</vt:lpstr>
      <vt:lpstr>'Forma 13'!VAS084_F_Ilgalaikioturt2Nuotekudumblot1</vt:lpstr>
      <vt:lpstr>VAS084_F_Ilgalaikioturt2Nuotekudumblot1</vt:lpstr>
      <vt:lpstr>'Forma 13'!VAS084_F_Ilgalaikioturt2Nuotekusurinki1</vt:lpstr>
      <vt:lpstr>VAS084_F_Ilgalaikioturt2Nuotekusurinki1</vt:lpstr>
      <vt:lpstr>'Forma 13'!VAS084_F_Ilgalaikioturt2Nuotekuvalymas1</vt:lpstr>
      <vt:lpstr>VAS084_F_Ilgalaikioturt2Nuotekuvalymas1</vt:lpstr>
      <vt:lpstr>'Forma 13'!VAS084_F_Ilgalaikioturt2Pavirsiniunuot1</vt:lpstr>
      <vt:lpstr>VAS084_F_Ilgalaikioturt2Pavirsiniunuot1</vt:lpstr>
      <vt:lpstr>'Forma 13'!VAS084_F_Ilgalaikioturt2Turtovienetask1</vt:lpstr>
      <vt:lpstr>VAS084_F_Ilgalaikioturt2Turtovienetask1</vt:lpstr>
      <vt:lpstr>'Forma 13'!VAS084_F_Ilgalaikioturt30Apskaitosveikla1</vt:lpstr>
      <vt:lpstr>VAS084_F_Ilgalaikioturt30Apskaitosveikla1</vt:lpstr>
      <vt:lpstr>'Forma 13'!VAS084_F_Ilgalaikioturt30Geriamojovande7</vt:lpstr>
      <vt:lpstr>VAS084_F_Ilgalaikioturt30Geriamojovande7</vt:lpstr>
      <vt:lpstr>'Forma 13'!VAS084_F_Ilgalaikioturt30Geriamojovande8</vt:lpstr>
      <vt:lpstr>VAS084_F_Ilgalaikioturt30Geriamojovande8</vt:lpstr>
      <vt:lpstr>'Forma 13'!VAS084_F_Ilgalaikioturt30Geriamojovande9</vt:lpstr>
      <vt:lpstr>VAS084_F_Ilgalaikioturt30Geriamojovande9</vt:lpstr>
      <vt:lpstr>'Forma 13'!VAS084_F_Ilgalaikioturt30Inventorinisnu1</vt:lpstr>
      <vt:lpstr>VAS084_F_Ilgalaikioturt30Inventorinisnu1</vt:lpstr>
      <vt:lpstr>'Forma 13'!VAS084_F_Ilgalaikioturt30Kitareguliuoja1</vt:lpstr>
      <vt:lpstr>VAS084_F_Ilgalaikioturt30Kitareguliuoja1</vt:lpstr>
      <vt:lpstr>'Forma 13'!VAS084_F_Ilgalaikioturt30Kitosveiklosne1</vt:lpstr>
      <vt:lpstr>VAS084_F_Ilgalaikioturt30Kitosveiklosne1</vt:lpstr>
      <vt:lpstr>'Forma 13'!VAS084_F_Ilgalaikioturt30Lrklimatokaito1</vt:lpstr>
      <vt:lpstr>VAS084_F_Ilgalaikioturt30Lrklimatokaito1</vt:lpstr>
      <vt:lpstr>'Forma 13'!VAS084_F_Ilgalaikioturt30Nuotekudumblot1</vt:lpstr>
      <vt:lpstr>VAS084_F_Ilgalaikioturt30Nuotekudumblot1</vt:lpstr>
      <vt:lpstr>'Forma 13'!VAS084_F_Ilgalaikioturt30Nuotekusurinki1</vt:lpstr>
      <vt:lpstr>VAS084_F_Ilgalaikioturt30Nuotekusurinki1</vt:lpstr>
      <vt:lpstr>'Forma 13'!VAS084_F_Ilgalaikioturt30Nuotekuvalymas1</vt:lpstr>
      <vt:lpstr>VAS084_F_Ilgalaikioturt30Nuotekuvalymas1</vt:lpstr>
      <vt:lpstr>'Forma 13'!VAS084_F_Ilgalaikioturt30Pavirsiniunuot1</vt:lpstr>
      <vt:lpstr>VAS084_F_Ilgalaikioturt30Pavirsiniunuot1</vt:lpstr>
      <vt:lpstr>'Forma 13'!VAS084_F_Ilgalaikioturt30Turtovienetask1</vt:lpstr>
      <vt:lpstr>VAS084_F_Ilgalaikioturt30Turtovienetask1</vt:lpstr>
      <vt:lpstr>'Forma 13'!VAS084_F_Ilgalaikioturt31Apskaitosveikla1</vt:lpstr>
      <vt:lpstr>VAS084_F_Ilgalaikioturt31Apskaitosveikla1</vt:lpstr>
      <vt:lpstr>'Forma 13'!VAS084_F_Ilgalaikioturt31Geriamojovande7</vt:lpstr>
      <vt:lpstr>VAS084_F_Ilgalaikioturt31Geriamojovande7</vt:lpstr>
      <vt:lpstr>'Forma 13'!VAS084_F_Ilgalaikioturt31Geriamojovande8</vt:lpstr>
      <vt:lpstr>VAS084_F_Ilgalaikioturt31Geriamojovande8</vt:lpstr>
      <vt:lpstr>'Forma 13'!VAS084_F_Ilgalaikioturt31Geriamojovande9</vt:lpstr>
      <vt:lpstr>VAS084_F_Ilgalaikioturt31Geriamojovande9</vt:lpstr>
      <vt:lpstr>'Forma 13'!VAS084_F_Ilgalaikioturt31Inventorinisnu1</vt:lpstr>
      <vt:lpstr>VAS084_F_Ilgalaikioturt31Inventorinisnu1</vt:lpstr>
      <vt:lpstr>'Forma 13'!VAS084_F_Ilgalaikioturt31Kitareguliuoja1</vt:lpstr>
      <vt:lpstr>VAS084_F_Ilgalaikioturt31Kitareguliuoja1</vt:lpstr>
      <vt:lpstr>'Forma 13'!VAS084_F_Ilgalaikioturt31Kitosveiklosne1</vt:lpstr>
      <vt:lpstr>VAS084_F_Ilgalaikioturt31Kitosveiklosne1</vt:lpstr>
      <vt:lpstr>'Forma 13'!VAS084_F_Ilgalaikioturt31Lrklimatokaito1</vt:lpstr>
      <vt:lpstr>VAS084_F_Ilgalaikioturt31Lrklimatokaito1</vt:lpstr>
      <vt:lpstr>'Forma 13'!VAS084_F_Ilgalaikioturt31Nuotekudumblot1</vt:lpstr>
      <vt:lpstr>VAS084_F_Ilgalaikioturt31Nuotekudumblot1</vt:lpstr>
      <vt:lpstr>'Forma 13'!VAS084_F_Ilgalaikioturt31Nuotekusurinki1</vt:lpstr>
      <vt:lpstr>VAS084_F_Ilgalaikioturt31Nuotekusurinki1</vt:lpstr>
      <vt:lpstr>'Forma 13'!VAS084_F_Ilgalaikioturt31Nuotekuvalymas1</vt:lpstr>
      <vt:lpstr>VAS084_F_Ilgalaikioturt31Nuotekuvalymas1</vt:lpstr>
      <vt:lpstr>'Forma 13'!VAS084_F_Ilgalaikioturt31Pavirsiniunuot1</vt:lpstr>
      <vt:lpstr>VAS084_F_Ilgalaikioturt31Pavirsiniunuot1</vt:lpstr>
      <vt:lpstr>'Forma 13'!VAS084_F_Ilgalaikioturt31Turtovienetask1</vt:lpstr>
      <vt:lpstr>VAS084_F_Ilgalaikioturt31Turtovienetask1</vt:lpstr>
      <vt:lpstr>'Forma 13'!VAS084_F_Ilgalaikioturt32Apskaitosveikla1</vt:lpstr>
      <vt:lpstr>VAS084_F_Ilgalaikioturt32Apskaitosveikla1</vt:lpstr>
      <vt:lpstr>'Forma 13'!VAS084_F_Ilgalaikioturt32Geriamojovande7</vt:lpstr>
      <vt:lpstr>VAS084_F_Ilgalaikioturt32Geriamojovande7</vt:lpstr>
      <vt:lpstr>'Forma 13'!VAS084_F_Ilgalaikioturt32Geriamojovande8</vt:lpstr>
      <vt:lpstr>VAS084_F_Ilgalaikioturt32Geriamojovande8</vt:lpstr>
      <vt:lpstr>'Forma 13'!VAS084_F_Ilgalaikioturt32Geriamojovande9</vt:lpstr>
      <vt:lpstr>VAS084_F_Ilgalaikioturt32Geriamojovande9</vt:lpstr>
      <vt:lpstr>'Forma 13'!VAS084_F_Ilgalaikioturt32Inventorinisnu1</vt:lpstr>
      <vt:lpstr>VAS084_F_Ilgalaikioturt32Inventorinisnu1</vt:lpstr>
      <vt:lpstr>'Forma 13'!VAS084_F_Ilgalaikioturt32Kitareguliuoja1</vt:lpstr>
      <vt:lpstr>VAS084_F_Ilgalaikioturt32Kitareguliuoja1</vt:lpstr>
      <vt:lpstr>'Forma 13'!VAS084_F_Ilgalaikioturt32Kitosveiklosne1</vt:lpstr>
      <vt:lpstr>VAS084_F_Ilgalaikioturt32Kitosveiklosne1</vt:lpstr>
      <vt:lpstr>'Forma 13'!VAS084_F_Ilgalaikioturt32Lrklimatokaito1</vt:lpstr>
      <vt:lpstr>VAS084_F_Ilgalaikioturt32Lrklimatokaito1</vt:lpstr>
      <vt:lpstr>'Forma 13'!VAS084_F_Ilgalaikioturt32Nuotekudumblot1</vt:lpstr>
      <vt:lpstr>VAS084_F_Ilgalaikioturt32Nuotekudumblot1</vt:lpstr>
      <vt:lpstr>'Forma 13'!VAS084_F_Ilgalaikioturt32Nuotekusurinki1</vt:lpstr>
      <vt:lpstr>VAS084_F_Ilgalaikioturt32Nuotekusurinki1</vt:lpstr>
      <vt:lpstr>'Forma 13'!VAS084_F_Ilgalaikioturt32Nuotekuvalymas1</vt:lpstr>
      <vt:lpstr>VAS084_F_Ilgalaikioturt32Nuotekuvalymas1</vt:lpstr>
      <vt:lpstr>'Forma 13'!VAS084_F_Ilgalaikioturt32Pavirsiniunuot1</vt:lpstr>
      <vt:lpstr>VAS084_F_Ilgalaikioturt32Pavirsiniunuot1</vt:lpstr>
      <vt:lpstr>'Forma 13'!VAS084_F_Ilgalaikioturt32Turtovienetask1</vt:lpstr>
      <vt:lpstr>VAS084_F_Ilgalaikioturt32Turtovienetask1</vt:lpstr>
      <vt:lpstr>'Forma 13'!VAS084_F_Ilgalaikioturt33Apskaitosveikla1</vt:lpstr>
      <vt:lpstr>VAS084_F_Ilgalaikioturt33Apskaitosveikla1</vt:lpstr>
      <vt:lpstr>'Forma 13'!VAS084_F_Ilgalaikioturt33Geriamojovande7</vt:lpstr>
      <vt:lpstr>VAS084_F_Ilgalaikioturt33Geriamojovande7</vt:lpstr>
      <vt:lpstr>'Forma 13'!VAS084_F_Ilgalaikioturt33Geriamojovande8</vt:lpstr>
      <vt:lpstr>VAS084_F_Ilgalaikioturt33Geriamojovande8</vt:lpstr>
      <vt:lpstr>'Forma 13'!VAS084_F_Ilgalaikioturt33Geriamojovande9</vt:lpstr>
      <vt:lpstr>VAS084_F_Ilgalaikioturt33Geriamojovande9</vt:lpstr>
      <vt:lpstr>'Forma 13'!VAS084_F_Ilgalaikioturt33Inventorinisnu1</vt:lpstr>
      <vt:lpstr>VAS084_F_Ilgalaikioturt33Inventorinisnu1</vt:lpstr>
      <vt:lpstr>'Forma 13'!VAS084_F_Ilgalaikioturt33Kitareguliuoja1</vt:lpstr>
      <vt:lpstr>VAS084_F_Ilgalaikioturt33Kitareguliuoja1</vt:lpstr>
      <vt:lpstr>'Forma 13'!VAS084_F_Ilgalaikioturt33Kitosveiklosne1</vt:lpstr>
      <vt:lpstr>VAS084_F_Ilgalaikioturt33Kitosveiklosne1</vt:lpstr>
      <vt:lpstr>'Forma 13'!VAS084_F_Ilgalaikioturt33Lrklimatokaito1</vt:lpstr>
      <vt:lpstr>VAS084_F_Ilgalaikioturt33Lrklimatokaito1</vt:lpstr>
      <vt:lpstr>'Forma 13'!VAS084_F_Ilgalaikioturt33Nuotekudumblot1</vt:lpstr>
      <vt:lpstr>VAS084_F_Ilgalaikioturt33Nuotekudumblot1</vt:lpstr>
      <vt:lpstr>'Forma 13'!VAS084_F_Ilgalaikioturt33Nuotekusurinki1</vt:lpstr>
      <vt:lpstr>VAS084_F_Ilgalaikioturt33Nuotekusurinki1</vt:lpstr>
      <vt:lpstr>'Forma 13'!VAS084_F_Ilgalaikioturt33Nuotekuvalymas1</vt:lpstr>
      <vt:lpstr>VAS084_F_Ilgalaikioturt33Nuotekuvalymas1</vt:lpstr>
      <vt:lpstr>'Forma 13'!VAS084_F_Ilgalaikioturt33Pavirsiniunuot1</vt:lpstr>
      <vt:lpstr>VAS084_F_Ilgalaikioturt33Pavirsiniunuot1</vt:lpstr>
      <vt:lpstr>'Forma 13'!VAS084_F_Ilgalaikioturt33Turtovienetask1</vt:lpstr>
      <vt:lpstr>VAS084_F_Ilgalaikioturt33Turtovienetask1</vt:lpstr>
      <vt:lpstr>'Forma 13'!VAS084_F_Ilgalaikioturt34Apskaitosveikla1</vt:lpstr>
      <vt:lpstr>VAS084_F_Ilgalaikioturt34Apskaitosveikla1</vt:lpstr>
      <vt:lpstr>'Forma 13'!VAS084_F_Ilgalaikioturt34Geriamojovande7</vt:lpstr>
      <vt:lpstr>VAS084_F_Ilgalaikioturt34Geriamojovande7</vt:lpstr>
      <vt:lpstr>'Forma 13'!VAS084_F_Ilgalaikioturt34Geriamojovande8</vt:lpstr>
      <vt:lpstr>VAS084_F_Ilgalaikioturt34Geriamojovande8</vt:lpstr>
      <vt:lpstr>'Forma 13'!VAS084_F_Ilgalaikioturt34Geriamojovande9</vt:lpstr>
      <vt:lpstr>VAS084_F_Ilgalaikioturt34Geriamojovande9</vt:lpstr>
      <vt:lpstr>'Forma 13'!VAS084_F_Ilgalaikioturt34Inventorinisnu1</vt:lpstr>
      <vt:lpstr>VAS084_F_Ilgalaikioturt34Inventorinisnu1</vt:lpstr>
      <vt:lpstr>'Forma 13'!VAS084_F_Ilgalaikioturt34Kitareguliuoja1</vt:lpstr>
      <vt:lpstr>VAS084_F_Ilgalaikioturt34Kitareguliuoja1</vt:lpstr>
      <vt:lpstr>'Forma 13'!VAS084_F_Ilgalaikioturt34Kitosveiklosne1</vt:lpstr>
      <vt:lpstr>VAS084_F_Ilgalaikioturt34Kitosveiklosne1</vt:lpstr>
      <vt:lpstr>'Forma 13'!VAS084_F_Ilgalaikioturt34Lrklimatokaito1</vt:lpstr>
      <vt:lpstr>VAS084_F_Ilgalaikioturt34Lrklimatokaito1</vt:lpstr>
      <vt:lpstr>'Forma 13'!VAS084_F_Ilgalaikioturt34Nuotekudumblot1</vt:lpstr>
      <vt:lpstr>VAS084_F_Ilgalaikioturt34Nuotekudumblot1</vt:lpstr>
      <vt:lpstr>'Forma 13'!VAS084_F_Ilgalaikioturt34Nuotekusurinki1</vt:lpstr>
      <vt:lpstr>VAS084_F_Ilgalaikioturt34Nuotekusurinki1</vt:lpstr>
      <vt:lpstr>'Forma 13'!VAS084_F_Ilgalaikioturt34Nuotekuvalymas1</vt:lpstr>
      <vt:lpstr>VAS084_F_Ilgalaikioturt34Nuotekuvalymas1</vt:lpstr>
      <vt:lpstr>'Forma 13'!VAS084_F_Ilgalaikioturt34Pavirsiniunuot1</vt:lpstr>
      <vt:lpstr>VAS084_F_Ilgalaikioturt34Pavirsiniunuot1</vt:lpstr>
      <vt:lpstr>'Forma 13'!VAS084_F_Ilgalaikioturt34Turtovienetask1</vt:lpstr>
      <vt:lpstr>VAS084_F_Ilgalaikioturt34Turtovienetask1</vt:lpstr>
      <vt:lpstr>'Forma 13'!VAS084_F_Ilgalaikioturt35Apskaitosveikla1</vt:lpstr>
      <vt:lpstr>VAS084_F_Ilgalaikioturt35Apskaitosveikla1</vt:lpstr>
      <vt:lpstr>'Forma 13'!VAS084_F_Ilgalaikioturt35Geriamojovande7</vt:lpstr>
      <vt:lpstr>VAS084_F_Ilgalaikioturt35Geriamojovande7</vt:lpstr>
      <vt:lpstr>'Forma 13'!VAS084_F_Ilgalaikioturt35Geriamojovande8</vt:lpstr>
      <vt:lpstr>VAS084_F_Ilgalaikioturt35Geriamojovande8</vt:lpstr>
      <vt:lpstr>'Forma 13'!VAS084_F_Ilgalaikioturt35Geriamojovande9</vt:lpstr>
      <vt:lpstr>VAS084_F_Ilgalaikioturt35Geriamojovande9</vt:lpstr>
      <vt:lpstr>'Forma 13'!VAS084_F_Ilgalaikioturt35Inventorinisnu1</vt:lpstr>
      <vt:lpstr>VAS084_F_Ilgalaikioturt35Inventorinisnu1</vt:lpstr>
      <vt:lpstr>'Forma 13'!VAS084_F_Ilgalaikioturt35Kitareguliuoja1</vt:lpstr>
      <vt:lpstr>VAS084_F_Ilgalaikioturt35Kitareguliuoja1</vt:lpstr>
      <vt:lpstr>'Forma 13'!VAS084_F_Ilgalaikioturt35Kitosveiklosne1</vt:lpstr>
      <vt:lpstr>VAS084_F_Ilgalaikioturt35Kitosveiklosne1</vt:lpstr>
      <vt:lpstr>'Forma 13'!VAS084_F_Ilgalaikioturt35Lrklimatokaito1</vt:lpstr>
      <vt:lpstr>VAS084_F_Ilgalaikioturt35Lrklimatokaito1</vt:lpstr>
      <vt:lpstr>'Forma 13'!VAS084_F_Ilgalaikioturt35Nuotekudumblot1</vt:lpstr>
      <vt:lpstr>VAS084_F_Ilgalaikioturt35Nuotekudumblot1</vt:lpstr>
      <vt:lpstr>'Forma 13'!VAS084_F_Ilgalaikioturt35Nuotekusurinki1</vt:lpstr>
      <vt:lpstr>VAS084_F_Ilgalaikioturt35Nuotekusurinki1</vt:lpstr>
      <vt:lpstr>'Forma 13'!VAS084_F_Ilgalaikioturt35Nuotekuvalymas1</vt:lpstr>
      <vt:lpstr>VAS084_F_Ilgalaikioturt35Nuotekuvalymas1</vt:lpstr>
      <vt:lpstr>'Forma 13'!VAS084_F_Ilgalaikioturt35Pavirsiniunuot1</vt:lpstr>
      <vt:lpstr>VAS084_F_Ilgalaikioturt35Pavirsiniunuot1</vt:lpstr>
      <vt:lpstr>'Forma 13'!VAS084_F_Ilgalaikioturt35Turtovienetask1</vt:lpstr>
      <vt:lpstr>VAS084_F_Ilgalaikioturt35Turtovienetask1</vt:lpstr>
      <vt:lpstr>'Forma 13'!VAS084_F_Ilgalaikioturt36Apskaitosveikla1</vt:lpstr>
      <vt:lpstr>VAS084_F_Ilgalaikioturt36Apskaitosveikla1</vt:lpstr>
      <vt:lpstr>'Forma 13'!VAS084_F_Ilgalaikioturt36Geriamojovande7</vt:lpstr>
      <vt:lpstr>VAS084_F_Ilgalaikioturt36Geriamojovande7</vt:lpstr>
      <vt:lpstr>'Forma 13'!VAS084_F_Ilgalaikioturt36Geriamojovande8</vt:lpstr>
      <vt:lpstr>VAS084_F_Ilgalaikioturt36Geriamojovande8</vt:lpstr>
      <vt:lpstr>'Forma 13'!VAS084_F_Ilgalaikioturt36Geriamojovande9</vt:lpstr>
      <vt:lpstr>VAS084_F_Ilgalaikioturt36Geriamojovande9</vt:lpstr>
      <vt:lpstr>'Forma 13'!VAS084_F_Ilgalaikioturt36Inventorinisnu1</vt:lpstr>
      <vt:lpstr>VAS084_F_Ilgalaikioturt36Inventorinisnu1</vt:lpstr>
      <vt:lpstr>'Forma 13'!VAS084_F_Ilgalaikioturt36Kitareguliuoja1</vt:lpstr>
      <vt:lpstr>VAS084_F_Ilgalaikioturt36Kitareguliuoja1</vt:lpstr>
      <vt:lpstr>'Forma 13'!VAS084_F_Ilgalaikioturt36Kitosveiklosne1</vt:lpstr>
      <vt:lpstr>VAS084_F_Ilgalaikioturt36Kitosveiklosne1</vt:lpstr>
      <vt:lpstr>'Forma 13'!VAS084_F_Ilgalaikioturt36Lrklimatokaito1</vt:lpstr>
      <vt:lpstr>VAS084_F_Ilgalaikioturt36Lrklimatokaito1</vt:lpstr>
      <vt:lpstr>'Forma 13'!VAS084_F_Ilgalaikioturt36Nuotekudumblot1</vt:lpstr>
      <vt:lpstr>VAS084_F_Ilgalaikioturt36Nuotekudumblot1</vt:lpstr>
      <vt:lpstr>'Forma 13'!VAS084_F_Ilgalaikioturt36Nuotekusurinki1</vt:lpstr>
      <vt:lpstr>VAS084_F_Ilgalaikioturt36Nuotekusurinki1</vt:lpstr>
      <vt:lpstr>'Forma 13'!VAS084_F_Ilgalaikioturt36Nuotekuvalymas1</vt:lpstr>
      <vt:lpstr>VAS084_F_Ilgalaikioturt36Nuotekuvalymas1</vt:lpstr>
      <vt:lpstr>'Forma 13'!VAS084_F_Ilgalaikioturt36Pavirsiniunuot1</vt:lpstr>
      <vt:lpstr>VAS084_F_Ilgalaikioturt36Pavirsiniunuot1</vt:lpstr>
      <vt:lpstr>'Forma 13'!VAS084_F_Ilgalaikioturt36Turtovienetask1</vt:lpstr>
      <vt:lpstr>VAS084_F_Ilgalaikioturt36Turtovienetask1</vt:lpstr>
      <vt:lpstr>'Forma 13'!VAS084_F_Ilgalaikioturt37Apskaitosveikla1</vt:lpstr>
      <vt:lpstr>VAS084_F_Ilgalaikioturt37Apskaitosveikla1</vt:lpstr>
      <vt:lpstr>'Forma 13'!VAS084_F_Ilgalaikioturt37Geriamojovande7</vt:lpstr>
      <vt:lpstr>VAS084_F_Ilgalaikioturt37Geriamojovande7</vt:lpstr>
      <vt:lpstr>'Forma 13'!VAS084_F_Ilgalaikioturt37Geriamojovande8</vt:lpstr>
      <vt:lpstr>VAS084_F_Ilgalaikioturt37Geriamojovande8</vt:lpstr>
      <vt:lpstr>'Forma 13'!VAS084_F_Ilgalaikioturt37Geriamojovande9</vt:lpstr>
      <vt:lpstr>VAS084_F_Ilgalaikioturt37Geriamojovande9</vt:lpstr>
      <vt:lpstr>'Forma 13'!VAS084_F_Ilgalaikioturt37Inventorinisnu1</vt:lpstr>
      <vt:lpstr>VAS084_F_Ilgalaikioturt37Inventorinisnu1</vt:lpstr>
      <vt:lpstr>'Forma 13'!VAS084_F_Ilgalaikioturt37Kitareguliuoja1</vt:lpstr>
      <vt:lpstr>VAS084_F_Ilgalaikioturt37Kitareguliuoja1</vt:lpstr>
      <vt:lpstr>'Forma 13'!VAS084_F_Ilgalaikioturt37Kitosveiklosne1</vt:lpstr>
      <vt:lpstr>VAS084_F_Ilgalaikioturt37Kitosveiklosne1</vt:lpstr>
      <vt:lpstr>'Forma 13'!VAS084_F_Ilgalaikioturt37Lrklimatokaito1</vt:lpstr>
      <vt:lpstr>VAS084_F_Ilgalaikioturt37Lrklimatokaito1</vt:lpstr>
      <vt:lpstr>'Forma 13'!VAS084_F_Ilgalaikioturt37Nuotekudumblot1</vt:lpstr>
      <vt:lpstr>VAS084_F_Ilgalaikioturt37Nuotekudumblot1</vt:lpstr>
      <vt:lpstr>'Forma 13'!VAS084_F_Ilgalaikioturt37Nuotekusurinki1</vt:lpstr>
      <vt:lpstr>VAS084_F_Ilgalaikioturt37Nuotekusurinki1</vt:lpstr>
      <vt:lpstr>'Forma 13'!VAS084_F_Ilgalaikioturt37Nuotekuvalymas1</vt:lpstr>
      <vt:lpstr>VAS084_F_Ilgalaikioturt37Nuotekuvalymas1</vt:lpstr>
      <vt:lpstr>'Forma 13'!VAS084_F_Ilgalaikioturt37Pavirsiniunuot1</vt:lpstr>
      <vt:lpstr>VAS084_F_Ilgalaikioturt37Pavirsiniunuot1</vt:lpstr>
      <vt:lpstr>'Forma 13'!VAS084_F_Ilgalaikioturt37Turtovienetask1</vt:lpstr>
      <vt:lpstr>VAS084_F_Ilgalaikioturt37Turtovienetask1</vt:lpstr>
      <vt:lpstr>'Forma 13'!VAS084_F_Ilgalaikioturt38Apskaitosveikla1</vt:lpstr>
      <vt:lpstr>VAS084_F_Ilgalaikioturt38Apskaitosveikla1</vt:lpstr>
      <vt:lpstr>'Forma 13'!VAS084_F_Ilgalaikioturt38Geriamojovande7</vt:lpstr>
      <vt:lpstr>VAS084_F_Ilgalaikioturt38Geriamojovande7</vt:lpstr>
      <vt:lpstr>'Forma 13'!VAS084_F_Ilgalaikioturt38Geriamojovande8</vt:lpstr>
      <vt:lpstr>VAS084_F_Ilgalaikioturt38Geriamojovande8</vt:lpstr>
      <vt:lpstr>'Forma 13'!VAS084_F_Ilgalaikioturt38Geriamojovande9</vt:lpstr>
      <vt:lpstr>VAS084_F_Ilgalaikioturt38Geriamojovande9</vt:lpstr>
      <vt:lpstr>'Forma 13'!VAS084_F_Ilgalaikioturt38Inventorinisnu1</vt:lpstr>
      <vt:lpstr>VAS084_F_Ilgalaikioturt38Inventorinisnu1</vt:lpstr>
      <vt:lpstr>'Forma 13'!VAS084_F_Ilgalaikioturt38Kitareguliuoja1</vt:lpstr>
      <vt:lpstr>VAS084_F_Ilgalaikioturt38Kitareguliuoja1</vt:lpstr>
      <vt:lpstr>'Forma 13'!VAS084_F_Ilgalaikioturt38Kitosveiklosne1</vt:lpstr>
      <vt:lpstr>VAS084_F_Ilgalaikioturt38Kitosveiklosne1</vt:lpstr>
      <vt:lpstr>'Forma 13'!VAS084_F_Ilgalaikioturt38Lrklimatokaito1</vt:lpstr>
      <vt:lpstr>VAS084_F_Ilgalaikioturt38Lrklimatokaito1</vt:lpstr>
      <vt:lpstr>'Forma 13'!VAS084_F_Ilgalaikioturt38Nuotekudumblot1</vt:lpstr>
      <vt:lpstr>VAS084_F_Ilgalaikioturt38Nuotekudumblot1</vt:lpstr>
      <vt:lpstr>'Forma 13'!VAS084_F_Ilgalaikioturt38Nuotekusurinki1</vt:lpstr>
      <vt:lpstr>VAS084_F_Ilgalaikioturt38Nuotekusurinki1</vt:lpstr>
      <vt:lpstr>'Forma 13'!VAS084_F_Ilgalaikioturt38Nuotekuvalymas1</vt:lpstr>
      <vt:lpstr>VAS084_F_Ilgalaikioturt38Nuotekuvalymas1</vt:lpstr>
      <vt:lpstr>'Forma 13'!VAS084_F_Ilgalaikioturt38Pavirsiniunuot1</vt:lpstr>
      <vt:lpstr>VAS084_F_Ilgalaikioturt38Pavirsiniunuot1</vt:lpstr>
      <vt:lpstr>'Forma 13'!VAS084_F_Ilgalaikioturt38Turtovienetask1</vt:lpstr>
      <vt:lpstr>VAS084_F_Ilgalaikioturt38Turtovienetask1</vt:lpstr>
      <vt:lpstr>'Forma 13'!VAS084_F_Ilgalaikioturt39Apskaitosveikla1</vt:lpstr>
      <vt:lpstr>VAS084_F_Ilgalaikioturt39Apskaitosveikla1</vt:lpstr>
      <vt:lpstr>'Forma 13'!VAS084_F_Ilgalaikioturt39Geriamojovande7</vt:lpstr>
      <vt:lpstr>VAS084_F_Ilgalaikioturt39Geriamojovande7</vt:lpstr>
      <vt:lpstr>'Forma 13'!VAS084_F_Ilgalaikioturt39Geriamojovande8</vt:lpstr>
      <vt:lpstr>VAS084_F_Ilgalaikioturt39Geriamojovande8</vt:lpstr>
      <vt:lpstr>'Forma 13'!VAS084_F_Ilgalaikioturt39Geriamojovande9</vt:lpstr>
      <vt:lpstr>VAS084_F_Ilgalaikioturt39Geriamojovande9</vt:lpstr>
      <vt:lpstr>'Forma 13'!VAS084_F_Ilgalaikioturt39Inventorinisnu1</vt:lpstr>
      <vt:lpstr>VAS084_F_Ilgalaikioturt39Inventorinisnu1</vt:lpstr>
      <vt:lpstr>'Forma 13'!VAS084_F_Ilgalaikioturt39Kitareguliuoja1</vt:lpstr>
      <vt:lpstr>VAS084_F_Ilgalaikioturt39Kitareguliuoja1</vt:lpstr>
      <vt:lpstr>'Forma 13'!VAS084_F_Ilgalaikioturt39Kitosveiklosne1</vt:lpstr>
      <vt:lpstr>VAS084_F_Ilgalaikioturt39Kitosveiklosne1</vt:lpstr>
      <vt:lpstr>'Forma 13'!VAS084_F_Ilgalaikioturt39Lrklimatokaito1</vt:lpstr>
      <vt:lpstr>VAS084_F_Ilgalaikioturt39Lrklimatokaito1</vt:lpstr>
      <vt:lpstr>'Forma 13'!VAS084_F_Ilgalaikioturt39Nuotekudumblot1</vt:lpstr>
      <vt:lpstr>VAS084_F_Ilgalaikioturt39Nuotekudumblot1</vt:lpstr>
      <vt:lpstr>'Forma 13'!VAS084_F_Ilgalaikioturt39Nuotekusurinki1</vt:lpstr>
      <vt:lpstr>VAS084_F_Ilgalaikioturt39Nuotekusurinki1</vt:lpstr>
      <vt:lpstr>'Forma 13'!VAS084_F_Ilgalaikioturt39Nuotekuvalymas1</vt:lpstr>
      <vt:lpstr>VAS084_F_Ilgalaikioturt39Nuotekuvalymas1</vt:lpstr>
      <vt:lpstr>'Forma 13'!VAS084_F_Ilgalaikioturt39Pavirsiniunuot1</vt:lpstr>
      <vt:lpstr>VAS084_F_Ilgalaikioturt39Pavirsiniunuot1</vt:lpstr>
      <vt:lpstr>'Forma 13'!VAS084_F_Ilgalaikioturt39Turtovienetask1</vt:lpstr>
      <vt:lpstr>VAS084_F_Ilgalaikioturt39Turtovienetask1</vt:lpstr>
      <vt:lpstr>'Forma 13'!VAS084_F_Ilgalaikioturt3Apskaitosveikla1</vt:lpstr>
      <vt:lpstr>VAS084_F_Ilgalaikioturt3Apskaitosveikla1</vt:lpstr>
      <vt:lpstr>'Forma 13'!VAS084_F_Ilgalaikioturt3Geriamojovande7</vt:lpstr>
      <vt:lpstr>VAS084_F_Ilgalaikioturt3Geriamojovande7</vt:lpstr>
      <vt:lpstr>'Forma 13'!VAS084_F_Ilgalaikioturt3Geriamojovande8</vt:lpstr>
      <vt:lpstr>VAS084_F_Ilgalaikioturt3Geriamojovande8</vt:lpstr>
      <vt:lpstr>'Forma 13'!VAS084_F_Ilgalaikioturt3Geriamojovande9</vt:lpstr>
      <vt:lpstr>VAS084_F_Ilgalaikioturt3Geriamojovande9</vt:lpstr>
      <vt:lpstr>'Forma 13'!VAS084_F_Ilgalaikioturt3Inventorinisnu1</vt:lpstr>
      <vt:lpstr>VAS084_F_Ilgalaikioturt3Inventorinisnu1</vt:lpstr>
      <vt:lpstr>'Forma 13'!VAS084_F_Ilgalaikioturt3Kitareguliuoja1</vt:lpstr>
      <vt:lpstr>VAS084_F_Ilgalaikioturt3Kitareguliuoja1</vt:lpstr>
      <vt:lpstr>'Forma 13'!VAS084_F_Ilgalaikioturt3Kitosveiklosne1</vt:lpstr>
      <vt:lpstr>VAS084_F_Ilgalaikioturt3Kitosveiklosne1</vt:lpstr>
      <vt:lpstr>'Forma 13'!VAS084_F_Ilgalaikioturt3Lrklimatokaito1</vt:lpstr>
      <vt:lpstr>VAS084_F_Ilgalaikioturt3Lrklimatokaito1</vt:lpstr>
      <vt:lpstr>'Forma 13'!VAS084_F_Ilgalaikioturt3Nuotekudumblot1</vt:lpstr>
      <vt:lpstr>VAS084_F_Ilgalaikioturt3Nuotekudumblot1</vt:lpstr>
      <vt:lpstr>'Forma 13'!VAS084_F_Ilgalaikioturt3Nuotekusurinki1</vt:lpstr>
      <vt:lpstr>VAS084_F_Ilgalaikioturt3Nuotekusurinki1</vt:lpstr>
      <vt:lpstr>'Forma 13'!VAS084_F_Ilgalaikioturt3Nuotekuvalymas1</vt:lpstr>
      <vt:lpstr>VAS084_F_Ilgalaikioturt3Nuotekuvalymas1</vt:lpstr>
      <vt:lpstr>'Forma 13'!VAS084_F_Ilgalaikioturt3Pavirsiniunuot1</vt:lpstr>
      <vt:lpstr>VAS084_F_Ilgalaikioturt3Pavirsiniunuot1</vt:lpstr>
      <vt:lpstr>'Forma 13'!VAS084_F_Ilgalaikioturt3Turtovienetask1</vt:lpstr>
      <vt:lpstr>VAS084_F_Ilgalaikioturt3Turtovienetask1</vt:lpstr>
      <vt:lpstr>'Forma 13'!VAS084_F_Ilgalaikioturt40Apskaitosveikla1</vt:lpstr>
      <vt:lpstr>VAS084_F_Ilgalaikioturt40Apskaitosveikla1</vt:lpstr>
      <vt:lpstr>'Forma 13'!VAS084_F_Ilgalaikioturt40Geriamojovande7</vt:lpstr>
      <vt:lpstr>VAS084_F_Ilgalaikioturt40Geriamojovande7</vt:lpstr>
      <vt:lpstr>'Forma 13'!VAS084_F_Ilgalaikioturt40Geriamojovande8</vt:lpstr>
      <vt:lpstr>VAS084_F_Ilgalaikioturt40Geriamojovande8</vt:lpstr>
      <vt:lpstr>'Forma 13'!VAS084_F_Ilgalaikioturt40Geriamojovande9</vt:lpstr>
      <vt:lpstr>VAS084_F_Ilgalaikioturt40Geriamojovande9</vt:lpstr>
      <vt:lpstr>'Forma 13'!VAS084_F_Ilgalaikioturt40Inventorinisnu1</vt:lpstr>
      <vt:lpstr>VAS084_F_Ilgalaikioturt40Inventorinisnu1</vt:lpstr>
      <vt:lpstr>'Forma 13'!VAS084_F_Ilgalaikioturt40Kitareguliuoja1</vt:lpstr>
      <vt:lpstr>VAS084_F_Ilgalaikioturt40Kitareguliuoja1</vt:lpstr>
      <vt:lpstr>'Forma 13'!VAS084_F_Ilgalaikioturt40Kitosveiklosne1</vt:lpstr>
      <vt:lpstr>VAS084_F_Ilgalaikioturt40Kitosveiklosne1</vt:lpstr>
      <vt:lpstr>'Forma 13'!VAS084_F_Ilgalaikioturt40Lrklimatokaito1</vt:lpstr>
      <vt:lpstr>VAS084_F_Ilgalaikioturt40Lrklimatokaito1</vt:lpstr>
      <vt:lpstr>'Forma 13'!VAS084_F_Ilgalaikioturt40Nuotekudumblot1</vt:lpstr>
      <vt:lpstr>VAS084_F_Ilgalaikioturt40Nuotekudumblot1</vt:lpstr>
      <vt:lpstr>'Forma 13'!VAS084_F_Ilgalaikioturt40Nuotekusurinki1</vt:lpstr>
      <vt:lpstr>VAS084_F_Ilgalaikioturt40Nuotekusurinki1</vt:lpstr>
      <vt:lpstr>'Forma 13'!VAS084_F_Ilgalaikioturt40Nuotekuvalymas1</vt:lpstr>
      <vt:lpstr>VAS084_F_Ilgalaikioturt40Nuotekuvalymas1</vt:lpstr>
      <vt:lpstr>'Forma 13'!VAS084_F_Ilgalaikioturt40Pavirsiniunuot1</vt:lpstr>
      <vt:lpstr>VAS084_F_Ilgalaikioturt40Pavirsiniunuot1</vt:lpstr>
      <vt:lpstr>'Forma 13'!VAS084_F_Ilgalaikioturt40Turtovienetask1</vt:lpstr>
      <vt:lpstr>VAS084_F_Ilgalaikioturt40Turtovienetask1</vt:lpstr>
      <vt:lpstr>'Forma 13'!VAS084_F_Ilgalaikioturt41Apskaitosveikla1</vt:lpstr>
      <vt:lpstr>VAS084_F_Ilgalaikioturt41Apskaitosveikla1</vt:lpstr>
      <vt:lpstr>'Forma 13'!VAS084_F_Ilgalaikioturt41Geriamojovande7</vt:lpstr>
      <vt:lpstr>VAS084_F_Ilgalaikioturt41Geriamojovande7</vt:lpstr>
      <vt:lpstr>'Forma 13'!VAS084_F_Ilgalaikioturt41Geriamojovande8</vt:lpstr>
      <vt:lpstr>VAS084_F_Ilgalaikioturt41Geriamojovande8</vt:lpstr>
      <vt:lpstr>'Forma 13'!VAS084_F_Ilgalaikioturt41Geriamojovande9</vt:lpstr>
      <vt:lpstr>VAS084_F_Ilgalaikioturt41Geriamojovande9</vt:lpstr>
      <vt:lpstr>'Forma 13'!VAS084_F_Ilgalaikioturt41Inventorinisnu1</vt:lpstr>
      <vt:lpstr>VAS084_F_Ilgalaikioturt41Inventorinisnu1</vt:lpstr>
      <vt:lpstr>'Forma 13'!VAS084_F_Ilgalaikioturt41Kitareguliuoja1</vt:lpstr>
      <vt:lpstr>VAS084_F_Ilgalaikioturt41Kitareguliuoja1</vt:lpstr>
      <vt:lpstr>'Forma 13'!VAS084_F_Ilgalaikioturt41Kitosveiklosne1</vt:lpstr>
      <vt:lpstr>VAS084_F_Ilgalaikioturt41Kitosveiklosne1</vt:lpstr>
      <vt:lpstr>'Forma 13'!VAS084_F_Ilgalaikioturt41Lrklimatokaito1</vt:lpstr>
      <vt:lpstr>VAS084_F_Ilgalaikioturt41Lrklimatokaito1</vt:lpstr>
      <vt:lpstr>'Forma 13'!VAS084_F_Ilgalaikioturt41Nuotekudumblot1</vt:lpstr>
      <vt:lpstr>VAS084_F_Ilgalaikioturt41Nuotekudumblot1</vt:lpstr>
      <vt:lpstr>'Forma 13'!VAS084_F_Ilgalaikioturt41Nuotekusurinki1</vt:lpstr>
      <vt:lpstr>VAS084_F_Ilgalaikioturt41Nuotekusurinki1</vt:lpstr>
      <vt:lpstr>'Forma 13'!VAS084_F_Ilgalaikioturt41Nuotekuvalymas1</vt:lpstr>
      <vt:lpstr>VAS084_F_Ilgalaikioturt41Nuotekuvalymas1</vt:lpstr>
      <vt:lpstr>'Forma 13'!VAS084_F_Ilgalaikioturt41Pavirsiniunuot1</vt:lpstr>
      <vt:lpstr>VAS084_F_Ilgalaikioturt41Pavirsiniunuot1</vt:lpstr>
      <vt:lpstr>'Forma 13'!VAS084_F_Ilgalaikioturt41Turtovienetask1</vt:lpstr>
      <vt:lpstr>VAS084_F_Ilgalaikioturt41Turtovienetask1</vt:lpstr>
      <vt:lpstr>'Forma 13'!VAS084_F_Ilgalaikioturt42Apskaitosveikla1</vt:lpstr>
      <vt:lpstr>VAS084_F_Ilgalaikioturt42Apskaitosveikla1</vt:lpstr>
      <vt:lpstr>'Forma 13'!VAS084_F_Ilgalaikioturt42Geriamojovande7</vt:lpstr>
      <vt:lpstr>VAS084_F_Ilgalaikioturt42Geriamojovande7</vt:lpstr>
      <vt:lpstr>'Forma 13'!VAS084_F_Ilgalaikioturt42Geriamojovande8</vt:lpstr>
      <vt:lpstr>VAS084_F_Ilgalaikioturt42Geriamojovande8</vt:lpstr>
      <vt:lpstr>'Forma 13'!VAS084_F_Ilgalaikioturt42Geriamojovande9</vt:lpstr>
      <vt:lpstr>VAS084_F_Ilgalaikioturt42Geriamojovande9</vt:lpstr>
      <vt:lpstr>'Forma 13'!VAS084_F_Ilgalaikioturt42Inventorinisnu1</vt:lpstr>
      <vt:lpstr>VAS084_F_Ilgalaikioturt42Inventorinisnu1</vt:lpstr>
      <vt:lpstr>'Forma 13'!VAS084_F_Ilgalaikioturt42Kitareguliuoja1</vt:lpstr>
      <vt:lpstr>VAS084_F_Ilgalaikioturt42Kitareguliuoja1</vt:lpstr>
      <vt:lpstr>'Forma 13'!VAS084_F_Ilgalaikioturt42Kitosveiklosne1</vt:lpstr>
      <vt:lpstr>VAS084_F_Ilgalaikioturt42Kitosveiklosne1</vt:lpstr>
      <vt:lpstr>'Forma 13'!VAS084_F_Ilgalaikioturt42Lrklimatokaito1</vt:lpstr>
      <vt:lpstr>VAS084_F_Ilgalaikioturt42Lrklimatokaito1</vt:lpstr>
      <vt:lpstr>'Forma 13'!VAS084_F_Ilgalaikioturt42Nuotekudumblot1</vt:lpstr>
      <vt:lpstr>VAS084_F_Ilgalaikioturt42Nuotekudumblot1</vt:lpstr>
      <vt:lpstr>'Forma 13'!VAS084_F_Ilgalaikioturt42Nuotekusurinki1</vt:lpstr>
      <vt:lpstr>VAS084_F_Ilgalaikioturt42Nuotekusurinki1</vt:lpstr>
      <vt:lpstr>'Forma 13'!VAS084_F_Ilgalaikioturt42Nuotekuvalymas1</vt:lpstr>
      <vt:lpstr>VAS084_F_Ilgalaikioturt42Nuotekuvalymas1</vt:lpstr>
      <vt:lpstr>'Forma 13'!VAS084_F_Ilgalaikioturt42Pavirsiniunuot1</vt:lpstr>
      <vt:lpstr>VAS084_F_Ilgalaikioturt42Pavirsiniunuot1</vt:lpstr>
      <vt:lpstr>'Forma 13'!VAS084_F_Ilgalaikioturt42Turtovienetask1</vt:lpstr>
      <vt:lpstr>VAS084_F_Ilgalaikioturt42Turtovienetask1</vt:lpstr>
      <vt:lpstr>'Forma 13'!VAS084_F_Ilgalaikioturt43Apskaitosveikla1</vt:lpstr>
      <vt:lpstr>VAS084_F_Ilgalaikioturt43Apskaitosveikla1</vt:lpstr>
      <vt:lpstr>'Forma 13'!VAS084_F_Ilgalaikioturt43Geriamojovande7</vt:lpstr>
      <vt:lpstr>VAS084_F_Ilgalaikioturt43Geriamojovande7</vt:lpstr>
      <vt:lpstr>'Forma 13'!VAS084_F_Ilgalaikioturt43Geriamojovande8</vt:lpstr>
      <vt:lpstr>VAS084_F_Ilgalaikioturt43Geriamojovande8</vt:lpstr>
      <vt:lpstr>'Forma 13'!VAS084_F_Ilgalaikioturt43Geriamojovande9</vt:lpstr>
      <vt:lpstr>VAS084_F_Ilgalaikioturt43Geriamojovande9</vt:lpstr>
      <vt:lpstr>'Forma 13'!VAS084_F_Ilgalaikioturt43Inventorinisnu1</vt:lpstr>
      <vt:lpstr>VAS084_F_Ilgalaikioturt43Inventorinisnu1</vt:lpstr>
      <vt:lpstr>'Forma 13'!VAS084_F_Ilgalaikioturt43Kitareguliuoja1</vt:lpstr>
      <vt:lpstr>VAS084_F_Ilgalaikioturt43Kitareguliuoja1</vt:lpstr>
      <vt:lpstr>'Forma 13'!VAS084_F_Ilgalaikioturt43Kitosveiklosne1</vt:lpstr>
      <vt:lpstr>VAS084_F_Ilgalaikioturt43Kitosveiklosne1</vt:lpstr>
      <vt:lpstr>'Forma 13'!VAS084_F_Ilgalaikioturt43Lrklimatokaito1</vt:lpstr>
      <vt:lpstr>VAS084_F_Ilgalaikioturt43Lrklimatokaito1</vt:lpstr>
      <vt:lpstr>'Forma 13'!VAS084_F_Ilgalaikioturt43Nuotekudumblot1</vt:lpstr>
      <vt:lpstr>VAS084_F_Ilgalaikioturt43Nuotekudumblot1</vt:lpstr>
      <vt:lpstr>'Forma 13'!VAS084_F_Ilgalaikioturt43Nuotekusurinki1</vt:lpstr>
      <vt:lpstr>VAS084_F_Ilgalaikioturt43Nuotekusurinki1</vt:lpstr>
      <vt:lpstr>'Forma 13'!VAS084_F_Ilgalaikioturt43Nuotekuvalymas1</vt:lpstr>
      <vt:lpstr>VAS084_F_Ilgalaikioturt43Nuotekuvalymas1</vt:lpstr>
      <vt:lpstr>'Forma 13'!VAS084_F_Ilgalaikioturt43Pavirsiniunuot1</vt:lpstr>
      <vt:lpstr>VAS084_F_Ilgalaikioturt43Pavirsiniunuot1</vt:lpstr>
      <vt:lpstr>'Forma 13'!VAS084_F_Ilgalaikioturt43Turtovienetask1</vt:lpstr>
      <vt:lpstr>VAS084_F_Ilgalaikioturt43Turtovienetask1</vt:lpstr>
      <vt:lpstr>'Forma 13'!VAS084_F_Ilgalaikioturt44Apskaitosveikla1</vt:lpstr>
      <vt:lpstr>VAS084_F_Ilgalaikioturt44Apskaitosveikla1</vt:lpstr>
      <vt:lpstr>'Forma 13'!VAS084_F_Ilgalaikioturt44Geriamojovande7</vt:lpstr>
      <vt:lpstr>VAS084_F_Ilgalaikioturt44Geriamojovande7</vt:lpstr>
      <vt:lpstr>'Forma 13'!VAS084_F_Ilgalaikioturt44Geriamojovande8</vt:lpstr>
      <vt:lpstr>VAS084_F_Ilgalaikioturt44Geriamojovande8</vt:lpstr>
      <vt:lpstr>'Forma 13'!VAS084_F_Ilgalaikioturt44Geriamojovande9</vt:lpstr>
      <vt:lpstr>VAS084_F_Ilgalaikioturt44Geriamojovande9</vt:lpstr>
      <vt:lpstr>'Forma 13'!VAS084_F_Ilgalaikioturt44Inventorinisnu1</vt:lpstr>
      <vt:lpstr>VAS084_F_Ilgalaikioturt44Inventorinisnu1</vt:lpstr>
      <vt:lpstr>'Forma 13'!VAS084_F_Ilgalaikioturt44Kitareguliuoja1</vt:lpstr>
      <vt:lpstr>VAS084_F_Ilgalaikioturt44Kitareguliuoja1</vt:lpstr>
      <vt:lpstr>'Forma 13'!VAS084_F_Ilgalaikioturt44Kitosveiklosne1</vt:lpstr>
      <vt:lpstr>VAS084_F_Ilgalaikioturt44Kitosveiklosne1</vt:lpstr>
      <vt:lpstr>'Forma 13'!VAS084_F_Ilgalaikioturt44Lrklimatokaito1</vt:lpstr>
      <vt:lpstr>VAS084_F_Ilgalaikioturt44Lrklimatokaito1</vt:lpstr>
      <vt:lpstr>'Forma 13'!VAS084_F_Ilgalaikioturt44Nuotekudumblot1</vt:lpstr>
      <vt:lpstr>VAS084_F_Ilgalaikioturt44Nuotekudumblot1</vt:lpstr>
      <vt:lpstr>'Forma 13'!VAS084_F_Ilgalaikioturt44Nuotekusurinki1</vt:lpstr>
      <vt:lpstr>VAS084_F_Ilgalaikioturt44Nuotekusurinki1</vt:lpstr>
      <vt:lpstr>'Forma 13'!VAS084_F_Ilgalaikioturt44Nuotekuvalymas1</vt:lpstr>
      <vt:lpstr>VAS084_F_Ilgalaikioturt44Nuotekuvalymas1</vt:lpstr>
      <vt:lpstr>'Forma 13'!VAS084_F_Ilgalaikioturt44Pavirsiniunuot1</vt:lpstr>
      <vt:lpstr>VAS084_F_Ilgalaikioturt44Pavirsiniunuot1</vt:lpstr>
      <vt:lpstr>'Forma 13'!VAS084_F_Ilgalaikioturt44Turtovienetask1</vt:lpstr>
      <vt:lpstr>VAS084_F_Ilgalaikioturt44Turtovienetask1</vt:lpstr>
      <vt:lpstr>'Forma 13'!VAS084_F_Ilgalaikioturt45Apskaitosveikla1</vt:lpstr>
      <vt:lpstr>VAS084_F_Ilgalaikioturt45Apskaitosveikla1</vt:lpstr>
      <vt:lpstr>'Forma 13'!VAS084_F_Ilgalaikioturt45Geriamojovande7</vt:lpstr>
      <vt:lpstr>VAS084_F_Ilgalaikioturt45Geriamojovande7</vt:lpstr>
      <vt:lpstr>'Forma 13'!VAS084_F_Ilgalaikioturt45Geriamojovande8</vt:lpstr>
      <vt:lpstr>VAS084_F_Ilgalaikioturt45Geriamojovande8</vt:lpstr>
      <vt:lpstr>'Forma 13'!VAS084_F_Ilgalaikioturt45Geriamojovande9</vt:lpstr>
      <vt:lpstr>VAS084_F_Ilgalaikioturt45Geriamojovande9</vt:lpstr>
      <vt:lpstr>'Forma 13'!VAS084_F_Ilgalaikioturt45Inventorinisnu1</vt:lpstr>
      <vt:lpstr>VAS084_F_Ilgalaikioturt45Inventorinisnu1</vt:lpstr>
      <vt:lpstr>'Forma 13'!VAS084_F_Ilgalaikioturt45Kitareguliuoja1</vt:lpstr>
      <vt:lpstr>VAS084_F_Ilgalaikioturt45Kitareguliuoja1</vt:lpstr>
      <vt:lpstr>'Forma 13'!VAS084_F_Ilgalaikioturt45Kitosveiklosne1</vt:lpstr>
      <vt:lpstr>VAS084_F_Ilgalaikioturt45Kitosveiklosne1</vt:lpstr>
      <vt:lpstr>'Forma 13'!VAS084_F_Ilgalaikioturt45Lrklimatokaito1</vt:lpstr>
      <vt:lpstr>VAS084_F_Ilgalaikioturt45Lrklimatokaito1</vt:lpstr>
      <vt:lpstr>'Forma 13'!VAS084_F_Ilgalaikioturt45Nuotekudumblot1</vt:lpstr>
      <vt:lpstr>VAS084_F_Ilgalaikioturt45Nuotekudumblot1</vt:lpstr>
      <vt:lpstr>'Forma 13'!VAS084_F_Ilgalaikioturt45Nuotekusurinki1</vt:lpstr>
      <vt:lpstr>VAS084_F_Ilgalaikioturt45Nuotekusurinki1</vt:lpstr>
      <vt:lpstr>'Forma 13'!VAS084_F_Ilgalaikioturt45Nuotekuvalymas1</vt:lpstr>
      <vt:lpstr>VAS084_F_Ilgalaikioturt45Nuotekuvalymas1</vt:lpstr>
      <vt:lpstr>'Forma 13'!VAS084_F_Ilgalaikioturt45Pavirsiniunuot1</vt:lpstr>
      <vt:lpstr>VAS084_F_Ilgalaikioturt45Pavirsiniunuot1</vt:lpstr>
      <vt:lpstr>'Forma 13'!VAS084_F_Ilgalaikioturt45Turtovienetask1</vt:lpstr>
      <vt:lpstr>VAS084_F_Ilgalaikioturt45Turtovienetask1</vt:lpstr>
      <vt:lpstr>'Forma 13'!VAS084_F_Ilgalaikioturt46Apskaitosveikla1</vt:lpstr>
      <vt:lpstr>VAS084_F_Ilgalaikioturt46Apskaitosveikla1</vt:lpstr>
      <vt:lpstr>'Forma 13'!VAS084_F_Ilgalaikioturt46Geriamojovande7</vt:lpstr>
      <vt:lpstr>VAS084_F_Ilgalaikioturt46Geriamojovande7</vt:lpstr>
      <vt:lpstr>'Forma 13'!VAS084_F_Ilgalaikioturt46Geriamojovande8</vt:lpstr>
      <vt:lpstr>VAS084_F_Ilgalaikioturt46Geriamojovande8</vt:lpstr>
      <vt:lpstr>'Forma 13'!VAS084_F_Ilgalaikioturt46Geriamojovande9</vt:lpstr>
      <vt:lpstr>VAS084_F_Ilgalaikioturt46Geriamojovande9</vt:lpstr>
      <vt:lpstr>'Forma 13'!VAS084_F_Ilgalaikioturt46Inventorinisnu1</vt:lpstr>
      <vt:lpstr>VAS084_F_Ilgalaikioturt46Inventorinisnu1</vt:lpstr>
      <vt:lpstr>'Forma 13'!VAS084_F_Ilgalaikioturt46Kitareguliuoja1</vt:lpstr>
      <vt:lpstr>VAS084_F_Ilgalaikioturt46Kitareguliuoja1</vt:lpstr>
      <vt:lpstr>'Forma 13'!VAS084_F_Ilgalaikioturt46Kitosveiklosne1</vt:lpstr>
      <vt:lpstr>VAS084_F_Ilgalaikioturt46Kitosveiklosne1</vt:lpstr>
      <vt:lpstr>'Forma 13'!VAS084_F_Ilgalaikioturt46Lrklimatokaito1</vt:lpstr>
      <vt:lpstr>VAS084_F_Ilgalaikioturt46Lrklimatokaito1</vt:lpstr>
      <vt:lpstr>'Forma 13'!VAS084_F_Ilgalaikioturt46Nuotekudumblot1</vt:lpstr>
      <vt:lpstr>VAS084_F_Ilgalaikioturt46Nuotekudumblot1</vt:lpstr>
      <vt:lpstr>'Forma 13'!VAS084_F_Ilgalaikioturt46Nuotekusurinki1</vt:lpstr>
      <vt:lpstr>VAS084_F_Ilgalaikioturt46Nuotekusurinki1</vt:lpstr>
      <vt:lpstr>'Forma 13'!VAS084_F_Ilgalaikioturt46Nuotekuvalymas1</vt:lpstr>
      <vt:lpstr>VAS084_F_Ilgalaikioturt46Nuotekuvalymas1</vt:lpstr>
      <vt:lpstr>'Forma 13'!VAS084_F_Ilgalaikioturt46Pavirsiniunuot1</vt:lpstr>
      <vt:lpstr>VAS084_F_Ilgalaikioturt46Pavirsiniunuot1</vt:lpstr>
      <vt:lpstr>'Forma 13'!VAS084_F_Ilgalaikioturt46Turtovienetask1</vt:lpstr>
      <vt:lpstr>VAS084_F_Ilgalaikioturt46Turtovienetask1</vt:lpstr>
      <vt:lpstr>'Forma 13'!VAS084_F_Ilgalaikioturt47Apskaitosveikla1</vt:lpstr>
      <vt:lpstr>VAS084_F_Ilgalaikioturt47Apskaitosveikla1</vt:lpstr>
      <vt:lpstr>'Forma 13'!VAS084_F_Ilgalaikioturt47Geriamojovande7</vt:lpstr>
      <vt:lpstr>VAS084_F_Ilgalaikioturt47Geriamojovande7</vt:lpstr>
      <vt:lpstr>'Forma 13'!VAS084_F_Ilgalaikioturt47Geriamojovande8</vt:lpstr>
      <vt:lpstr>VAS084_F_Ilgalaikioturt47Geriamojovande8</vt:lpstr>
      <vt:lpstr>'Forma 13'!VAS084_F_Ilgalaikioturt47Geriamojovande9</vt:lpstr>
      <vt:lpstr>VAS084_F_Ilgalaikioturt47Geriamojovande9</vt:lpstr>
      <vt:lpstr>'Forma 13'!VAS084_F_Ilgalaikioturt47Inventorinisnu1</vt:lpstr>
      <vt:lpstr>VAS084_F_Ilgalaikioturt47Inventorinisnu1</vt:lpstr>
      <vt:lpstr>'Forma 13'!VAS084_F_Ilgalaikioturt47Kitareguliuoja1</vt:lpstr>
      <vt:lpstr>VAS084_F_Ilgalaikioturt47Kitareguliuoja1</vt:lpstr>
      <vt:lpstr>'Forma 13'!VAS084_F_Ilgalaikioturt47Kitosveiklosne1</vt:lpstr>
      <vt:lpstr>VAS084_F_Ilgalaikioturt47Kitosveiklosne1</vt:lpstr>
      <vt:lpstr>'Forma 13'!VAS084_F_Ilgalaikioturt47Lrklimatokaito1</vt:lpstr>
      <vt:lpstr>VAS084_F_Ilgalaikioturt47Lrklimatokaito1</vt:lpstr>
      <vt:lpstr>'Forma 13'!VAS084_F_Ilgalaikioturt47Nuotekudumblot1</vt:lpstr>
      <vt:lpstr>VAS084_F_Ilgalaikioturt47Nuotekudumblot1</vt:lpstr>
      <vt:lpstr>'Forma 13'!VAS084_F_Ilgalaikioturt47Nuotekusurinki1</vt:lpstr>
      <vt:lpstr>VAS084_F_Ilgalaikioturt47Nuotekusurinki1</vt:lpstr>
      <vt:lpstr>'Forma 13'!VAS084_F_Ilgalaikioturt47Nuotekuvalymas1</vt:lpstr>
      <vt:lpstr>VAS084_F_Ilgalaikioturt47Nuotekuvalymas1</vt:lpstr>
      <vt:lpstr>'Forma 13'!VAS084_F_Ilgalaikioturt47Pavirsiniunuot1</vt:lpstr>
      <vt:lpstr>VAS084_F_Ilgalaikioturt47Pavirsiniunuot1</vt:lpstr>
      <vt:lpstr>'Forma 13'!VAS084_F_Ilgalaikioturt47Turtovienetask1</vt:lpstr>
      <vt:lpstr>VAS084_F_Ilgalaikioturt47Turtovienetask1</vt:lpstr>
      <vt:lpstr>'Forma 13'!VAS084_F_Ilgalaikioturt48Apskaitosveikla1</vt:lpstr>
      <vt:lpstr>VAS084_F_Ilgalaikioturt48Apskaitosveikla1</vt:lpstr>
      <vt:lpstr>'Forma 13'!VAS084_F_Ilgalaikioturt48Geriamojovande7</vt:lpstr>
      <vt:lpstr>VAS084_F_Ilgalaikioturt48Geriamojovande7</vt:lpstr>
      <vt:lpstr>'Forma 13'!VAS084_F_Ilgalaikioturt48Geriamojovande8</vt:lpstr>
      <vt:lpstr>VAS084_F_Ilgalaikioturt48Geriamojovande8</vt:lpstr>
      <vt:lpstr>'Forma 13'!VAS084_F_Ilgalaikioturt48Geriamojovande9</vt:lpstr>
      <vt:lpstr>VAS084_F_Ilgalaikioturt48Geriamojovande9</vt:lpstr>
      <vt:lpstr>'Forma 13'!VAS084_F_Ilgalaikioturt48Inventorinisnu1</vt:lpstr>
      <vt:lpstr>VAS084_F_Ilgalaikioturt48Inventorinisnu1</vt:lpstr>
      <vt:lpstr>'Forma 13'!VAS084_F_Ilgalaikioturt48Kitareguliuoja1</vt:lpstr>
      <vt:lpstr>VAS084_F_Ilgalaikioturt48Kitareguliuoja1</vt:lpstr>
      <vt:lpstr>'Forma 13'!VAS084_F_Ilgalaikioturt48Kitosveiklosne1</vt:lpstr>
      <vt:lpstr>VAS084_F_Ilgalaikioturt48Kitosveiklosne1</vt:lpstr>
      <vt:lpstr>'Forma 13'!VAS084_F_Ilgalaikioturt48Lrklimatokaito1</vt:lpstr>
      <vt:lpstr>VAS084_F_Ilgalaikioturt48Lrklimatokaito1</vt:lpstr>
      <vt:lpstr>'Forma 13'!VAS084_F_Ilgalaikioturt48Nuotekudumblot1</vt:lpstr>
      <vt:lpstr>VAS084_F_Ilgalaikioturt48Nuotekudumblot1</vt:lpstr>
      <vt:lpstr>'Forma 13'!VAS084_F_Ilgalaikioturt48Nuotekusurinki1</vt:lpstr>
      <vt:lpstr>VAS084_F_Ilgalaikioturt48Nuotekusurinki1</vt:lpstr>
      <vt:lpstr>'Forma 13'!VAS084_F_Ilgalaikioturt48Nuotekuvalymas1</vt:lpstr>
      <vt:lpstr>VAS084_F_Ilgalaikioturt48Nuotekuvalymas1</vt:lpstr>
      <vt:lpstr>'Forma 13'!VAS084_F_Ilgalaikioturt48Pavirsiniunuot1</vt:lpstr>
      <vt:lpstr>VAS084_F_Ilgalaikioturt48Pavirsiniunuot1</vt:lpstr>
      <vt:lpstr>'Forma 13'!VAS084_F_Ilgalaikioturt48Turtovienetask1</vt:lpstr>
      <vt:lpstr>VAS084_F_Ilgalaikioturt48Turtovienetask1</vt:lpstr>
      <vt:lpstr>'Forma 13'!VAS084_F_Ilgalaikioturt49Apskaitosveikla1</vt:lpstr>
      <vt:lpstr>VAS084_F_Ilgalaikioturt49Apskaitosveikla1</vt:lpstr>
      <vt:lpstr>'Forma 13'!VAS084_F_Ilgalaikioturt49Geriamojovande7</vt:lpstr>
      <vt:lpstr>VAS084_F_Ilgalaikioturt49Geriamojovande7</vt:lpstr>
      <vt:lpstr>'Forma 13'!VAS084_F_Ilgalaikioturt49Geriamojovande8</vt:lpstr>
      <vt:lpstr>VAS084_F_Ilgalaikioturt49Geriamojovande8</vt:lpstr>
      <vt:lpstr>'Forma 13'!VAS084_F_Ilgalaikioturt49Geriamojovande9</vt:lpstr>
      <vt:lpstr>VAS084_F_Ilgalaikioturt49Geriamojovande9</vt:lpstr>
      <vt:lpstr>'Forma 13'!VAS084_F_Ilgalaikioturt49Inventorinisnu1</vt:lpstr>
      <vt:lpstr>VAS084_F_Ilgalaikioturt49Inventorinisnu1</vt:lpstr>
      <vt:lpstr>'Forma 13'!VAS084_F_Ilgalaikioturt49Kitareguliuoja1</vt:lpstr>
      <vt:lpstr>VAS084_F_Ilgalaikioturt49Kitareguliuoja1</vt:lpstr>
      <vt:lpstr>'Forma 13'!VAS084_F_Ilgalaikioturt49Kitosveiklosne1</vt:lpstr>
      <vt:lpstr>VAS084_F_Ilgalaikioturt49Kitosveiklosne1</vt:lpstr>
      <vt:lpstr>'Forma 13'!VAS084_F_Ilgalaikioturt49Lrklimatokaito1</vt:lpstr>
      <vt:lpstr>VAS084_F_Ilgalaikioturt49Lrklimatokaito1</vt:lpstr>
      <vt:lpstr>'Forma 13'!VAS084_F_Ilgalaikioturt49Nuotekudumblot1</vt:lpstr>
      <vt:lpstr>VAS084_F_Ilgalaikioturt49Nuotekudumblot1</vt:lpstr>
      <vt:lpstr>'Forma 13'!VAS084_F_Ilgalaikioturt49Nuotekusurinki1</vt:lpstr>
      <vt:lpstr>VAS084_F_Ilgalaikioturt49Nuotekusurinki1</vt:lpstr>
      <vt:lpstr>'Forma 13'!VAS084_F_Ilgalaikioturt49Nuotekuvalymas1</vt:lpstr>
      <vt:lpstr>VAS084_F_Ilgalaikioturt49Nuotekuvalymas1</vt:lpstr>
      <vt:lpstr>'Forma 13'!VAS084_F_Ilgalaikioturt49Pavirsiniunuot1</vt:lpstr>
      <vt:lpstr>VAS084_F_Ilgalaikioturt49Pavirsiniunuot1</vt:lpstr>
      <vt:lpstr>'Forma 13'!VAS084_F_Ilgalaikioturt49Turtovienetask1</vt:lpstr>
      <vt:lpstr>VAS084_F_Ilgalaikioturt49Turtovienetask1</vt:lpstr>
      <vt:lpstr>'Forma 13'!VAS084_F_Ilgalaikioturt4Apskaitosveikla1</vt:lpstr>
      <vt:lpstr>VAS084_F_Ilgalaikioturt4Apskaitosveikla1</vt:lpstr>
      <vt:lpstr>'Forma 13'!VAS084_F_Ilgalaikioturt4Geriamojovande7</vt:lpstr>
      <vt:lpstr>VAS084_F_Ilgalaikioturt4Geriamojovande7</vt:lpstr>
      <vt:lpstr>'Forma 13'!VAS084_F_Ilgalaikioturt4Geriamojovande8</vt:lpstr>
      <vt:lpstr>VAS084_F_Ilgalaikioturt4Geriamojovande8</vt:lpstr>
      <vt:lpstr>'Forma 13'!VAS084_F_Ilgalaikioturt4Geriamojovande9</vt:lpstr>
      <vt:lpstr>VAS084_F_Ilgalaikioturt4Geriamojovande9</vt:lpstr>
      <vt:lpstr>'Forma 13'!VAS084_F_Ilgalaikioturt4Inventorinisnu1</vt:lpstr>
      <vt:lpstr>VAS084_F_Ilgalaikioturt4Inventorinisnu1</vt:lpstr>
      <vt:lpstr>'Forma 13'!VAS084_F_Ilgalaikioturt4Kitareguliuoja1</vt:lpstr>
      <vt:lpstr>VAS084_F_Ilgalaikioturt4Kitareguliuoja1</vt:lpstr>
      <vt:lpstr>'Forma 13'!VAS084_F_Ilgalaikioturt4Kitosveiklosne1</vt:lpstr>
      <vt:lpstr>VAS084_F_Ilgalaikioturt4Kitosveiklosne1</vt:lpstr>
      <vt:lpstr>'Forma 13'!VAS084_F_Ilgalaikioturt4Lrklimatokaito1</vt:lpstr>
      <vt:lpstr>VAS084_F_Ilgalaikioturt4Lrklimatokaito1</vt:lpstr>
      <vt:lpstr>'Forma 13'!VAS084_F_Ilgalaikioturt4Nuotekudumblot1</vt:lpstr>
      <vt:lpstr>VAS084_F_Ilgalaikioturt4Nuotekudumblot1</vt:lpstr>
      <vt:lpstr>'Forma 13'!VAS084_F_Ilgalaikioturt4Nuotekusurinki1</vt:lpstr>
      <vt:lpstr>VAS084_F_Ilgalaikioturt4Nuotekusurinki1</vt:lpstr>
      <vt:lpstr>'Forma 13'!VAS084_F_Ilgalaikioturt4Nuotekuvalymas1</vt:lpstr>
      <vt:lpstr>VAS084_F_Ilgalaikioturt4Nuotekuvalymas1</vt:lpstr>
      <vt:lpstr>'Forma 13'!VAS084_F_Ilgalaikioturt4Pavirsiniunuot1</vt:lpstr>
      <vt:lpstr>VAS084_F_Ilgalaikioturt4Pavirsiniunuot1</vt:lpstr>
      <vt:lpstr>'Forma 13'!VAS084_F_Ilgalaikioturt4Turtovienetask1</vt:lpstr>
      <vt:lpstr>VAS084_F_Ilgalaikioturt4Turtovienetask1</vt:lpstr>
      <vt:lpstr>'Forma 13'!VAS084_F_Ilgalaikioturt50Apskaitosveikla1</vt:lpstr>
      <vt:lpstr>VAS084_F_Ilgalaikioturt50Apskaitosveikla1</vt:lpstr>
      <vt:lpstr>'Forma 13'!VAS084_F_Ilgalaikioturt50Geriamojovande7</vt:lpstr>
      <vt:lpstr>VAS084_F_Ilgalaikioturt50Geriamojovande7</vt:lpstr>
      <vt:lpstr>'Forma 13'!VAS084_F_Ilgalaikioturt50Geriamojovande8</vt:lpstr>
      <vt:lpstr>VAS084_F_Ilgalaikioturt50Geriamojovande8</vt:lpstr>
      <vt:lpstr>'Forma 13'!VAS084_F_Ilgalaikioturt50Geriamojovande9</vt:lpstr>
      <vt:lpstr>VAS084_F_Ilgalaikioturt50Geriamojovande9</vt:lpstr>
      <vt:lpstr>'Forma 13'!VAS084_F_Ilgalaikioturt50Inventorinisnu1</vt:lpstr>
      <vt:lpstr>VAS084_F_Ilgalaikioturt50Inventorinisnu1</vt:lpstr>
      <vt:lpstr>'Forma 13'!VAS084_F_Ilgalaikioturt50Kitareguliuoja1</vt:lpstr>
      <vt:lpstr>VAS084_F_Ilgalaikioturt50Kitareguliuoja1</vt:lpstr>
      <vt:lpstr>'Forma 13'!VAS084_F_Ilgalaikioturt50Kitosveiklosne1</vt:lpstr>
      <vt:lpstr>VAS084_F_Ilgalaikioturt50Kitosveiklosne1</vt:lpstr>
      <vt:lpstr>'Forma 13'!VAS084_F_Ilgalaikioturt50Lrklimatokaito1</vt:lpstr>
      <vt:lpstr>VAS084_F_Ilgalaikioturt50Lrklimatokaito1</vt:lpstr>
      <vt:lpstr>'Forma 13'!VAS084_F_Ilgalaikioturt50Nuotekudumblot1</vt:lpstr>
      <vt:lpstr>VAS084_F_Ilgalaikioturt50Nuotekudumblot1</vt:lpstr>
      <vt:lpstr>'Forma 13'!VAS084_F_Ilgalaikioturt50Nuotekusurinki1</vt:lpstr>
      <vt:lpstr>VAS084_F_Ilgalaikioturt50Nuotekusurinki1</vt:lpstr>
      <vt:lpstr>'Forma 13'!VAS084_F_Ilgalaikioturt50Nuotekuvalymas1</vt:lpstr>
      <vt:lpstr>VAS084_F_Ilgalaikioturt50Nuotekuvalymas1</vt:lpstr>
      <vt:lpstr>'Forma 13'!VAS084_F_Ilgalaikioturt50Pavirsiniunuot1</vt:lpstr>
      <vt:lpstr>VAS084_F_Ilgalaikioturt50Pavirsiniunuot1</vt:lpstr>
      <vt:lpstr>'Forma 13'!VAS084_F_Ilgalaikioturt50Turtovienetask1</vt:lpstr>
      <vt:lpstr>VAS084_F_Ilgalaikioturt50Turtovienetask1</vt:lpstr>
      <vt:lpstr>'Forma 13'!VAS084_F_Ilgalaikioturt51Apskaitosveikla1</vt:lpstr>
      <vt:lpstr>VAS084_F_Ilgalaikioturt51Apskaitosveikla1</vt:lpstr>
      <vt:lpstr>'Forma 13'!VAS084_F_Ilgalaikioturt51Geriamojovande7</vt:lpstr>
      <vt:lpstr>VAS084_F_Ilgalaikioturt51Geriamojovande7</vt:lpstr>
      <vt:lpstr>'Forma 13'!VAS084_F_Ilgalaikioturt51Geriamojovande8</vt:lpstr>
      <vt:lpstr>VAS084_F_Ilgalaikioturt51Geriamojovande8</vt:lpstr>
      <vt:lpstr>'Forma 13'!VAS084_F_Ilgalaikioturt51Geriamojovande9</vt:lpstr>
      <vt:lpstr>VAS084_F_Ilgalaikioturt51Geriamojovande9</vt:lpstr>
      <vt:lpstr>'Forma 13'!VAS084_F_Ilgalaikioturt51Inventorinisnu1</vt:lpstr>
      <vt:lpstr>VAS084_F_Ilgalaikioturt51Inventorinisnu1</vt:lpstr>
      <vt:lpstr>'Forma 13'!VAS084_F_Ilgalaikioturt51Kitareguliuoja1</vt:lpstr>
      <vt:lpstr>VAS084_F_Ilgalaikioturt51Kitareguliuoja1</vt:lpstr>
      <vt:lpstr>'Forma 13'!VAS084_F_Ilgalaikioturt51Kitosveiklosne1</vt:lpstr>
      <vt:lpstr>VAS084_F_Ilgalaikioturt51Kitosveiklosne1</vt:lpstr>
      <vt:lpstr>'Forma 13'!VAS084_F_Ilgalaikioturt51Lrklimatokaito1</vt:lpstr>
      <vt:lpstr>VAS084_F_Ilgalaikioturt51Lrklimatokaito1</vt:lpstr>
      <vt:lpstr>'Forma 13'!VAS084_F_Ilgalaikioturt51Nuotekudumblot1</vt:lpstr>
      <vt:lpstr>VAS084_F_Ilgalaikioturt51Nuotekudumblot1</vt:lpstr>
      <vt:lpstr>'Forma 13'!VAS084_F_Ilgalaikioturt51Nuotekusurinki1</vt:lpstr>
      <vt:lpstr>VAS084_F_Ilgalaikioturt51Nuotekusurinki1</vt:lpstr>
      <vt:lpstr>'Forma 13'!VAS084_F_Ilgalaikioturt51Nuotekuvalymas1</vt:lpstr>
      <vt:lpstr>VAS084_F_Ilgalaikioturt51Nuotekuvalymas1</vt:lpstr>
      <vt:lpstr>'Forma 13'!VAS084_F_Ilgalaikioturt51Pavirsiniunuot1</vt:lpstr>
      <vt:lpstr>VAS084_F_Ilgalaikioturt51Pavirsiniunuot1</vt:lpstr>
      <vt:lpstr>'Forma 13'!VAS084_F_Ilgalaikioturt51Turtovienetask1</vt:lpstr>
      <vt:lpstr>VAS084_F_Ilgalaikioturt51Turtovienetask1</vt:lpstr>
      <vt:lpstr>'Forma 13'!VAS084_F_Ilgalaikioturt52Apskaitosveikla1</vt:lpstr>
      <vt:lpstr>VAS084_F_Ilgalaikioturt52Apskaitosveikla1</vt:lpstr>
      <vt:lpstr>'Forma 13'!VAS084_F_Ilgalaikioturt52Geriamojovande7</vt:lpstr>
      <vt:lpstr>VAS084_F_Ilgalaikioturt52Geriamojovande7</vt:lpstr>
      <vt:lpstr>'Forma 13'!VAS084_F_Ilgalaikioturt52Geriamojovande8</vt:lpstr>
      <vt:lpstr>VAS084_F_Ilgalaikioturt52Geriamojovande8</vt:lpstr>
      <vt:lpstr>'Forma 13'!VAS084_F_Ilgalaikioturt52Geriamojovande9</vt:lpstr>
      <vt:lpstr>VAS084_F_Ilgalaikioturt52Geriamojovande9</vt:lpstr>
      <vt:lpstr>'Forma 13'!VAS084_F_Ilgalaikioturt52Inventorinisnu1</vt:lpstr>
      <vt:lpstr>VAS084_F_Ilgalaikioturt52Inventorinisnu1</vt:lpstr>
      <vt:lpstr>'Forma 13'!VAS084_F_Ilgalaikioturt52Kitareguliuoja1</vt:lpstr>
      <vt:lpstr>VAS084_F_Ilgalaikioturt52Kitareguliuoja1</vt:lpstr>
      <vt:lpstr>'Forma 13'!VAS084_F_Ilgalaikioturt52Kitosveiklosne1</vt:lpstr>
      <vt:lpstr>VAS084_F_Ilgalaikioturt52Kitosveiklosne1</vt:lpstr>
      <vt:lpstr>'Forma 13'!VAS084_F_Ilgalaikioturt52Lrklimatokaito1</vt:lpstr>
      <vt:lpstr>VAS084_F_Ilgalaikioturt52Lrklimatokaito1</vt:lpstr>
      <vt:lpstr>'Forma 13'!VAS084_F_Ilgalaikioturt52Nuotekudumblot1</vt:lpstr>
      <vt:lpstr>VAS084_F_Ilgalaikioturt52Nuotekudumblot1</vt:lpstr>
      <vt:lpstr>'Forma 13'!VAS084_F_Ilgalaikioturt52Nuotekusurinki1</vt:lpstr>
      <vt:lpstr>VAS084_F_Ilgalaikioturt52Nuotekusurinki1</vt:lpstr>
      <vt:lpstr>'Forma 13'!VAS084_F_Ilgalaikioturt52Nuotekuvalymas1</vt:lpstr>
      <vt:lpstr>VAS084_F_Ilgalaikioturt52Nuotekuvalymas1</vt:lpstr>
      <vt:lpstr>'Forma 13'!VAS084_F_Ilgalaikioturt52Pavirsiniunuot1</vt:lpstr>
      <vt:lpstr>VAS084_F_Ilgalaikioturt52Pavirsiniunuot1</vt:lpstr>
      <vt:lpstr>'Forma 13'!VAS084_F_Ilgalaikioturt52Turtovienetask1</vt:lpstr>
      <vt:lpstr>VAS084_F_Ilgalaikioturt52Turtovienetask1</vt:lpstr>
      <vt:lpstr>'Forma 13'!VAS084_F_Ilgalaikioturt53Apskaitosveikla1</vt:lpstr>
      <vt:lpstr>VAS084_F_Ilgalaikioturt53Apskaitosveikla1</vt:lpstr>
      <vt:lpstr>'Forma 13'!VAS084_F_Ilgalaikioturt53Geriamojovande7</vt:lpstr>
      <vt:lpstr>VAS084_F_Ilgalaikioturt53Geriamojovande7</vt:lpstr>
      <vt:lpstr>'Forma 13'!VAS084_F_Ilgalaikioturt53Geriamojovande8</vt:lpstr>
      <vt:lpstr>VAS084_F_Ilgalaikioturt53Geriamojovande8</vt:lpstr>
      <vt:lpstr>'Forma 13'!VAS084_F_Ilgalaikioturt53Geriamojovande9</vt:lpstr>
      <vt:lpstr>VAS084_F_Ilgalaikioturt53Geriamojovande9</vt:lpstr>
      <vt:lpstr>'Forma 13'!VAS084_F_Ilgalaikioturt53Inventorinisnu1</vt:lpstr>
      <vt:lpstr>VAS084_F_Ilgalaikioturt53Inventorinisnu1</vt:lpstr>
      <vt:lpstr>'Forma 13'!VAS084_F_Ilgalaikioturt53Kitareguliuoja1</vt:lpstr>
      <vt:lpstr>VAS084_F_Ilgalaikioturt53Kitareguliuoja1</vt:lpstr>
      <vt:lpstr>'Forma 13'!VAS084_F_Ilgalaikioturt53Kitosveiklosne1</vt:lpstr>
      <vt:lpstr>VAS084_F_Ilgalaikioturt53Kitosveiklosne1</vt:lpstr>
      <vt:lpstr>'Forma 13'!VAS084_F_Ilgalaikioturt53Lrklimatokaito1</vt:lpstr>
      <vt:lpstr>VAS084_F_Ilgalaikioturt53Lrklimatokaito1</vt:lpstr>
      <vt:lpstr>'Forma 13'!VAS084_F_Ilgalaikioturt53Nuotekudumblot1</vt:lpstr>
      <vt:lpstr>VAS084_F_Ilgalaikioturt53Nuotekudumblot1</vt:lpstr>
      <vt:lpstr>'Forma 13'!VAS084_F_Ilgalaikioturt53Nuotekusurinki1</vt:lpstr>
      <vt:lpstr>VAS084_F_Ilgalaikioturt53Nuotekusurinki1</vt:lpstr>
      <vt:lpstr>'Forma 13'!VAS084_F_Ilgalaikioturt53Nuotekuvalymas1</vt:lpstr>
      <vt:lpstr>VAS084_F_Ilgalaikioturt53Nuotekuvalymas1</vt:lpstr>
      <vt:lpstr>'Forma 13'!VAS084_F_Ilgalaikioturt53Pavirsiniunuot1</vt:lpstr>
      <vt:lpstr>VAS084_F_Ilgalaikioturt53Pavirsiniunuot1</vt:lpstr>
      <vt:lpstr>'Forma 13'!VAS084_F_Ilgalaikioturt53Turtovienetask1</vt:lpstr>
      <vt:lpstr>VAS084_F_Ilgalaikioturt53Turtovienetask1</vt:lpstr>
      <vt:lpstr>'Forma 13'!VAS084_F_Ilgalaikioturt54Apskaitosveikla1</vt:lpstr>
      <vt:lpstr>VAS084_F_Ilgalaikioturt54Apskaitosveikla1</vt:lpstr>
      <vt:lpstr>'Forma 13'!VAS084_F_Ilgalaikioturt54Geriamojovande7</vt:lpstr>
      <vt:lpstr>VAS084_F_Ilgalaikioturt54Geriamojovande7</vt:lpstr>
      <vt:lpstr>'Forma 13'!VAS084_F_Ilgalaikioturt54Geriamojovande8</vt:lpstr>
      <vt:lpstr>VAS084_F_Ilgalaikioturt54Geriamojovande8</vt:lpstr>
      <vt:lpstr>'Forma 13'!VAS084_F_Ilgalaikioturt54Geriamojovande9</vt:lpstr>
      <vt:lpstr>VAS084_F_Ilgalaikioturt54Geriamojovande9</vt:lpstr>
      <vt:lpstr>'Forma 13'!VAS084_F_Ilgalaikioturt54Inventorinisnu1</vt:lpstr>
      <vt:lpstr>VAS084_F_Ilgalaikioturt54Inventorinisnu1</vt:lpstr>
      <vt:lpstr>'Forma 13'!VAS084_F_Ilgalaikioturt54Kitareguliuoja1</vt:lpstr>
      <vt:lpstr>VAS084_F_Ilgalaikioturt54Kitareguliuoja1</vt:lpstr>
      <vt:lpstr>'Forma 13'!VAS084_F_Ilgalaikioturt54Kitosveiklosne1</vt:lpstr>
      <vt:lpstr>VAS084_F_Ilgalaikioturt54Kitosveiklosne1</vt:lpstr>
      <vt:lpstr>'Forma 13'!VAS084_F_Ilgalaikioturt54Lrklimatokaito1</vt:lpstr>
      <vt:lpstr>VAS084_F_Ilgalaikioturt54Lrklimatokaito1</vt:lpstr>
      <vt:lpstr>'Forma 13'!VAS084_F_Ilgalaikioturt54Nuotekudumblot1</vt:lpstr>
      <vt:lpstr>VAS084_F_Ilgalaikioturt54Nuotekudumblot1</vt:lpstr>
      <vt:lpstr>'Forma 13'!VAS084_F_Ilgalaikioturt54Nuotekusurinki1</vt:lpstr>
      <vt:lpstr>VAS084_F_Ilgalaikioturt54Nuotekusurinki1</vt:lpstr>
      <vt:lpstr>'Forma 13'!VAS084_F_Ilgalaikioturt54Nuotekuvalymas1</vt:lpstr>
      <vt:lpstr>VAS084_F_Ilgalaikioturt54Nuotekuvalymas1</vt:lpstr>
      <vt:lpstr>'Forma 13'!VAS084_F_Ilgalaikioturt54Pavirsiniunuot1</vt:lpstr>
      <vt:lpstr>VAS084_F_Ilgalaikioturt54Pavirsiniunuot1</vt:lpstr>
      <vt:lpstr>'Forma 13'!VAS084_F_Ilgalaikioturt54Turtovienetask1</vt:lpstr>
      <vt:lpstr>VAS084_F_Ilgalaikioturt54Turtovienetask1</vt:lpstr>
      <vt:lpstr>'Forma 13'!VAS084_F_Ilgalaikioturt55Apskaitosveikla1</vt:lpstr>
      <vt:lpstr>VAS084_F_Ilgalaikioturt55Apskaitosveikla1</vt:lpstr>
      <vt:lpstr>'Forma 13'!VAS084_F_Ilgalaikioturt55Geriamojovande7</vt:lpstr>
      <vt:lpstr>VAS084_F_Ilgalaikioturt55Geriamojovande7</vt:lpstr>
      <vt:lpstr>'Forma 13'!VAS084_F_Ilgalaikioturt55Geriamojovande8</vt:lpstr>
      <vt:lpstr>VAS084_F_Ilgalaikioturt55Geriamojovande8</vt:lpstr>
      <vt:lpstr>'Forma 13'!VAS084_F_Ilgalaikioturt55Geriamojovande9</vt:lpstr>
      <vt:lpstr>VAS084_F_Ilgalaikioturt55Geriamojovande9</vt:lpstr>
      <vt:lpstr>'Forma 13'!VAS084_F_Ilgalaikioturt55Inventorinisnu1</vt:lpstr>
      <vt:lpstr>VAS084_F_Ilgalaikioturt55Inventorinisnu1</vt:lpstr>
      <vt:lpstr>'Forma 13'!VAS084_F_Ilgalaikioturt55Kitareguliuoja1</vt:lpstr>
      <vt:lpstr>VAS084_F_Ilgalaikioturt55Kitareguliuoja1</vt:lpstr>
      <vt:lpstr>'Forma 13'!VAS084_F_Ilgalaikioturt55Kitosveiklosne1</vt:lpstr>
      <vt:lpstr>VAS084_F_Ilgalaikioturt55Kitosveiklosne1</vt:lpstr>
      <vt:lpstr>'Forma 13'!VAS084_F_Ilgalaikioturt55Lrklimatokaito1</vt:lpstr>
      <vt:lpstr>VAS084_F_Ilgalaikioturt55Lrklimatokaito1</vt:lpstr>
      <vt:lpstr>'Forma 13'!VAS084_F_Ilgalaikioturt55Nuotekudumblot1</vt:lpstr>
      <vt:lpstr>VAS084_F_Ilgalaikioturt55Nuotekudumblot1</vt:lpstr>
      <vt:lpstr>'Forma 13'!VAS084_F_Ilgalaikioturt55Nuotekusurinki1</vt:lpstr>
      <vt:lpstr>VAS084_F_Ilgalaikioturt55Nuotekusurinki1</vt:lpstr>
      <vt:lpstr>'Forma 13'!VAS084_F_Ilgalaikioturt55Nuotekuvalymas1</vt:lpstr>
      <vt:lpstr>VAS084_F_Ilgalaikioturt55Nuotekuvalymas1</vt:lpstr>
      <vt:lpstr>'Forma 13'!VAS084_F_Ilgalaikioturt55Pavirsiniunuot1</vt:lpstr>
      <vt:lpstr>VAS084_F_Ilgalaikioturt55Pavirsiniunuot1</vt:lpstr>
      <vt:lpstr>'Forma 13'!VAS084_F_Ilgalaikioturt55Turtovienetask1</vt:lpstr>
      <vt:lpstr>VAS084_F_Ilgalaikioturt55Turtovienetask1</vt:lpstr>
      <vt:lpstr>'Forma 13'!VAS084_F_Ilgalaikioturt56Apskaitosveikla1</vt:lpstr>
      <vt:lpstr>VAS084_F_Ilgalaikioturt56Apskaitosveikla1</vt:lpstr>
      <vt:lpstr>'Forma 13'!VAS084_F_Ilgalaikioturt56Geriamojovande7</vt:lpstr>
      <vt:lpstr>VAS084_F_Ilgalaikioturt56Geriamojovande7</vt:lpstr>
      <vt:lpstr>'Forma 13'!VAS084_F_Ilgalaikioturt56Geriamojovande8</vt:lpstr>
      <vt:lpstr>VAS084_F_Ilgalaikioturt56Geriamojovande8</vt:lpstr>
      <vt:lpstr>'Forma 13'!VAS084_F_Ilgalaikioturt56Geriamojovande9</vt:lpstr>
      <vt:lpstr>VAS084_F_Ilgalaikioturt56Geriamojovande9</vt:lpstr>
      <vt:lpstr>'Forma 13'!VAS084_F_Ilgalaikioturt56Inventorinisnu1</vt:lpstr>
      <vt:lpstr>VAS084_F_Ilgalaikioturt56Inventorinisnu1</vt:lpstr>
      <vt:lpstr>'Forma 13'!VAS084_F_Ilgalaikioturt56Kitareguliuoja1</vt:lpstr>
      <vt:lpstr>VAS084_F_Ilgalaikioturt56Kitareguliuoja1</vt:lpstr>
      <vt:lpstr>'Forma 13'!VAS084_F_Ilgalaikioturt56Kitosveiklosne1</vt:lpstr>
      <vt:lpstr>VAS084_F_Ilgalaikioturt56Kitosveiklosne1</vt:lpstr>
      <vt:lpstr>'Forma 13'!VAS084_F_Ilgalaikioturt56Lrklimatokaito1</vt:lpstr>
      <vt:lpstr>VAS084_F_Ilgalaikioturt56Lrklimatokaito1</vt:lpstr>
      <vt:lpstr>'Forma 13'!VAS084_F_Ilgalaikioturt56Nuotekudumblot1</vt:lpstr>
      <vt:lpstr>VAS084_F_Ilgalaikioturt56Nuotekudumblot1</vt:lpstr>
      <vt:lpstr>'Forma 13'!VAS084_F_Ilgalaikioturt56Nuotekusurinki1</vt:lpstr>
      <vt:lpstr>VAS084_F_Ilgalaikioturt56Nuotekusurinki1</vt:lpstr>
      <vt:lpstr>'Forma 13'!VAS084_F_Ilgalaikioturt56Nuotekuvalymas1</vt:lpstr>
      <vt:lpstr>VAS084_F_Ilgalaikioturt56Nuotekuvalymas1</vt:lpstr>
      <vt:lpstr>'Forma 13'!VAS084_F_Ilgalaikioturt56Pavirsiniunuot1</vt:lpstr>
      <vt:lpstr>VAS084_F_Ilgalaikioturt56Pavirsiniunuot1</vt:lpstr>
      <vt:lpstr>'Forma 13'!VAS084_F_Ilgalaikioturt56Turtovienetask1</vt:lpstr>
      <vt:lpstr>VAS084_F_Ilgalaikioturt56Turtovienetask1</vt:lpstr>
      <vt:lpstr>'Forma 13'!VAS084_F_Ilgalaikioturt57Apskaitosveikla1</vt:lpstr>
      <vt:lpstr>VAS084_F_Ilgalaikioturt57Apskaitosveikla1</vt:lpstr>
      <vt:lpstr>'Forma 13'!VAS084_F_Ilgalaikioturt57Geriamojovande7</vt:lpstr>
      <vt:lpstr>VAS084_F_Ilgalaikioturt57Geriamojovande7</vt:lpstr>
      <vt:lpstr>'Forma 13'!VAS084_F_Ilgalaikioturt57Geriamojovande8</vt:lpstr>
      <vt:lpstr>VAS084_F_Ilgalaikioturt57Geriamojovande8</vt:lpstr>
      <vt:lpstr>'Forma 13'!VAS084_F_Ilgalaikioturt57Geriamojovande9</vt:lpstr>
      <vt:lpstr>VAS084_F_Ilgalaikioturt57Geriamojovande9</vt:lpstr>
      <vt:lpstr>'Forma 13'!VAS084_F_Ilgalaikioturt57Inventorinisnu1</vt:lpstr>
      <vt:lpstr>VAS084_F_Ilgalaikioturt57Inventorinisnu1</vt:lpstr>
      <vt:lpstr>'Forma 13'!VAS084_F_Ilgalaikioturt57Kitareguliuoja1</vt:lpstr>
      <vt:lpstr>VAS084_F_Ilgalaikioturt57Kitareguliuoja1</vt:lpstr>
      <vt:lpstr>'Forma 13'!VAS084_F_Ilgalaikioturt57Kitosveiklosne1</vt:lpstr>
      <vt:lpstr>VAS084_F_Ilgalaikioturt57Kitosveiklosne1</vt:lpstr>
      <vt:lpstr>'Forma 13'!VAS084_F_Ilgalaikioturt57Lrklimatokaito1</vt:lpstr>
      <vt:lpstr>VAS084_F_Ilgalaikioturt57Lrklimatokaito1</vt:lpstr>
      <vt:lpstr>'Forma 13'!VAS084_F_Ilgalaikioturt57Nuotekudumblot1</vt:lpstr>
      <vt:lpstr>VAS084_F_Ilgalaikioturt57Nuotekudumblot1</vt:lpstr>
      <vt:lpstr>'Forma 13'!VAS084_F_Ilgalaikioturt57Nuotekusurinki1</vt:lpstr>
      <vt:lpstr>VAS084_F_Ilgalaikioturt57Nuotekusurinki1</vt:lpstr>
      <vt:lpstr>'Forma 13'!VAS084_F_Ilgalaikioturt57Nuotekuvalymas1</vt:lpstr>
      <vt:lpstr>VAS084_F_Ilgalaikioturt57Nuotekuvalymas1</vt:lpstr>
      <vt:lpstr>'Forma 13'!VAS084_F_Ilgalaikioturt57Pavirsiniunuot1</vt:lpstr>
      <vt:lpstr>VAS084_F_Ilgalaikioturt57Pavirsiniunuot1</vt:lpstr>
      <vt:lpstr>'Forma 13'!VAS084_F_Ilgalaikioturt57Turtovienetask1</vt:lpstr>
      <vt:lpstr>VAS084_F_Ilgalaikioturt57Turtovienetask1</vt:lpstr>
      <vt:lpstr>'Forma 13'!VAS084_F_Ilgalaikioturt58Apskaitosveikla1</vt:lpstr>
      <vt:lpstr>VAS084_F_Ilgalaikioturt58Apskaitosveikla1</vt:lpstr>
      <vt:lpstr>'Forma 13'!VAS084_F_Ilgalaikioturt58Geriamojovande7</vt:lpstr>
      <vt:lpstr>VAS084_F_Ilgalaikioturt58Geriamojovande7</vt:lpstr>
      <vt:lpstr>'Forma 13'!VAS084_F_Ilgalaikioturt58Geriamojovande8</vt:lpstr>
      <vt:lpstr>VAS084_F_Ilgalaikioturt58Geriamojovande8</vt:lpstr>
      <vt:lpstr>'Forma 13'!VAS084_F_Ilgalaikioturt58Geriamojovande9</vt:lpstr>
      <vt:lpstr>VAS084_F_Ilgalaikioturt58Geriamojovande9</vt:lpstr>
      <vt:lpstr>'Forma 13'!VAS084_F_Ilgalaikioturt58Inventorinisnu1</vt:lpstr>
      <vt:lpstr>VAS084_F_Ilgalaikioturt58Inventorinisnu1</vt:lpstr>
      <vt:lpstr>'Forma 13'!VAS084_F_Ilgalaikioturt58Kitareguliuoja1</vt:lpstr>
      <vt:lpstr>VAS084_F_Ilgalaikioturt58Kitareguliuoja1</vt:lpstr>
      <vt:lpstr>'Forma 13'!VAS084_F_Ilgalaikioturt58Kitosveiklosne1</vt:lpstr>
      <vt:lpstr>VAS084_F_Ilgalaikioturt58Kitosveiklosne1</vt:lpstr>
      <vt:lpstr>'Forma 13'!VAS084_F_Ilgalaikioturt58Lrklimatokaito1</vt:lpstr>
      <vt:lpstr>VAS084_F_Ilgalaikioturt58Lrklimatokaito1</vt:lpstr>
      <vt:lpstr>'Forma 13'!VAS084_F_Ilgalaikioturt58Nuotekudumblot1</vt:lpstr>
      <vt:lpstr>VAS084_F_Ilgalaikioturt58Nuotekudumblot1</vt:lpstr>
      <vt:lpstr>'Forma 13'!VAS084_F_Ilgalaikioturt58Nuotekusurinki1</vt:lpstr>
      <vt:lpstr>VAS084_F_Ilgalaikioturt58Nuotekusurinki1</vt:lpstr>
      <vt:lpstr>'Forma 13'!VAS084_F_Ilgalaikioturt58Nuotekuvalymas1</vt:lpstr>
      <vt:lpstr>VAS084_F_Ilgalaikioturt58Nuotekuvalymas1</vt:lpstr>
      <vt:lpstr>'Forma 13'!VAS084_F_Ilgalaikioturt58Pavirsiniunuot1</vt:lpstr>
      <vt:lpstr>VAS084_F_Ilgalaikioturt58Pavirsiniunuot1</vt:lpstr>
      <vt:lpstr>'Forma 13'!VAS084_F_Ilgalaikioturt58Turtovienetask1</vt:lpstr>
      <vt:lpstr>VAS084_F_Ilgalaikioturt58Turtovienetask1</vt:lpstr>
      <vt:lpstr>'Forma 13'!VAS084_F_Ilgalaikioturt59Apskaitosveikla1</vt:lpstr>
      <vt:lpstr>VAS084_F_Ilgalaikioturt59Apskaitosveikla1</vt:lpstr>
      <vt:lpstr>'Forma 13'!VAS084_F_Ilgalaikioturt59Geriamojovande7</vt:lpstr>
      <vt:lpstr>VAS084_F_Ilgalaikioturt59Geriamojovande7</vt:lpstr>
      <vt:lpstr>'Forma 13'!VAS084_F_Ilgalaikioturt59Geriamojovande8</vt:lpstr>
      <vt:lpstr>VAS084_F_Ilgalaikioturt59Geriamojovande8</vt:lpstr>
      <vt:lpstr>'Forma 13'!VAS084_F_Ilgalaikioturt59Geriamojovande9</vt:lpstr>
      <vt:lpstr>VAS084_F_Ilgalaikioturt59Geriamojovande9</vt:lpstr>
      <vt:lpstr>'Forma 13'!VAS084_F_Ilgalaikioturt59Inventorinisnu1</vt:lpstr>
      <vt:lpstr>VAS084_F_Ilgalaikioturt59Inventorinisnu1</vt:lpstr>
      <vt:lpstr>'Forma 13'!VAS084_F_Ilgalaikioturt59Kitareguliuoja1</vt:lpstr>
      <vt:lpstr>VAS084_F_Ilgalaikioturt59Kitareguliuoja1</vt:lpstr>
      <vt:lpstr>'Forma 13'!VAS084_F_Ilgalaikioturt59Kitosveiklosne1</vt:lpstr>
      <vt:lpstr>VAS084_F_Ilgalaikioturt59Kitosveiklosne1</vt:lpstr>
      <vt:lpstr>'Forma 13'!VAS084_F_Ilgalaikioturt59Lrklimatokaito1</vt:lpstr>
      <vt:lpstr>VAS084_F_Ilgalaikioturt59Lrklimatokaito1</vt:lpstr>
      <vt:lpstr>'Forma 13'!VAS084_F_Ilgalaikioturt59Nuotekudumblot1</vt:lpstr>
      <vt:lpstr>VAS084_F_Ilgalaikioturt59Nuotekudumblot1</vt:lpstr>
      <vt:lpstr>'Forma 13'!VAS084_F_Ilgalaikioturt59Nuotekusurinki1</vt:lpstr>
      <vt:lpstr>VAS084_F_Ilgalaikioturt59Nuotekusurinki1</vt:lpstr>
      <vt:lpstr>'Forma 13'!VAS084_F_Ilgalaikioturt59Nuotekuvalymas1</vt:lpstr>
      <vt:lpstr>VAS084_F_Ilgalaikioturt59Nuotekuvalymas1</vt:lpstr>
      <vt:lpstr>'Forma 13'!VAS084_F_Ilgalaikioturt59Pavirsiniunuot1</vt:lpstr>
      <vt:lpstr>VAS084_F_Ilgalaikioturt59Pavirsiniunuot1</vt:lpstr>
      <vt:lpstr>'Forma 13'!VAS084_F_Ilgalaikioturt59Turtovienetask1</vt:lpstr>
      <vt:lpstr>VAS084_F_Ilgalaikioturt59Turtovienetask1</vt:lpstr>
      <vt:lpstr>'Forma 13'!VAS084_F_Ilgalaikioturt5Apskaitosveikla1</vt:lpstr>
      <vt:lpstr>VAS084_F_Ilgalaikioturt5Apskaitosveikla1</vt:lpstr>
      <vt:lpstr>'Forma 13'!VAS084_F_Ilgalaikioturt5Geriamojovande7</vt:lpstr>
      <vt:lpstr>VAS084_F_Ilgalaikioturt5Geriamojovande7</vt:lpstr>
      <vt:lpstr>'Forma 13'!VAS084_F_Ilgalaikioturt5Geriamojovande8</vt:lpstr>
      <vt:lpstr>VAS084_F_Ilgalaikioturt5Geriamojovande8</vt:lpstr>
      <vt:lpstr>'Forma 13'!VAS084_F_Ilgalaikioturt5Geriamojovande9</vt:lpstr>
      <vt:lpstr>VAS084_F_Ilgalaikioturt5Geriamojovande9</vt:lpstr>
      <vt:lpstr>'Forma 13'!VAS084_F_Ilgalaikioturt5Inventorinisnu1</vt:lpstr>
      <vt:lpstr>VAS084_F_Ilgalaikioturt5Inventorinisnu1</vt:lpstr>
      <vt:lpstr>'Forma 13'!VAS084_F_Ilgalaikioturt5Kitareguliuoja1</vt:lpstr>
      <vt:lpstr>VAS084_F_Ilgalaikioturt5Kitareguliuoja1</vt:lpstr>
      <vt:lpstr>'Forma 13'!VAS084_F_Ilgalaikioturt5Kitosveiklosne1</vt:lpstr>
      <vt:lpstr>VAS084_F_Ilgalaikioturt5Kitosveiklosne1</vt:lpstr>
      <vt:lpstr>'Forma 13'!VAS084_F_Ilgalaikioturt5Lrklimatokaito1</vt:lpstr>
      <vt:lpstr>VAS084_F_Ilgalaikioturt5Lrklimatokaito1</vt:lpstr>
      <vt:lpstr>'Forma 13'!VAS084_F_Ilgalaikioturt5Nuotekudumblot1</vt:lpstr>
      <vt:lpstr>VAS084_F_Ilgalaikioturt5Nuotekudumblot1</vt:lpstr>
      <vt:lpstr>'Forma 13'!VAS084_F_Ilgalaikioturt5Nuotekusurinki1</vt:lpstr>
      <vt:lpstr>VAS084_F_Ilgalaikioturt5Nuotekusurinki1</vt:lpstr>
      <vt:lpstr>'Forma 13'!VAS084_F_Ilgalaikioturt5Nuotekuvalymas1</vt:lpstr>
      <vt:lpstr>VAS084_F_Ilgalaikioturt5Nuotekuvalymas1</vt:lpstr>
      <vt:lpstr>'Forma 13'!VAS084_F_Ilgalaikioturt5Pavirsiniunuot1</vt:lpstr>
      <vt:lpstr>VAS084_F_Ilgalaikioturt5Pavirsiniunuot1</vt:lpstr>
      <vt:lpstr>'Forma 13'!VAS084_F_Ilgalaikioturt5Turtovienetask1</vt:lpstr>
      <vt:lpstr>VAS084_F_Ilgalaikioturt5Turtovienetask1</vt:lpstr>
      <vt:lpstr>'Forma 13'!VAS084_F_Ilgalaikioturt60Apskaitosveikla1</vt:lpstr>
      <vt:lpstr>VAS084_F_Ilgalaikioturt60Apskaitosveikla1</vt:lpstr>
      <vt:lpstr>'Forma 13'!VAS084_F_Ilgalaikioturt60Geriamojovande7</vt:lpstr>
      <vt:lpstr>VAS084_F_Ilgalaikioturt60Geriamojovande7</vt:lpstr>
      <vt:lpstr>'Forma 13'!VAS084_F_Ilgalaikioturt60Geriamojovande8</vt:lpstr>
      <vt:lpstr>VAS084_F_Ilgalaikioturt60Geriamojovande8</vt:lpstr>
      <vt:lpstr>'Forma 13'!VAS084_F_Ilgalaikioturt60Geriamojovande9</vt:lpstr>
      <vt:lpstr>VAS084_F_Ilgalaikioturt60Geriamojovande9</vt:lpstr>
      <vt:lpstr>'Forma 13'!VAS084_F_Ilgalaikioturt60Inventorinisnu1</vt:lpstr>
      <vt:lpstr>VAS084_F_Ilgalaikioturt60Inventorinisnu1</vt:lpstr>
      <vt:lpstr>'Forma 13'!VAS084_F_Ilgalaikioturt60Kitareguliuoja1</vt:lpstr>
      <vt:lpstr>VAS084_F_Ilgalaikioturt60Kitareguliuoja1</vt:lpstr>
      <vt:lpstr>'Forma 13'!VAS084_F_Ilgalaikioturt60Kitosveiklosne1</vt:lpstr>
      <vt:lpstr>VAS084_F_Ilgalaikioturt60Kitosveiklosne1</vt:lpstr>
      <vt:lpstr>'Forma 13'!VAS084_F_Ilgalaikioturt60Lrklimatokaito1</vt:lpstr>
      <vt:lpstr>VAS084_F_Ilgalaikioturt60Lrklimatokaito1</vt:lpstr>
      <vt:lpstr>'Forma 13'!VAS084_F_Ilgalaikioturt60Nuotekudumblot1</vt:lpstr>
      <vt:lpstr>VAS084_F_Ilgalaikioturt60Nuotekudumblot1</vt:lpstr>
      <vt:lpstr>'Forma 13'!VAS084_F_Ilgalaikioturt60Nuotekusurinki1</vt:lpstr>
      <vt:lpstr>VAS084_F_Ilgalaikioturt60Nuotekusurinki1</vt:lpstr>
      <vt:lpstr>'Forma 13'!VAS084_F_Ilgalaikioturt60Nuotekuvalymas1</vt:lpstr>
      <vt:lpstr>VAS084_F_Ilgalaikioturt60Nuotekuvalymas1</vt:lpstr>
      <vt:lpstr>'Forma 13'!VAS084_F_Ilgalaikioturt60Pavirsiniunuot1</vt:lpstr>
      <vt:lpstr>VAS084_F_Ilgalaikioturt60Pavirsiniunuot1</vt:lpstr>
      <vt:lpstr>'Forma 13'!VAS084_F_Ilgalaikioturt60Turtovienetask1</vt:lpstr>
      <vt:lpstr>VAS084_F_Ilgalaikioturt60Turtovienetask1</vt:lpstr>
      <vt:lpstr>'Forma 13'!VAS084_F_Ilgalaikioturt61Apskaitosveikla1</vt:lpstr>
      <vt:lpstr>VAS084_F_Ilgalaikioturt61Apskaitosveikla1</vt:lpstr>
      <vt:lpstr>'Forma 13'!VAS084_F_Ilgalaikioturt61Geriamojovande7</vt:lpstr>
      <vt:lpstr>VAS084_F_Ilgalaikioturt61Geriamojovande7</vt:lpstr>
      <vt:lpstr>'Forma 13'!VAS084_F_Ilgalaikioturt61Geriamojovande8</vt:lpstr>
      <vt:lpstr>VAS084_F_Ilgalaikioturt61Geriamojovande8</vt:lpstr>
      <vt:lpstr>'Forma 13'!VAS084_F_Ilgalaikioturt61Geriamojovande9</vt:lpstr>
      <vt:lpstr>VAS084_F_Ilgalaikioturt61Geriamojovande9</vt:lpstr>
      <vt:lpstr>'Forma 13'!VAS084_F_Ilgalaikioturt61Inventorinisnu1</vt:lpstr>
      <vt:lpstr>VAS084_F_Ilgalaikioturt61Inventorinisnu1</vt:lpstr>
      <vt:lpstr>'Forma 13'!VAS084_F_Ilgalaikioturt61Kitareguliuoja1</vt:lpstr>
      <vt:lpstr>VAS084_F_Ilgalaikioturt61Kitareguliuoja1</vt:lpstr>
      <vt:lpstr>'Forma 13'!VAS084_F_Ilgalaikioturt61Kitosveiklosne1</vt:lpstr>
      <vt:lpstr>VAS084_F_Ilgalaikioturt61Kitosveiklosne1</vt:lpstr>
      <vt:lpstr>'Forma 13'!VAS084_F_Ilgalaikioturt61Lrklimatokaito1</vt:lpstr>
      <vt:lpstr>VAS084_F_Ilgalaikioturt61Lrklimatokaito1</vt:lpstr>
      <vt:lpstr>'Forma 13'!VAS084_F_Ilgalaikioturt61Nuotekudumblot1</vt:lpstr>
      <vt:lpstr>VAS084_F_Ilgalaikioturt61Nuotekudumblot1</vt:lpstr>
      <vt:lpstr>'Forma 13'!VAS084_F_Ilgalaikioturt61Nuotekusurinki1</vt:lpstr>
      <vt:lpstr>VAS084_F_Ilgalaikioturt61Nuotekusurinki1</vt:lpstr>
      <vt:lpstr>'Forma 13'!VAS084_F_Ilgalaikioturt61Nuotekuvalymas1</vt:lpstr>
      <vt:lpstr>VAS084_F_Ilgalaikioturt61Nuotekuvalymas1</vt:lpstr>
      <vt:lpstr>'Forma 13'!VAS084_F_Ilgalaikioturt61Pavirsiniunuot1</vt:lpstr>
      <vt:lpstr>VAS084_F_Ilgalaikioturt61Pavirsiniunuot1</vt:lpstr>
      <vt:lpstr>'Forma 13'!VAS084_F_Ilgalaikioturt61Turtovienetask1</vt:lpstr>
      <vt:lpstr>VAS084_F_Ilgalaikioturt61Turtovienetask1</vt:lpstr>
      <vt:lpstr>'Forma 13'!VAS084_F_Ilgalaikioturt62Apskaitosveikla1</vt:lpstr>
      <vt:lpstr>VAS084_F_Ilgalaikioturt62Apskaitosveikla1</vt:lpstr>
      <vt:lpstr>'Forma 13'!VAS084_F_Ilgalaikioturt62Geriamojovande7</vt:lpstr>
      <vt:lpstr>VAS084_F_Ilgalaikioturt62Geriamojovande7</vt:lpstr>
      <vt:lpstr>'Forma 13'!VAS084_F_Ilgalaikioturt62Geriamojovande8</vt:lpstr>
      <vt:lpstr>VAS084_F_Ilgalaikioturt62Geriamojovande8</vt:lpstr>
      <vt:lpstr>'Forma 13'!VAS084_F_Ilgalaikioturt62Geriamojovande9</vt:lpstr>
      <vt:lpstr>VAS084_F_Ilgalaikioturt62Geriamojovande9</vt:lpstr>
      <vt:lpstr>'Forma 13'!VAS084_F_Ilgalaikioturt62Inventorinisnu1</vt:lpstr>
      <vt:lpstr>VAS084_F_Ilgalaikioturt62Inventorinisnu1</vt:lpstr>
      <vt:lpstr>'Forma 13'!VAS084_F_Ilgalaikioturt62Kitareguliuoja1</vt:lpstr>
      <vt:lpstr>VAS084_F_Ilgalaikioturt62Kitareguliuoja1</vt:lpstr>
      <vt:lpstr>'Forma 13'!VAS084_F_Ilgalaikioturt62Kitosveiklosne1</vt:lpstr>
      <vt:lpstr>VAS084_F_Ilgalaikioturt62Kitosveiklosne1</vt:lpstr>
      <vt:lpstr>'Forma 13'!VAS084_F_Ilgalaikioturt62Lrklimatokaito1</vt:lpstr>
      <vt:lpstr>VAS084_F_Ilgalaikioturt62Lrklimatokaito1</vt:lpstr>
      <vt:lpstr>'Forma 13'!VAS084_F_Ilgalaikioturt62Nuotekudumblot1</vt:lpstr>
      <vt:lpstr>VAS084_F_Ilgalaikioturt62Nuotekudumblot1</vt:lpstr>
      <vt:lpstr>'Forma 13'!VAS084_F_Ilgalaikioturt62Nuotekusurinki1</vt:lpstr>
      <vt:lpstr>VAS084_F_Ilgalaikioturt62Nuotekusurinki1</vt:lpstr>
      <vt:lpstr>'Forma 13'!VAS084_F_Ilgalaikioturt62Nuotekuvalymas1</vt:lpstr>
      <vt:lpstr>VAS084_F_Ilgalaikioturt62Nuotekuvalymas1</vt:lpstr>
      <vt:lpstr>'Forma 13'!VAS084_F_Ilgalaikioturt62Pavirsiniunuot1</vt:lpstr>
      <vt:lpstr>VAS084_F_Ilgalaikioturt62Pavirsiniunuot1</vt:lpstr>
      <vt:lpstr>'Forma 13'!VAS084_F_Ilgalaikioturt62Turtovienetask1</vt:lpstr>
      <vt:lpstr>VAS084_F_Ilgalaikioturt62Turtovienetask1</vt:lpstr>
      <vt:lpstr>'Forma 13'!VAS084_F_Ilgalaikioturt63Apskaitosveikla1</vt:lpstr>
      <vt:lpstr>VAS084_F_Ilgalaikioturt63Apskaitosveikla1</vt:lpstr>
      <vt:lpstr>'Forma 13'!VAS084_F_Ilgalaikioturt63Geriamojovande7</vt:lpstr>
      <vt:lpstr>VAS084_F_Ilgalaikioturt63Geriamojovande7</vt:lpstr>
      <vt:lpstr>'Forma 13'!VAS084_F_Ilgalaikioturt63Geriamojovande8</vt:lpstr>
      <vt:lpstr>VAS084_F_Ilgalaikioturt63Geriamojovande8</vt:lpstr>
      <vt:lpstr>'Forma 13'!VAS084_F_Ilgalaikioturt63Geriamojovande9</vt:lpstr>
      <vt:lpstr>VAS084_F_Ilgalaikioturt63Geriamojovande9</vt:lpstr>
      <vt:lpstr>'Forma 13'!VAS084_F_Ilgalaikioturt63Inventorinisnu1</vt:lpstr>
      <vt:lpstr>VAS084_F_Ilgalaikioturt63Inventorinisnu1</vt:lpstr>
      <vt:lpstr>'Forma 13'!VAS084_F_Ilgalaikioturt63Kitareguliuoja1</vt:lpstr>
      <vt:lpstr>VAS084_F_Ilgalaikioturt63Kitareguliuoja1</vt:lpstr>
      <vt:lpstr>'Forma 13'!VAS084_F_Ilgalaikioturt63Kitosveiklosne1</vt:lpstr>
      <vt:lpstr>VAS084_F_Ilgalaikioturt63Kitosveiklosne1</vt:lpstr>
      <vt:lpstr>'Forma 13'!VAS084_F_Ilgalaikioturt63Lrklimatokaito1</vt:lpstr>
      <vt:lpstr>VAS084_F_Ilgalaikioturt63Lrklimatokaito1</vt:lpstr>
      <vt:lpstr>'Forma 13'!VAS084_F_Ilgalaikioturt63Nuotekudumblot1</vt:lpstr>
      <vt:lpstr>VAS084_F_Ilgalaikioturt63Nuotekudumblot1</vt:lpstr>
      <vt:lpstr>'Forma 13'!VAS084_F_Ilgalaikioturt63Nuotekusurinki1</vt:lpstr>
      <vt:lpstr>VAS084_F_Ilgalaikioturt63Nuotekusurinki1</vt:lpstr>
      <vt:lpstr>'Forma 13'!VAS084_F_Ilgalaikioturt63Nuotekuvalymas1</vt:lpstr>
      <vt:lpstr>VAS084_F_Ilgalaikioturt63Nuotekuvalymas1</vt:lpstr>
      <vt:lpstr>'Forma 13'!VAS084_F_Ilgalaikioturt63Pavirsiniunuot1</vt:lpstr>
      <vt:lpstr>VAS084_F_Ilgalaikioturt63Pavirsiniunuot1</vt:lpstr>
      <vt:lpstr>'Forma 13'!VAS084_F_Ilgalaikioturt63Turtovienetask1</vt:lpstr>
      <vt:lpstr>VAS084_F_Ilgalaikioturt63Turtovienetask1</vt:lpstr>
      <vt:lpstr>'Forma 13'!VAS084_F_Ilgalaikioturt64Apskaitosveikla1</vt:lpstr>
      <vt:lpstr>VAS084_F_Ilgalaikioturt64Apskaitosveikla1</vt:lpstr>
      <vt:lpstr>'Forma 13'!VAS084_F_Ilgalaikioturt64Geriamojovande7</vt:lpstr>
      <vt:lpstr>VAS084_F_Ilgalaikioturt64Geriamojovande7</vt:lpstr>
      <vt:lpstr>'Forma 13'!VAS084_F_Ilgalaikioturt64Geriamojovande8</vt:lpstr>
      <vt:lpstr>VAS084_F_Ilgalaikioturt64Geriamojovande8</vt:lpstr>
      <vt:lpstr>'Forma 13'!VAS084_F_Ilgalaikioturt64Geriamojovande9</vt:lpstr>
      <vt:lpstr>VAS084_F_Ilgalaikioturt64Geriamojovande9</vt:lpstr>
      <vt:lpstr>'Forma 13'!VAS084_F_Ilgalaikioturt64Inventorinisnu1</vt:lpstr>
      <vt:lpstr>VAS084_F_Ilgalaikioturt64Inventorinisnu1</vt:lpstr>
      <vt:lpstr>'Forma 13'!VAS084_F_Ilgalaikioturt64Kitareguliuoja1</vt:lpstr>
      <vt:lpstr>VAS084_F_Ilgalaikioturt64Kitareguliuoja1</vt:lpstr>
      <vt:lpstr>'Forma 13'!VAS084_F_Ilgalaikioturt64Kitosveiklosne1</vt:lpstr>
      <vt:lpstr>VAS084_F_Ilgalaikioturt64Kitosveiklosne1</vt:lpstr>
      <vt:lpstr>'Forma 13'!VAS084_F_Ilgalaikioturt64Lrklimatokaito1</vt:lpstr>
      <vt:lpstr>VAS084_F_Ilgalaikioturt64Lrklimatokaito1</vt:lpstr>
      <vt:lpstr>'Forma 13'!VAS084_F_Ilgalaikioturt64Nuotekudumblot1</vt:lpstr>
      <vt:lpstr>VAS084_F_Ilgalaikioturt64Nuotekudumblot1</vt:lpstr>
      <vt:lpstr>'Forma 13'!VAS084_F_Ilgalaikioturt64Nuotekusurinki1</vt:lpstr>
      <vt:lpstr>VAS084_F_Ilgalaikioturt64Nuotekusurinki1</vt:lpstr>
      <vt:lpstr>'Forma 13'!VAS084_F_Ilgalaikioturt64Nuotekuvalymas1</vt:lpstr>
      <vt:lpstr>VAS084_F_Ilgalaikioturt64Nuotekuvalymas1</vt:lpstr>
      <vt:lpstr>'Forma 13'!VAS084_F_Ilgalaikioturt64Pavirsiniunuot1</vt:lpstr>
      <vt:lpstr>VAS084_F_Ilgalaikioturt64Pavirsiniunuot1</vt:lpstr>
      <vt:lpstr>'Forma 13'!VAS084_F_Ilgalaikioturt64Turtovienetask1</vt:lpstr>
      <vt:lpstr>VAS084_F_Ilgalaikioturt64Turtovienetask1</vt:lpstr>
      <vt:lpstr>'Forma 13'!VAS084_F_Ilgalaikioturt65Apskaitosveikla1</vt:lpstr>
      <vt:lpstr>VAS084_F_Ilgalaikioturt65Apskaitosveikla1</vt:lpstr>
      <vt:lpstr>'Forma 13'!VAS084_F_Ilgalaikioturt65Geriamojovande7</vt:lpstr>
      <vt:lpstr>VAS084_F_Ilgalaikioturt65Geriamojovande7</vt:lpstr>
      <vt:lpstr>'Forma 13'!VAS084_F_Ilgalaikioturt65Geriamojovande8</vt:lpstr>
      <vt:lpstr>VAS084_F_Ilgalaikioturt65Geriamojovande8</vt:lpstr>
      <vt:lpstr>'Forma 13'!VAS084_F_Ilgalaikioturt65Geriamojovande9</vt:lpstr>
      <vt:lpstr>VAS084_F_Ilgalaikioturt65Geriamojovande9</vt:lpstr>
      <vt:lpstr>'Forma 13'!VAS084_F_Ilgalaikioturt65Inventorinisnu1</vt:lpstr>
      <vt:lpstr>VAS084_F_Ilgalaikioturt65Inventorinisnu1</vt:lpstr>
      <vt:lpstr>'Forma 13'!VAS084_F_Ilgalaikioturt65Kitareguliuoja1</vt:lpstr>
      <vt:lpstr>VAS084_F_Ilgalaikioturt65Kitareguliuoja1</vt:lpstr>
      <vt:lpstr>'Forma 13'!VAS084_F_Ilgalaikioturt65Kitosveiklosne1</vt:lpstr>
      <vt:lpstr>VAS084_F_Ilgalaikioturt65Kitosveiklosne1</vt:lpstr>
      <vt:lpstr>'Forma 13'!VAS084_F_Ilgalaikioturt65Lrklimatokaito1</vt:lpstr>
      <vt:lpstr>VAS084_F_Ilgalaikioturt65Lrklimatokaito1</vt:lpstr>
      <vt:lpstr>'Forma 13'!VAS084_F_Ilgalaikioturt65Nuotekudumblot1</vt:lpstr>
      <vt:lpstr>VAS084_F_Ilgalaikioturt65Nuotekudumblot1</vt:lpstr>
      <vt:lpstr>'Forma 13'!VAS084_F_Ilgalaikioturt65Nuotekusurinki1</vt:lpstr>
      <vt:lpstr>VAS084_F_Ilgalaikioturt65Nuotekusurinki1</vt:lpstr>
      <vt:lpstr>'Forma 13'!VAS084_F_Ilgalaikioturt65Nuotekuvalymas1</vt:lpstr>
      <vt:lpstr>VAS084_F_Ilgalaikioturt65Nuotekuvalymas1</vt:lpstr>
      <vt:lpstr>'Forma 13'!VAS084_F_Ilgalaikioturt65Pavirsiniunuot1</vt:lpstr>
      <vt:lpstr>VAS084_F_Ilgalaikioturt65Pavirsiniunuot1</vt:lpstr>
      <vt:lpstr>'Forma 13'!VAS084_F_Ilgalaikioturt65Turtovienetask1</vt:lpstr>
      <vt:lpstr>VAS084_F_Ilgalaikioturt65Turtovienetask1</vt:lpstr>
      <vt:lpstr>'Forma 13'!VAS084_F_Ilgalaikioturt66Apskaitosveikla1</vt:lpstr>
      <vt:lpstr>VAS084_F_Ilgalaikioturt66Apskaitosveikla1</vt:lpstr>
      <vt:lpstr>'Forma 13'!VAS084_F_Ilgalaikioturt66Geriamojovande7</vt:lpstr>
      <vt:lpstr>VAS084_F_Ilgalaikioturt66Geriamojovande7</vt:lpstr>
      <vt:lpstr>'Forma 13'!VAS084_F_Ilgalaikioturt66Geriamojovande8</vt:lpstr>
      <vt:lpstr>VAS084_F_Ilgalaikioturt66Geriamojovande8</vt:lpstr>
      <vt:lpstr>'Forma 13'!VAS084_F_Ilgalaikioturt66Geriamojovande9</vt:lpstr>
      <vt:lpstr>VAS084_F_Ilgalaikioturt66Geriamojovande9</vt:lpstr>
      <vt:lpstr>'Forma 13'!VAS084_F_Ilgalaikioturt66Inventorinisnu1</vt:lpstr>
      <vt:lpstr>VAS084_F_Ilgalaikioturt66Inventorinisnu1</vt:lpstr>
      <vt:lpstr>'Forma 13'!VAS084_F_Ilgalaikioturt66Kitareguliuoja1</vt:lpstr>
      <vt:lpstr>VAS084_F_Ilgalaikioturt66Kitareguliuoja1</vt:lpstr>
      <vt:lpstr>'Forma 13'!VAS084_F_Ilgalaikioturt66Kitosveiklosne1</vt:lpstr>
      <vt:lpstr>VAS084_F_Ilgalaikioturt66Kitosveiklosne1</vt:lpstr>
      <vt:lpstr>'Forma 13'!VAS084_F_Ilgalaikioturt66Lrklimatokaito1</vt:lpstr>
      <vt:lpstr>VAS084_F_Ilgalaikioturt66Lrklimatokaito1</vt:lpstr>
      <vt:lpstr>'Forma 13'!VAS084_F_Ilgalaikioturt66Nuotekudumblot1</vt:lpstr>
      <vt:lpstr>VAS084_F_Ilgalaikioturt66Nuotekudumblot1</vt:lpstr>
      <vt:lpstr>'Forma 13'!VAS084_F_Ilgalaikioturt66Nuotekusurinki1</vt:lpstr>
      <vt:lpstr>VAS084_F_Ilgalaikioturt66Nuotekusurinki1</vt:lpstr>
      <vt:lpstr>'Forma 13'!VAS084_F_Ilgalaikioturt66Nuotekuvalymas1</vt:lpstr>
      <vt:lpstr>VAS084_F_Ilgalaikioturt66Nuotekuvalymas1</vt:lpstr>
      <vt:lpstr>'Forma 13'!VAS084_F_Ilgalaikioturt66Pavirsiniunuot1</vt:lpstr>
      <vt:lpstr>VAS084_F_Ilgalaikioturt66Pavirsiniunuot1</vt:lpstr>
      <vt:lpstr>'Forma 13'!VAS084_F_Ilgalaikioturt66Turtovienetask1</vt:lpstr>
      <vt:lpstr>VAS084_F_Ilgalaikioturt66Turtovienetask1</vt:lpstr>
      <vt:lpstr>'Forma 13'!VAS084_F_Ilgalaikioturt67Apskaitosveikla1</vt:lpstr>
      <vt:lpstr>VAS084_F_Ilgalaikioturt67Apskaitosveikla1</vt:lpstr>
      <vt:lpstr>'Forma 13'!VAS084_F_Ilgalaikioturt67Geriamojovande7</vt:lpstr>
      <vt:lpstr>VAS084_F_Ilgalaikioturt67Geriamojovande7</vt:lpstr>
      <vt:lpstr>'Forma 13'!VAS084_F_Ilgalaikioturt67Geriamojovande8</vt:lpstr>
      <vt:lpstr>VAS084_F_Ilgalaikioturt67Geriamojovande8</vt:lpstr>
      <vt:lpstr>'Forma 13'!VAS084_F_Ilgalaikioturt67Geriamojovande9</vt:lpstr>
      <vt:lpstr>VAS084_F_Ilgalaikioturt67Geriamojovande9</vt:lpstr>
      <vt:lpstr>'Forma 13'!VAS084_F_Ilgalaikioturt67Inventorinisnu1</vt:lpstr>
      <vt:lpstr>VAS084_F_Ilgalaikioturt67Inventorinisnu1</vt:lpstr>
      <vt:lpstr>'Forma 13'!VAS084_F_Ilgalaikioturt67Kitareguliuoja1</vt:lpstr>
      <vt:lpstr>VAS084_F_Ilgalaikioturt67Kitareguliuoja1</vt:lpstr>
      <vt:lpstr>'Forma 13'!VAS084_F_Ilgalaikioturt67Kitosveiklosne1</vt:lpstr>
      <vt:lpstr>VAS084_F_Ilgalaikioturt67Kitosveiklosne1</vt:lpstr>
      <vt:lpstr>'Forma 13'!VAS084_F_Ilgalaikioturt67Lrklimatokaito1</vt:lpstr>
      <vt:lpstr>VAS084_F_Ilgalaikioturt67Lrklimatokaito1</vt:lpstr>
      <vt:lpstr>'Forma 13'!VAS084_F_Ilgalaikioturt67Nuotekudumblot1</vt:lpstr>
      <vt:lpstr>VAS084_F_Ilgalaikioturt67Nuotekudumblot1</vt:lpstr>
      <vt:lpstr>'Forma 13'!VAS084_F_Ilgalaikioturt67Nuotekusurinki1</vt:lpstr>
      <vt:lpstr>VAS084_F_Ilgalaikioturt67Nuotekusurinki1</vt:lpstr>
      <vt:lpstr>'Forma 13'!VAS084_F_Ilgalaikioturt67Nuotekuvalymas1</vt:lpstr>
      <vt:lpstr>VAS084_F_Ilgalaikioturt67Nuotekuvalymas1</vt:lpstr>
      <vt:lpstr>'Forma 13'!VAS084_F_Ilgalaikioturt67Pavirsiniunuot1</vt:lpstr>
      <vt:lpstr>VAS084_F_Ilgalaikioturt67Pavirsiniunuot1</vt:lpstr>
      <vt:lpstr>'Forma 13'!VAS084_F_Ilgalaikioturt67Turtovienetask1</vt:lpstr>
      <vt:lpstr>VAS084_F_Ilgalaikioturt67Turtovienetask1</vt:lpstr>
      <vt:lpstr>'Forma 13'!VAS084_F_Ilgalaikioturt68Apskaitosveikla1</vt:lpstr>
      <vt:lpstr>VAS084_F_Ilgalaikioturt68Apskaitosveikla1</vt:lpstr>
      <vt:lpstr>'Forma 13'!VAS084_F_Ilgalaikioturt68Geriamojovande7</vt:lpstr>
      <vt:lpstr>VAS084_F_Ilgalaikioturt68Geriamojovande7</vt:lpstr>
      <vt:lpstr>'Forma 13'!VAS084_F_Ilgalaikioturt68Geriamojovande8</vt:lpstr>
      <vt:lpstr>VAS084_F_Ilgalaikioturt68Geriamojovande8</vt:lpstr>
      <vt:lpstr>'Forma 13'!VAS084_F_Ilgalaikioturt68Geriamojovande9</vt:lpstr>
      <vt:lpstr>VAS084_F_Ilgalaikioturt68Geriamojovande9</vt:lpstr>
      <vt:lpstr>'Forma 13'!VAS084_F_Ilgalaikioturt68Inventorinisnu1</vt:lpstr>
      <vt:lpstr>VAS084_F_Ilgalaikioturt68Inventorinisnu1</vt:lpstr>
      <vt:lpstr>'Forma 13'!VAS084_F_Ilgalaikioturt68Kitareguliuoja1</vt:lpstr>
      <vt:lpstr>VAS084_F_Ilgalaikioturt68Kitareguliuoja1</vt:lpstr>
      <vt:lpstr>'Forma 13'!VAS084_F_Ilgalaikioturt68Kitosveiklosne1</vt:lpstr>
      <vt:lpstr>VAS084_F_Ilgalaikioturt68Kitosveiklosne1</vt:lpstr>
      <vt:lpstr>'Forma 13'!VAS084_F_Ilgalaikioturt68Lrklimatokaito1</vt:lpstr>
      <vt:lpstr>VAS084_F_Ilgalaikioturt68Lrklimatokaito1</vt:lpstr>
      <vt:lpstr>'Forma 13'!VAS084_F_Ilgalaikioturt68Nuotekudumblot1</vt:lpstr>
      <vt:lpstr>VAS084_F_Ilgalaikioturt68Nuotekudumblot1</vt:lpstr>
      <vt:lpstr>'Forma 13'!VAS084_F_Ilgalaikioturt68Nuotekusurinki1</vt:lpstr>
      <vt:lpstr>VAS084_F_Ilgalaikioturt68Nuotekusurinki1</vt:lpstr>
      <vt:lpstr>'Forma 13'!VAS084_F_Ilgalaikioturt68Nuotekuvalymas1</vt:lpstr>
      <vt:lpstr>VAS084_F_Ilgalaikioturt68Nuotekuvalymas1</vt:lpstr>
      <vt:lpstr>'Forma 13'!VAS084_F_Ilgalaikioturt68Pavirsiniunuot1</vt:lpstr>
      <vt:lpstr>VAS084_F_Ilgalaikioturt68Pavirsiniunuot1</vt:lpstr>
      <vt:lpstr>'Forma 13'!VAS084_F_Ilgalaikioturt68Turtovienetask1</vt:lpstr>
      <vt:lpstr>VAS084_F_Ilgalaikioturt68Turtovienetask1</vt:lpstr>
      <vt:lpstr>'Forma 13'!VAS084_F_Ilgalaikioturt69Apskaitosveikla1</vt:lpstr>
      <vt:lpstr>VAS084_F_Ilgalaikioturt69Apskaitosveikla1</vt:lpstr>
      <vt:lpstr>'Forma 13'!VAS084_F_Ilgalaikioturt69Geriamojovande7</vt:lpstr>
      <vt:lpstr>VAS084_F_Ilgalaikioturt69Geriamojovande7</vt:lpstr>
      <vt:lpstr>'Forma 13'!VAS084_F_Ilgalaikioturt69Geriamojovande8</vt:lpstr>
      <vt:lpstr>VAS084_F_Ilgalaikioturt69Geriamojovande8</vt:lpstr>
      <vt:lpstr>'Forma 13'!VAS084_F_Ilgalaikioturt69Geriamojovande9</vt:lpstr>
      <vt:lpstr>VAS084_F_Ilgalaikioturt69Geriamojovande9</vt:lpstr>
      <vt:lpstr>'Forma 13'!VAS084_F_Ilgalaikioturt69Inventorinisnu1</vt:lpstr>
      <vt:lpstr>VAS084_F_Ilgalaikioturt69Inventorinisnu1</vt:lpstr>
      <vt:lpstr>'Forma 13'!VAS084_F_Ilgalaikioturt69Kitareguliuoja1</vt:lpstr>
      <vt:lpstr>VAS084_F_Ilgalaikioturt69Kitareguliuoja1</vt:lpstr>
      <vt:lpstr>'Forma 13'!VAS084_F_Ilgalaikioturt69Kitosveiklosne1</vt:lpstr>
      <vt:lpstr>VAS084_F_Ilgalaikioturt69Kitosveiklosne1</vt:lpstr>
      <vt:lpstr>'Forma 13'!VAS084_F_Ilgalaikioturt69Lrklimatokaito1</vt:lpstr>
      <vt:lpstr>VAS084_F_Ilgalaikioturt69Lrklimatokaito1</vt:lpstr>
      <vt:lpstr>'Forma 13'!VAS084_F_Ilgalaikioturt69Nuotekudumblot1</vt:lpstr>
      <vt:lpstr>VAS084_F_Ilgalaikioturt69Nuotekudumblot1</vt:lpstr>
      <vt:lpstr>'Forma 13'!VAS084_F_Ilgalaikioturt69Nuotekusurinki1</vt:lpstr>
      <vt:lpstr>VAS084_F_Ilgalaikioturt69Nuotekusurinki1</vt:lpstr>
      <vt:lpstr>'Forma 13'!VAS084_F_Ilgalaikioturt69Nuotekuvalymas1</vt:lpstr>
      <vt:lpstr>VAS084_F_Ilgalaikioturt69Nuotekuvalymas1</vt:lpstr>
      <vt:lpstr>'Forma 13'!VAS084_F_Ilgalaikioturt69Pavirsiniunuot1</vt:lpstr>
      <vt:lpstr>VAS084_F_Ilgalaikioturt69Pavirsiniunuot1</vt:lpstr>
      <vt:lpstr>'Forma 13'!VAS084_F_Ilgalaikioturt69Turtovienetask1</vt:lpstr>
      <vt:lpstr>VAS084_F_Ilgalaikioturt69Turtovienetask1</vt:lpstr>
      <vt:lpstr>'Forma 13'!VAS084_F_Ilgalaikioturt6Apskaitosveikla1</vt:lpstr>
      <vt:lpstr>VAS084_F_Ilgalaikioturt6Apskaitosveikla1</vt:lpstr>
      <vt:lpstr>'Forma 13'!VAS084_F_Ilgalaikioturt6Geriamojovande7</vt:lpstr>
      <vt:lpstr>VAS084_F_Ilgalaikioturt6Geriamojovande7</vt:lpstr>
      <vt:lpstr>'Forma 13'!VAS084_F_Ilgalaikioturt6Geriamojovande8</vt:lpstr>
      <vt:lpstr>VAS084_F_Ilgalaikioturt6Geriamojovande8</vt:lpstr>
      <vt:lpstr>'Forma 13'!VAS084_F_Ilgalaikioturt6Geriamojovande9</vt:lpstr>
      <vt:lpstr>VAS084_F_Ilgalaikioturt6Geriamojovande9</vt:lpstr>
      <vt:lpstr>'Forma 13'!VAS084_F_Ilgalaikioturt6Inventorinisnu1</vt:lpstr>
      <vt:lpstr>VAS084_F_Ilgalaikioturt6Inventorinisnu1</vt:lpstr>
      <vt:lpstr>'Forma 13'!VAS084_F_Ilgalaikioturt6Kitareguliuoja1</vt:lpstr>
      <vt:lpstr>VAS084_F_Ilgalaikioturt6Kitareguliuoja1</vt:lpstr>
      <vt:lpstr>'Forma 13'!VAS084_F_Ilgalaikioturt6Kitosveiklosne1</vt:lpstr>
      <vt:lpstr>VAS084_F_Ilgalaikioturt6Kitosveiklosne1</vt:lpstr>
      <vt:lpstr>'Forma 13'!VAS084_F_Ilgalaikioturt6Lrklimatokaito1</vt:lpstr>
      <vt:lpstr>VAS084_F_Ilgalaikioturt6Lrklimatokaito1</vt:lpstr>
      <vt:lpstr>'Forma 13'!VAS084_F_Ilgalaikioturt6Nuotekudumblot1</vt:lpstr>
      <vt:lpstr>VAS084_F_Ilgalaikioturt6Nuotekudumblot1</vt:lpstr>
      <vt:lpstr>'Forma 13'!VAS084_F_Ilgalaikioturt6Nuotekusurinki1</vt:lpstr>
      <vt:lpstr>VAS084_F_Ilgalaikioturt6Nuotekusurinki1</vt:lpstr>
      <vt:lpstr>'Forma 13'!VAS084_F_Ilgalaikioturt6Nuotekuvalymas1</vt:lpstr>
      <vt:lpstr>VAS084_F_Ilgalaikioturt6Nuotekuvalymas1</vt:lpstr>
      <vt:lpstr>'Forma 13'!VAS084_F_Ilgalaikioturt6Pavirsiniunuot1</vt:lpstr>
      <vt:lpstr>VAS084_F_Ilgalaikioturt6Pavirsiniunuot1</vt:lpstr>
      <vt:lpstr>'Forma 13'!VAS084_F_Ilgalaikioturt6Turtovienetask1</vt:lpstr>
      <vt:lpstr>VAS084_F_Ilgalaikioturt6Turtovienetask1</vt:lpstr>
      <vt:lpstr>'Forma 13'!VAS084_F_Ilgalaikioturt70Apskaitosveikla1</vt:lpstr>
      <vt:lpstr>VAS084_F_Ilgalaikioturt70Apskaitosveikla1</vt:lpstr>
      <vt:lpstr>'Forma 13'!VAS084_F_Ilgalaikioturt70Geriamojovande7</vt:lpstr>
      <vt:lpstr>VAS084_F_Ilgalaikioturt70Geriamojovande7</vt:lpstr>
      <vt:lpstr>'Forma 13'!VAS084_F_Ilgalaikioturt70Geriamojovande8</vt:lpstr>
      <vt:lpstr>VAS084_F_Ilgalaikioturt70Geriamojovande8</vt:lpstr>
      <vt:lpstr>'Forma 13'!VAS084_F_Ilgalaikioturt70Geriamojovande9</vt:lpstr>
      <vt:lpstr>VAS084_F_Ilgalaikioturt70Geriamojovande9</vt:lpstr>
      <vt:lpstr>'Forma 13'!VAS084_F_Ilgalaikioturt70Inventorinisnu1</vt:lpstr>
      <vt:lpstr>VAS084_F_Ilgalaikioturt70Inventorinisnu1</vt:lpstr>
      <vt:lpstr>'Forma 13'!VAS084_F_Ilgalaikioturt70Kitareguliuoja1</vt:lpstr>
      <vt:lpstr>VAS084_F_Ilgalaikioturt70Kitareguliuoja1</vt:lpstr>
      <vt:lpstr>'Forma 13'!VAS084_F_Ilgalaikioturt70Kitosveiklosne1</vt:lpstr>
      <vt:lpstr>VAS084_F_Ilgalaikioturt70Kitosveiklosne1</vt:lpstr>
      <vt:lpstr>'Forma 13'!VAS084_F_Ilgalaikioturt70Lrklimatokaito1</vt:lpstr>
      <vt:lpstr>VAS084_F_Ilgalaikioturt70Lrklimatokaito1</vt:lpstr>
      <vt:lpstr>'Forma 13'!VAS084_F_Ilgalaikioturt70Nuotekudumblot1</vt:lpstr>
      <vt:lpstr>VAS084_F_Ilgalaikioturt70Nuotekudumblot1</vt:lpstr>
      <vt:lpstr>'Forma 13'!VAS084_F_Ilgalaikioturt70Nuotekusurinki1</vt:lpstr>
      <vt:lpstr>VAS084_F_Ilgalaikioturt70Nuotekusurinki1</vt:lpstr>
      <vt:lpstr>'Forma 13'!VAS084_F_Ilgalaikioturt70Nuotekuvalymas1</vt:lpstr>
      <vt:lpstr>VAS084_F_Ilgalaikioturt70Nuotekuvalymas1</vt:lpstr>
      <vt:lpstr>'Forma 13'!VAS084_F_Ilgalaikioturt70Pavirsiniunuot1</vt:lpstr>
      <vt:lpstr>VAS084_F_Ilgalaikioturt70Pavirsiniunuot1</vt:lpstr>
      <vt:lpstr>'Forma 13'!VAS084_F_Ilgalaikioturt70Turtovienetask1</vt:lpstr>
      <vt:lpstr>VAS084_F_Ilgalaikioturt70Turtovienetask1</vt:lpstr>
      <vt:lpstr>'Forma 13'!VAS084_F_Ilgalaikioturt71Apskaitosveikla1</vt:lpstr>
      <vt:lpstr>VAS084_F_Ilgalaikioturt71Apskaitosveikla1</vt:lpstr>
      <vt:lpstr>'Forma 13'!VAS084_F_Ilgalaikioturt71Geriamojovande7</vt:lpstr>
      <vt:lpstr>VAS084_F_Ilgalaikioturt71Geriamojovande7</vt:lpstr>
      <vt:lpstr>'Forma 13'!VAS084_F_Ilgalaikioturt71Geriamojovande8</vt:lpstr>
      <vt:lpstr>VAS084_F_Ilgalaikioturt71Geriamojovande8</vt:lpstr>
      <vt:lpstr>'Forma 13'!VAS084_F_Ilgalaikioturt71Geriamojovande9</vt:lpstr>
      <vt:lpstr>VAS084_F_Ilgalaikioturt71Geriamojovande9</vt:lpstr>
      <vt:lpstr>'Forma 13'!VAS084_F_Ilgalaikioturt71Inventorinisnu1</vt:lpstr>
      <vt:lpstr>VAS084_F_Ilgalaikioturt71Inventorinisnu1</vt:lpstr>
      <vt:lpstr>'Forma 13'!VAS084_F_Ilgalaikioturt71Kitareguliuoja1</vt:lpstr>
      <vt:lpstr>VAS084_F_Ilgalaikioturt71Kitareguliuoja1</vt:lpstr>
      <vt:lpstr>'Forma 13'!VAS084_F_Ilgalaikioturt71Kitosveiklosne1</vt:lpstr>
      <vt:lpstr>VAS084_F_Ilgalaikioturt71Kitosveiklosne1</vt:lpstr>
      <vt:lpstr>'Forma 13'!VAS084_F_Ilgalaikioturt71Lrklimatokaito1</vt:lpstr>
      <vt:lpstr>VAS084_F_Ilgalaikioturt71Lrklimatokaito1</vt:lpstr>
      <vt:lpstr>'Forma 13'!VAS084_F_Ilgalaikioturt71Nuotekudumblot1</vt:lpstr>
      <vt:lpstr>VAS084_F_Ilgalaikioturt71Nuotekudumblot1</vt:lpstr>
      <vt:lpstr>'Forma 13'!VAS084_F_Ilgalaikioturt71Nuotekusurinki1</vt:lpstr>
      <vt:lpstr>VAS084_F_Ilgalaikioturt71Nuotekusurinki1</vt:lpstr>
      <vt:lpstr>'Forma 13'!VAS084_F_Ilgalaikioturt71Nuotekuvalymas1</vt:lpstr>
      <vt:lpstr>VAS084_F_Ilgalaikioturt71Nuotekuvalymas1</vt:lpstr>
      <vt:lpstr>'Forma 13'!VAS084_F_Ilgalaikioturt71Pavirsiniunuot1</vt:lpstr>
      <vt:lpstr>VAS084_F_Ilgalaikioturt71Pavirsiniunuot1</vt:lpstr>
      <vt:lpstr>'Forma 13'!VAS084_F_Ilgalaikioturt71Turtovienetask1</vt:lpstr>
      <vt:lpstr>VAS084_F_Ilgalaikioturt71Turtovienetask1</vt:lpstr>
      <vt:lpstr>'Forma 13'!VAS084_F_Ilgalaikioturt72Apskaitosveikla1</vt:lpstr>
      <vt:lpstr>VAS084_F_Ilgalaikioturt72Apskaitosveikla1</vt:lpstr>
      <vt:lpstr>'Forma 13'!VAS084_F_Ilgalaikioturt72Geriamojovande7</vt:lpstr>
      <vt:lpstr>VAS084_F_Ilgalaikioturt72Geriamojovande7</vt:lpstr>
      <vt:lpstr>'Forma 13'!VAS084_F_Ilgalaikioturt72Geriamojovande8</vt:lpstr>
      <vt:lpstr>VAS084_F_Ilgalaikioturt72Geriamojovande8</vt:lpstr>
      <vt:lpstr>'Forma 13'!VAS084_F_Ilgalaikioturt72Geriamojovande9</vt:lpstr>
      <vt:lpstr>VAS084_F_Ilgalaikioturt72Geriamojovande9</vt:lpstr>
      <vt:lpstr>'Forma 13'!VAS084_F_Ilgalaikioturt72Inventorinisnu1</vt:lpstr>
      <vt:lpstr>VAS084_F_Ilgalaikioturt72Inventorinisnu1</vt:lpstr>
      <vt:lpstr>'Forma 13'!VAS084_F_Ilgalaikioturt72Kitareguliuoja1</vt:lpstr>
      <vt:lpstr>VAS084_F_Ilgalaikioturt72Kitareguliuoja1</vt:lpstr>
      <vt:lpstr>'Forma 13'!VAS084_F_Ilgalaikioturt72Kitosveiklosne1</vt:lpstr>
      <vt:lpstr>VAS084_F_Ilgalaikioturt72Kitosveiklosne1</vt:lpstr>
      <vt:lpstr>'Forma 13'!VAS084_F_Ilgalaikioturt72Lrklimatokaito1</vt:lpstr>
      <vt:lpstr>VAS084_F_Ilgalaikioturt72Lrklimatokaito1</vt:lpstr>
      <vt:lpstr>'Forma 13'!VAS084_F_Ilgalaikioturt72Nuotekudumblot1</vt:lpstr>
      <vt:lpstr>VAS084_F_Ilgalaikioturt72Nuotekudumblot1</vt:lpstr>
      <vt:lpstr>'Forma 13'!VAS084_F_Ilgalaikioturt72Nuotekusurinki1</vt:lpstr>
      <vt:lpstr>VAS084_F_Ilgalaikioturt72Nuotekusurinki1</vt:lpstr>
      <vt:lpstr>'Forma 13'!VAS084_F_Ilgalaikioturt72Nuotekuvalymas1</vt:lpstr>
      <vt:lpstr>VAS084_F_Ilgalaikioturt72Nuotekuvalymas1</vt:lpstr>
      <vt:lpstr>'Forma 13'!VAS084_F_Ilgalaikioturt72Pavirsiniunuot1</vt:lpstr>
      <vt:lpstr>VAS084_F_Ilgalaikioturt72Pavirsiniunuot1</vt:lpstr>
      <vt:lpstr>'Forma 13'!VAS084_F_Ilgalaikioturt72Turtovienetask1</vt:lpstr>
      <vt:lpstr>VAS084_F_Ilgalaikioturt72Turtovienetask1</vt:lpstr>
      <vt:lpstr>'Forma 13'!VAS084_F_Ilgalaikioturt73Apskaitosveikla1</vt:lpstr>
      <vt:lpstr>VAS084_F_Ilgalaikioturt73Apskaitosveikla1</vt:lpstr>
      <vt:lpstr>'Forma 13'!VAS084_F_Ilgalaikioturt73Geriamojovande7</vt:lpstr>
      <vt:lpstr>VAS084_F_Ilgalaikioturt73Geriamojovande7</vt:lpstr>
      <vt:lpstr>'Forma 13'!VAS084_F_Ilgalaikioturt73Geriamojovande8</vt:lpstr>
      <vt:lpstr>VAS084_F_Ilgalaikioturt73Geriamojovande8</vt:lpstr>
      <vt:lpstr>'Forma 13'!VAS084_F_Ilgalaikioturt73Geriamojovande9</vt:lpstr>
      <vt:lpstr>VAS084_F_Ilgalaikioturt73Geriamojovande9</vt:lpstr>
      <vt:lpstr>'Forma 13'!VAS084_F_Ilgalaikioturt73Inventorinisnu1</vt:lpstr>
      <vt:lpstr>VAS084_F_Ilgalaikioturt73Inventorinisnu1</vt:lpstr>
      <vt:lpstr>'Forma 13'!VAS084_F_Ilgalaikioturt73Kitareguliuoja1</vt:lpstr>
      <vt:lpstr>VAS084_F_Ilgalaikioturt73Kitareguliuoja1</vt:lpstr>
      <vt:lpstr>'Forma 13'!VAS084_F_Ilgalaikioturt73Kitosveiklosne1</vt:lpstr>
      <vt:lpstr>VAS084_F_Ilgalaikioturt73Kitosveiklosne1</vt:lpstr>
      <vt:lpstr>'Forma 13'!VAS084_F_Ilgalaikioturt73Lrklimatokaito1</vt:lpstr>
      <vt:lpstr>VAS084_F_Ilgalaikioturt73Lrklimatokaito1</vt:lpstr>
      <vt:lpstr>'Forma 13'!VAS084_F_Ilgalaikioturt73Nuotekudumblot1</vt:lpstr>
      <vt:lpstr>VAS084_F_Ilgalaikioturt73Nuotekudumblot1</vt:lpstr>
      <vt:lpstr>'Forma 13'!VAS084_F_Ilgalaikioturt73Nuotekusurinki1</vt:lpstr>
      <vt:lpstr>VAS084_F_Ilgalaikioturt73Nuotekusurinki1</vt:lpstr>
      <vt:lpstr>'Forma 13'!VAS084_F_Ilgalaikioturt73Nuotekuvalymas1</vt:lpstr>
      <vt:lpstr>VAS084_F_Ilgalaikioturt73Nuotekuvalymas1</vt:lpstr>
      <vt:lpstr>'Forma 13'!VAS084_F_Ilgalaikioturt73Pavirsiniunuot1</vt:lpstr>
      <vt:lpstr>VAS084_F_Ilgalaikioturt73Pavirsiniunuot1</vt:lpstr>
      <vt:lpstr>'Forma 13'!VAS084_F_Ilgalaikioturt73Turtovienetask1</vt:lpstr>
      <vt:lpstr>VAS084_F_Ilgalaikioturt73Turtovienetask1</vt:lpstr>
      <vt:lpstr>'Forma 13'!VAS084_F_Ilgalaikioturt74Apskaitosveikla1</vt:lpstr>
      <vt:lpstr>VAS084_F_Ilgalaikioturt74Apskaitosveikla1</vt:lpstr>
      <vt:lpstr>'Forma 13'!VAS084_F_Ilgalaikioturt74Geriamojovande7</vt:lpstr>
      <vt:lpstr>VAS084_F_Ilgalaikioturt74Geriamojovande7</vt:lpstr>
      <vt:lpstr>'Forma 13'!VAS084_F_Ilgalaikioturt74Geriamojovande8</vt:lpstr>
      <vt:lpstr>VAS084_F_Ilgalaikioturt74Geriamojovande8</vt:lpstr>
      <vt:lpstr>'Forma 13'!VAS084_F_Ilgalaikioturt74Geriamojovande9</vt:lpstr>
      <vt:lpstr>VAS084_F_Ilgalaikioturt74Geriamojovande9</vt:lpstr>
      <vt:lpstr>'Forma 13'!VAS084_F_Ilgalaikioturt74Inventorinisnu1</vt:lpstr>
      <vt:lpstr>VAS084_F_Ilgalaikioturt74Inventorinisnu1</vt:lpstr>
      <vt:lpstr>'Forma 13'!VAS084_F_Ilgalaikioturt74Kitareguliuoja1</vt:lpstr>
      <vt:lpstr>VAS084_F_Ilgalaikioturt74Kitareguliuoja1</vt:lpstr>
      <vt:lpstr>'Forma 13'!VAS084_F_Ilgalaikioturt74Kitosveiklosne1</vt:lpstr>
      <vt:lpstr>VAS084_F_Ilgalaikioturt74Kitosveiklosne1</vt:lpstr>
      <vt:lpstr>'Forma 13'!VAS084_F_Ilgalaikioturt74Lrklimatokaito1</vt:lpstr>
      <vt:lpstr>VAS084_F_Ilgalaikioturt74Lrklimatokaito1</vt:lpstr>
      <vt:lpstr>'Forma 13'!VAS084_F_Ilgalaikioturt74Nuotekudumblot1</vt:lpstr>
      <vt:lpstr>VAS084_F_Ilgalaikioturt74Nuotekudumblot1</vt:lpstr>
      <vt:lpstr>'Forma 13'!VAS084_F_Ilgalaikioturt74Nuotekusurinki1</vt:lpstr>
      <vt:lpstr>VAS084_F_Ilgalaikioturt74Nuotekusurinki1</vt:lpstr>
      <vt:lpstr>'Forma 13'!VAS084_F_Ilgalaikioturt74Nuotekuvalymas1</vt:lpstr>
      <vt:lpstr>VAS084_F_Ilgalaikioturt74Nuotekuvalymas1</vt:lpstr>
      <vt:lpstr>'Forma 13'!VAS084_F_Ilgalaikioturt74Pavirsiniunuot1</vt:lpstr>
      <vt:lpstr>VAS084_F_Ilgalaikioturt74Pavirsiniunuot1</vt:lpstr>
      <vt:lpstr>'Forma 13'!VAS084_F_Ilgalaikioturt74Turtovienetask1</vt:lpstr>
      <vt:lpstr>VAS084_F_Ilgalaikioturt74Turtovienetask1</vt:lpstr>
      <vt:lpstr>'Forma 13'!VAS084_F_Ilgalaikioturt75Apskaitosveikla1</vt:lpstr>
      <vt:lpstr>VAS084_F_Ilgalaikioturt75Apskaitosveikla1</vt:lpstr>
      <vt:lpstr>'Forma 13'!VAS084_F_Ilgalaikioturt75Geriamojovande7</vt:lpstr>
      <vt:lpstr>VAS084_F_Ilgalaikioturt75Geriamojovande7</vt:lpstr>
      <vt:lpstr>'Forma 13'!VAS084_F_Ilgalaikioturt75Geriamojovande8</vt:lpstr>
      <vt:lpstr>VAS084_F_Ilgalaikioturt75Geriamojovande8</vt:lpstr>
      <vt:lpstr>'Forma 13'!VAS084_F_Ilgalaikioturt75Geriamojovande9</vt:lpstr>
      <vt:lpstr>VAS084_F_Ilgalaikioturt75Geriamojovande9</vt:lpstr>
      <vt:lpstr>'Forma 13'!VAS084_F_Ilgalaikioturt75Inventorinisnu1</vt:lpstr>
      <vt:lpstr>VAS084_F_Ilgalaikioturt75Inventorinisnu1</vt:lpstr>
      <vt:lpstr>'Forma 13'!VAS084_F_Ilgalaikioturt75Kitareguliuoja1</vt:lpstr>
      <vt:lpstr>VAS084_F_Ilgalaikioturt75Kitareguliuoja1</vt:lpstr>
      <vt:lpstr>'Forma 13'!VAS084_F_Ilgalaikioturt75Kitosveiklosne1</vt:lpstr>
      <vt:lpstr>VAS084_F_Ilgalaikioturt75Kitosveiklosne1</vt:lpstr>
      <vt:lpstr>'Forma 13'!VAS084_F_Ilgalaikioturt75Lrklimatokaito1</vt:lpstr>
      <vt:lpstr>VAS084_F_Ilgalaikioturt75Lrklimatokaito1</vt:lpstr>
      <vt:lpstr>'Forma 13'!VAS084_F_Ilgalaikioturt75Nuotekudumblot1</vt:lpstr>
      <vt:lpstr>VAS084_F_Ilgalaikioturt75Nuotekudumblot1</vt:lpstr>
      <vt:lpstr>'Forma 13'!VAS084_F_Ilgalaikioturt75Nuotekusurinki1</vt:lpstr>
      <vt:lpstr>VAS084_F_Ilgalaikioturt75Nuotekusurinki1</vt:lpstr>
      <vt:lpstr>'Forma 13'!VAS084_F_Ilgalaikioturt75Nuotekuvalymas1</vt:lpstr>
      <vt:lpstr>VAS084_F_Ilgalaikioturt75Nuotekuvalymas1</vt:lpstr>
      <vt:lpstr>'Forma 13'!VAS084_F_Ilgalaikioturt75Pavirsiniunuot1</vt:lpstr>
      <vt:lpstr>VAS084_F_Ilgalaikioturt75Pavirsiniunuot1</vt:lpstr>
      <vt:lpstr>'Forma 13'!VAS084_F_Ilgalaikioturt75Turtovienetask1</vt:lpstr>
      <vt:lpstr>VAS084_F_Ilgalaikioturt75Turtovienetask1</vt:lpstr>
      <vt:lpstr>'Forma 13'!VAS084_F_Ilgalaikioturt76Apskaitosveikla1</vt:lpstr>
      <vt:lpstr>VAS084_F_Ilgalaikioturt76Apskaitosveikla1</vt:lpstr>
      <vt:lpstr>'Forma 13'!VAS084_F_Ilgalaikioturt76Geriamojovande7</vt:lpstr>
      <vt:lpstr>VAS084_F_Ilgalaikioturt76Geriamojovande7</vt:lpstr>
      <vt:lpstr>'Forma 13'!VAS084_F_Ilgalaikioturt76Geriamojovande8</vt:lpstr>
      <vt:lpstr>VAS084_F_Ilgalaikioturt76Geriamojovande8</vt:lpstr>
      <vt:lpstr>'Forma 13'!VAS084_F_Ilgalaikioturt76Geriamojovande9</vt:lpstr>
      <vt:lpstr>VAS084_F_Ilgalaikioturt76Geriamojovande9</vt:lpstr>
      <vt:lpstr>'Forma 13'!VAS084_F_Ilgalaikioturt76Inventorinisnu1</vt:lpstr>
      <vt:lpstr>VAS084_F_Ilgalaikioturt76Inventorinisnu1</vt:lpstr>
      <vt:lpstr>'Forma 13'!VAS084_F_Ilgalaikioturt76Kitareguliuoja1</vt:lpstr>
      <vt:lpstr>VAS084_F_Ilgalaikioturt76Kitareguliuoja1</vt:lpstr>
      <vt:lpstr>'Forma 13'!VAS084_F_Ilgalaikioturt76Kitosveiklosne1</vt:lpstr>
      <vt:lpstr>VAS084_F_Ilgalaikioturt76Kitosveiklosne1</vt:lpstr>
      <vt:lpstr>'Forma 13'!VAS084_F_Ilgalaikioturt76Lrklimatokaito1</vt:lpstr>
      <vt:lpstr>VAS084_F_Ilgalaikioturt76Lrklimatokaito1</vt:lpstr>
      <vt:lpstr>'Forma 13'!VAS084_F_Ilgalaikioturt76Nuotekudumblot1</vt:lpstr>
      <vt:lpstr>VAS084_F_Ilgalaikioturt76Nuotekudumblot1</vt:lpstr>
      <vt:lpstr>'Forma 13'!VAS084_F_Ilgalaikioturt76Nuotekusurinki1</vt:lpstr>
      <vt:lpstr>VAS084_F_Ilgalaikioturt76Nuotekusurinki1</vt:lpstr>
      <vt:lpstr>'Forma 13'!VAS084_F_Ilgalaikioturt76Nuotekuvalymas1</vt:lpstr>
      <vt:lpstr>VAS084_F_Ilgalaikioturt76Nuotekuvalymas1</vt:lpstr>
      <vt:lpstr>'Forma 13'!VAS084_F_Ilgalaikioturt76Pavirsiniunuot1</vt:lpstr>
      <vt:lpstr>VAS084_F_Ilgalaikioturt76Pavirsiniunuot1</vt:lpstr>
      <vt:lpstr>'Forma 13'!VAS084_F_Ilgalaikioturt76Turtovienetask1</vt:lpstr>
      <vt:lpstr>VAS084_F_Ilgalaikioturt76Turtovienetask1</vt:lpstr>
      <vt:lpstr>'Forma 13'!VAS084_F_Ilgalaikioturt77Apskaitosveikla1</vt:lpstr>
      <vt:lpstr>VAS084_F_Ilgalaikioturt77Apskaitosveikla1</vt:lpstr>
      <vt:lpstr>'Forma 13'!VAS084_F_Ilgalaikioturt77Geriamojovande7</vt:lpstr>
      <vt:lpstr>VAS084_F_Ilgalaikioturt77Geriamojovande7</vt:lpstr>
      <vt:lpstr>'Forma 13'!VAS084_F_Ilgalaikioturt77Geriamojovande8</vt:lpstr>
      <vt:lpstr>VAS084_F_Ilgalaikioturt77Geriamojovande8</vt:lpstr>
      <vt:lpstr>'Forma 13'!VAS084_F_Ilgalaikioturt77Geriamojovande9</vt:lpstr>
      <vt:lpstr>VAS084_F_Ilgalaikioturt77Geriamojovande9</vt:lpstr>
      <vt:lpstr>'Forma 13'!VAS084_F_Ilgalaikioturt77Inventorinisnu1</vt:lpstr>
      <vt:lpstr>VAS084_F_Ilgalaikioturt77Inventorinisnu1</vt:lpstr>
      <vt:lpstr>'Forma 13'!VAS084_F_Ilgalaikioturt77Kitareguliuoja1</vt:lpstr>
      <vt:lpstr>VAS084_F_Ilgalaikioturt77Kitareguliuoja1</vt:lpstr>
      <vt:lpstr>'Forma 13'!VAS084_F_Ilgalaikioturt77Kitosveiklosne1</vt:lpstr>
      <vt:lpstr>VAS084_F_Ilgalaikioturt77Kitosveiklosne1</vt:lpstr>
      <vt:lpstr>'Forma 13'!VAS084_F_Ilgalaikioturt77Lrklimatokaito1</vt:lpstr>
      <vt:lpstr>VAS084_F_Ilgalaikioturt77Lrklimatokaito1</vt:lpstr>
      <vt:lpstr>'Forma 13'!VAS084_F_Ilgalaikioturt77Nuotekudumblot1</vt:lpstr>
      <vt:lpstr>VAS084_F_Ilgalaikioturt77Nuotekudumblot1</vt:lpstr>
      <vt:lpstr>'Forma 13'!VAS084_F_Ilgalaikioturt77Nuotekusurinki1</vt:lpstr>
      <vt:lpstr>VAS084_F_Ilgalaikioturt77Nuotekusurinki1</vt:lpstr>
      <vt:lpstr>'Forma 13'!VAS084_F_Ilgalaikioturt77Nuotekuvalymas1</vt:lpstr>
      <vt:lpstr>VAS084_F_Ilgalaikioturt77Nuotekuvalymas1</vt:lpstr>
      <vt:lpstr>'Forma 13'!VAS084_F_Ilgalaikioturt77Pavirsiniunuot1</vt:lpstr>
      <vt:lpstr>VAS084_F_Ilgalaikioturt77Pavirsiniunuot1</vt:lpstr>
      <vt:lpstr>'Forma 13'!VAS084_F_Ilgalaikioturt77Turtovienetask1</vt:lpstr>
      <vt:lpstr>VAS084_F_Ilgalaikioturt77Turtovienetask1</vt:lpstr>
      <vt:lpstr>'Forma 13'!VAS084_F_Ilgalaikioturt78Apskaitosveikla1</vt:lpstr>
      <vt:lpstr>VAS084_F_Ilgalaikioturt78Apskaitosveikla1</vt:lpstr>
      <vt:lpstr>'Forma 13'!VAS084_F_Ilgalaikioturt78Geriamojovande7</vt:lpstr>
      <vt:lpstr>VAS084_F_Ilgalaikioturt78Geriamojovande7</vt:lpstr>
      <vt:lpstr>'Forma 13'!VAS084_F_Ilgalaikioturt78Geriamojovande8</vt:lpstr>
      <vt:lpstr>VAS084_F_Ilgalaikioturt78Geriamojovande8</vt:lpstr>
      <vt:lpstr>'Forma 13'!VAS084_F_Ilgalaikioturt78Geriamojovande9</vt:lpstr>
      <vt:lpstr>VAS084_F_Ilgalaikioturt78Geriamojovande9</vt:lpstr>
      <vt:lpstr>'Forma 13'!VAS084_F_Ilgalaikioturt78Inventorinisnu1</vt:lpstr>
      <vt:lpstr>VAS084_F_Ilgalaikioturt78Inventorinisnu1</vt:lpstr>
      <vt:lpstr>'Forma 13'!VAS084_F_Ilgalaikioturt78Kitareguliuoja1</vt:lpstr>
      <vt:lpstr>VAS084_F_Ilgalaikioturt78Kitareguliuoja1</vt:lpstr>
      <vt:lpstr>'Forma 13'!VAS084_F_Ilgalaikioturt78Kitosveiklosne1</vt:lpstr>
      <vt:lpstr>VAS084_F_Ilgalaikioturt78Kitosveiklosne1</vt:lpstr>
      <vt:lpstr>'Forma 13'!VAS084_F_Ilgalaikioturt78Lrklimatokaito1</vt:lpstr>
      <vt:lpstr>VAS084_F_Ilgalaikioturt78Lrklimatokaito1</vt:lpstr>
      <vt:lpstr>'Forma 13'!VAS084_F_Ilgalaikioturt78Nuotekudumblot1</vt:lpstr>
      <vt:lpstr>VAS084_F_Ilgalaikioturt78Nuotekudumblot1</vt:lpstr>
      <vt:lpstr>'Forma 13'!VAS084_F_Ilgalaikioturt78Nuotekusurinki1</vt:lpstr>
      <vt:lpstr>VAS084_F_Ilgalaikioturt78Nuotekusurinki1</vt:lpstr>
      <vt:lpstr>'Forma 13'!VAS084_F_Ilgalaikioturt78Nuotekuvalymas1</vt:lpstr>
      <vt:lpstr>VAS084_F_Ilgalaikioturt78Nuotekuvalymas1</vt:lpstr>
      <vt:lpstr>'Forma 13'!VAS084_F_Ilgalaikioturt78Pavirsiniunuot1</vt:lpstr>
      <vt:lpstr>VAS084_F_Ilgalaikioturt78Pavirsiniunuot1</vt:lpstr>
      <vt:lpstr>'Forma 13'!VAS084_F_Ilgalaikioturt78Turtovienetask1</vt:lpstr>
      <vt:lpstr>VAS084_F_Ilgalaikioturt78Turtovienetask1</vt:lpstr>
      <vt:lpstr>'Forma 13'!VAS084_F_Ilgalaikioturt79Apskaitosveikla1</vt:lpstr>
      <vt:lpstr>VAS084_F_Ilgalaikioturt79Apskaitosveikla1</vt:lpstr>
      <vt:lpstr>'Forma 13'!VAS084_F_Ilgalaikioturt79Geriamojovande7</vt:lpstr>
      <vt:lpstr>VAS084_F_Ilgalaikioturt79Geriamojovande7</vt:lpstr>
      <vt:lpstr>'Forma 13'!VAS084_F_Ilgalaikioturt79Geriamojovande8</vt:lpstr>
      <vt:lpstr>VAS084_F_Ilgalaikioturt79Geriamojovande8</vt:lpstr>
      <vt:lpstr>'Forma 13'!VAS084_F_Ilgalaikioturt79Geriamojovande9</vt:lpstr>
      <vt:lpstr>VAS084_F_Ilgalaikioturt79Geriamojovande9</vt:lpstr>
      <vt:lpstr>'Forma 13'!VAS084_F_Ilgalaikioturt79Inventorinisnu1</vt:lpstr>
      <vt:lpstr>VAS084_F_Ilgalaikioturt79Inventorinisnu1</vt:lpstr>
      <vt:lpstr>'Forma 13'!VAS084_F_Ilgalaikioturt79Kitareguliuoja1</vt:lpstr>
      <vt:lpstr>VAS084_F_Ilgalaikioturt79Kitareguliuoja1</vt:lpstr>
      <vt:lpstr>'Forma 13'!VAS084_F_Ilgalaikioturt79Kitosveiklosne1</vt:lpstr>
      <vt:lpstr>VAS084_F_Ilgalaikioturt79Kitosveiklosne1</vt:lpstr>
      <vt:lpstr>'Forma 13'!VAS084_F_Ilgalaikioturt79Lrklimatokaito1</vt:lpstr>
      <vt:lpstr>VAS084_F_Ilgalaikioturt79Lrklimatokaito1</vt:lpstr>
      <vt:lpstr>'Forma 13'!VAS084_F_Ilgalaikioturt79Nuotekudumblot1</vt:lpstr>
      <vt:lpstr>VAS084_F_Ilgalaikioturt79Nuotekudumblot1</vt:lpstr>
      <vt:lpstr>'Forma 13'!VAS084_F_Ilgalaikioturt79Nuotekusurinki1</vt:lpstr>
      <vt:lpstr>VAS084_F_Ilgalaikioturt79Nuotekusurinki1</vt:lpstr>
      <vt:lpstr>'Forma 13'!VAS084_F_Ilgalaikioturt79Nuotekuvalymas1</vt:lpstr>
      <vt:lpstr>VAS084_F_Ilgalaikioturt79Nuotekuvalymas1</vt:lpstr>
      <vt:lpstr>'Forma 13'!VAS084_F_Ilgalaikioturt79Pavirsiniunuot1</vt:lpstr>
      <vt:lpstr>VAS084_F_Ilgalaikioturt79Pavirsiniunuot1</vt:lpstr>
      <vt:lpstr>'Forma 13'!VAS084_F_Ilgalaikioturt79Turtovienetask1</vt:lpstr>
      <vt:lpstr>VAS084_F_Ilgalaikioturt79Turtovienetask1</vt:lpstr>
      <vt:lpstr>'Forma 13'!VAS084_F_Ilgalaikioturt7Apskaitosveikla1</vt:lpstr>
      <vt:lpstr>VAS084_F_Ilgalaikioturt7Apskaitosveikla1</vt:lpstr>
      <vt:lpstr>'Forma 13'!VAS084_F_Ilgalaikioturt7Geriamojovande7</vt:lpstr>
      <vt:lpstr>VAS084_F_Ilgalaikioturt7Geriamojovande7</vt:lpstr>
      <vt:lpstr>'Forma 13'!VAS084_F_Ilgalaikioturt7Geriamojovande8</vt:lpstr>
      <vt:lpstr>VAS084_F_Ilgalaikioturt7Geriamojovande8</vt:lpstr>
      <vt:lpstr>'Forma 13'!VAS084_F_Ilgalaikioturt7Geriamojovande9</vt:lpstr>
      <vt:lpstr>VAS084_F_Ilgalaikioturt7Geriamojovande9</vt:lpstr>
      <vt:lpstr>'Forma 13'!VAS084_F_Ilgalaikioturt7Inventorinisnu1</vt:lpstr>
      <vt:lpstr>VAS084_F_Ilgalaikioturt7Inventorinisnu1</vt:lpstr>
      <vt:lpstr>'Forma 13'!VAS084_F_Ilgalaikioturt7Kitareguliuoja1</vt:lpstr>
      <vt:lpstr>VAS084_F_Ilgalaikioturt7Kitareguliuoja1</vt:lpstr>
      <vt:lpstr>'Forma 13'!VAS084_F_Ilgalaikioturt7Kitosveiklosne1</vt:lpstr>
      <vt:lpstr>VAS084_F_Ilgalaikioturt7Kitosveiklosne1</vt:lpstr>
      <vt:lpstr>'Forma 13'!VAS084_F_Ilgalaikioturt7Lrklimatokaito1</vt:lpstr>
      <vt:lpstr>VAS084_F_Ilgalaikioturt7Lrklimatokaito1</vt:lpstr>
      <vt:lpstr>'Forma 13'!VAS084_F_Ilgalaikioturt7Nuotekudumblot1</vt:lpstr>
      <vt:lpstr>VAS084_F_Ilgalaikioturt7Nuotekudumblot1</vt:lpstr>
      <vt:lpstr>'Forma 13'!VAS084_F_Ilgalaikioturt7Nuotekusurinki1</vt:lpstr>
      <vt:lpstr>VAS084_F_Ilgalaikioturt7Nuotekusurinki1</vt:lpstr>
      <vt:lpstr>'Forma 13'!VAS084_F_Ilgalaikioturt7Nuotekuvalymas1</vt:lpstr>
      <vt:lpstr>VAS084_F_Ilgalaikioturt7Nuotekuvalymas1</vt:lpstr>
      <vt:lpstr>'Forma 13'!VAS084_F_Ilgalaikioturt7Pavirsiniunuot1</vt:lpstr>
      <vt:lpstr>VAS084_F_Ilgalaikioturt7Pavirsiniunuot1</vt:lpstr>
      <vt:lpstr>'Forma 13'!VAS084_F_Ilgalaikioturt7Turtovienetask1</vt:lpstr>
      <vt:lpstr>VAS084_F_Ilgalaikioturt7Turtovienetask1</vt:lpstr>
      <vt:lpstr>'Forma 13'!VAS084_F_Ilgalaikioturt80Apskaitosveikla1</vt:lpstr>
      <vt:lpstr>VAS084_F_Ilgalaikioturt80Apskaitosveikla1</vt:lpstr>
      <vt:lpstr>'Forma 13'!VAS084_F_Ilgalaikioturt80Geriamojovande7</vt:lpstr>
      <vt:lpstr>VAS084_F_Ilgalaikioturt80Geriamojovande7</vt:lpstr>
      <vt:lpstr>'Forma 13'!VAS084_F_Ilgalaikioturt80Geriamojovande8</vt:lpstr>
      <vt:lpstr>VAS084_F_Ilgalaikioturt80Geriamojovande8</vt:lpstr>
      <vt:lpstr>'Forma 13'!VAS084_F_Ilgalaikioturt80Geriamojovande9</vt:lpstr>
      <vt:lpstr>VAS084_F_Ilgalaikioturt80Geriamojovande9</vt:lpstr>
      <vt:lpstr>'Forma 13'!VAS084_F_Ilgalaikioturt80Inventorinisnu1</vt:lpstr>
      <vt:lpstr>VAS084_F_Ilgalaikioturt80Inventorinisnu1</vt:lpstr>
      <vt:lpstr>'Forma 13'!VAS084_F_Ilgalaikioturt80Kitareguliuoja1</vt:lpstr>
      <vt:lpstr>VAS084_F_Ilgalaikioturt80Kitareguliuoja1</vt:lpstr>
      <vt:lpstr>'Forma 13'!VAS084_F_Ilgalaikioturt80Kitosveiklosne1</vt:lpstr>
      <vt:lpstr>VAS084_F_Ilgalaikioturt80Kitosveiklosne1</vt:lpstr>
      <vt:lpstr>'Forma 13'!VAS084_F_Ilgalaikioturt80Lrklimatokaito1</vt:lpstr>
      <vt:lpstr>VAS084_F_Ilgalaikioturt80Lrklimatokaito1</vt:lpstr>
      <vt:lpstr>'Forma 13'!VAS084_F_Ilgalaikioturt80Nuotekudumblot1</vt:lpstr>
      <vt:lpstr>VAS084_F_Ilgalaikioturt80Nuotekudumblot1</vt:lpstr>
      <vt:lpstr>'Forma 13'!VAS084_F_Ilgalaikioturt80Nuotekusurinki1</vt:lpstr>
      <vt:lpstr>VAS084_F_Ilgalaikioturt80Nuotekusurinki1</vt:lpstr>
      <vt:lpstr>'Forma 13'!VAS084_F_Ilgalaikioturt80Nuotekuvalymas1</vt:lpstr>
      <vt:lpstr>VAS084_F_Ilgalaikioturt80Nuotekuvalymas1</vt:lpstr>
      <vt:lpstr>'Forma 13'!VAS084_F_Ilgalaikioturt80Pavirsiniunuot1</vt:lpstr>
      <vt:lpstr>VAS084_F_Ilgalaikioturt80Pavirsiniunuot1</vt:lpstr>
      <vt:lpstr>'Forma 13'!VAS084_F_Ilgalaikioturt80Turtovienetask1</vt:lpstr>
      <vt:lpstr>VAS084_F_Ilgalaikioturt80Turtovienetask1</vt:lpstr>
      <vt:lpstr>'Forma 13'!VAS084_F_Ilgalaikioturt81Apskaitosveikla1</vt:lpstr>
      <vt:lpstr>VAS084_F_Ilgalaikioturt81Apskaitosveikla1</vt:lpstr>
      <vt:lpstr>'Forma 13'!VAS084_F_Ilgalaikioturt81Geriamojovande7</vt:lpstr>
      <vt:lpstr>VAS084_F_Ilgalaikioturt81Geriamojovande7</vt:lpstr>
      <vt:lpstr>'Forma 13'!VAS084_F_Ilgalaikioturt81Geriamojovande8</vt:lpstr>
      <vt:lpstr>VAS084_F_Ilgalaikioturt81Geriamojovande8</vt:lpstr>
      <vt:lpstr>'Forma 13'!VAS084_F_Ilgalaikioturt81Geriamojovande9</vt:lpstr>
      <vt:lpstr>VAS084_F_Ilgalaikioturt81Geriamojovande9</vt:lpstr>
      <vt:lpstr>'Forma 13'!VAS084_F_Ilgalaikioturt81Inventorinisnu1</vt:lpstr>
      <vt:lpstr>VAS084_F_Ilgalaikioturt81Inventorinisnu1</vt:lpstr>
      <vt:lpstr>'Forma 13'!VAS084_F_Ilgalaikioturt81Kitareguliuoja1</vt:lpstr>
      <vt:lpstr>VAS084_F_Ilgalaikioturt81Kitareguliuoja1</vt:lpstr>
      <vt:lpstr>'Forma 13'!VAS084_F_Ilgalaikioturt81Kitosveiklosne1</vt:lpstr>
      <vt:lpstr>VAS084_F_Ilgalaikioturt81Kitosveiklosne1</vt:lpstr>
      <vt:lpstr>'Forma 13'!VAS084_F_Ilgalaikioturt81Lrklimatokaito1</vt:lpstr>
      <vt:lpstr>VAS084_F_Ilgalaikioturt81Lrklimatokaito1</vt:lpstr>
      <vt:lpstr>'Forma 13'!VAS084_F_Ilgalaikioturt81Nuotekudumblot1</vt:lpstr>
      <vt:lpstr>VAS084_F_Ilgalaikioturt81Nuotekudumblot1</vt:lpstr>
      <vt:lpstr>'Forma 13'!VAS084_F_Ilgalaikioturt81Nuotekusurinki1</vt:lpstr>
      <vt:lpstr>VAS084_F_Ilgalaikioturt81Nuotekusurinki1</vt:lpstr>
      <vt:lpstr>'Forma 13'!VAS084_F_Ilgalaikioturt81Nuotekuvalymas1</vt:lpstr>
      <vt:lpstr>VAS084_F_Ilgalaikioturt81Nuotekuvalymas1</vt:lpstr>
      <vt:lpstr>'Forma 13'!VAS084_F_Ilgalaikioturt81Pavirsiniunuot1</vt:lpstr>
      <vt:lpstr>VAS084_F_Ilgalaikioturt81Pavirsiniunuot1</vt:lpstr>
      <vt:lpstr>'Forma 13'!VAS084_F_Ilgalaikioturt81Turtovienetask1</vt:lpstr>
      <vt:lpstr>VAS084_F_Ilgalaikioturt81Turtovienetask1</vt:lpstr>
      <vt:lpstr>'Forma 13'!VAS084_F_Ilgalaikioturt82Apskaitosveikla1</vt:lpstr>
      <vt:lpstr>VAS084_F_Ilgalaikioturt82Apskaitosveikla1</vt:lpstr>
      <vt:lpstr>'Forma 13'!VAS084_F_Ilgalaikioturt82Geriamojovande7</vt:lpstr>
      <vt:lpstr>VAS084_F_Ilgalaikioturt82Geriamojovande7</vt:lpstr>
      <vt:lpstr>'Forma 13'!VAS084_F_Ilgalaikioturt82Geriamojovande8</vt:lpstr>
      <vt:lpstr>VAS084_F_Ilgalaikioturt82Geriamojovande8</vt:lpstr>
      <vt:lpstr>'Forma 13'!VAS084_F_Ilgalaikioturt82Geriamojovande9</vt:lpstr>
      <vt:lpstr>VAS084_F_Ilgalaikioturt82Geriamojovande9</vt:lpstr>
      <vt:lpstr>'Forma 13'!VAS084_F_Ilgalaikioturt82Inventorinisnu1</vt:lpstr>
      <vt:lpstr>VAS084_F_Ilgalaikioturt82Inventorinisnu1</vt:lpstr>
      <vt:lpstr>'Forma 13'!VAS084_F_Ilgalaikioturt82Kitareguliuoja1</vt:lpstr>
      <vt:lpstr>VAS084_F_Ilgalaikioturt82Kitareguliuoja1</vt:lpstr>
      <vt:lpstr>'Forma 13'!VAS084_F_Ilgalaikioturt82Kitosveiklosne1</vt:lpstr>
      <vt:lpstr>VAS084_F_Ilgalaikioturt82Kitosveiklosne1</vt:lpstr>
      <vt:lpstr>'Forma 13'!VAS084_F_Ilgalaikioturt82Lrklimatokaito1</vt:lpstr>
      <vt:lpstr>VAS084_F_Ilgalaikioturt82Lrklimatokaito1</vt:lpstr>
      <vt:lpstr>'Forma 13'!VAS084_F_Ilgalaikioturt82Nuotekudumblot1</vt:lpstr>
      <vt:lpstr>VAS084_F_Ilgalaikioturt82Nuotekudumblot1</vt:lpstr>
      <vt:lpstr>'Forma 13'!VAS084_F_Ilgalaikioturt82Nuotekusurinki1</vt:lpstr>
      <vt:lpstr>VAS084_F_Ilgalaikioturt82Nuotekusurinki1</vt:lpstr>
      <vt:lpstr>'Forma 13'!VAS084_F_Ilgalaikioturt82Nuotekuvalymas1</vt:lpstr>
      <vt:lpstr>VAS084_F_Ilgalaikioturt82Nuotekuvalymas1</vt:lpstr>
      <vt:lpstr>'Forma 13'!VAS084_F_Ilgalaikioturt82Pavirsiniunuot1</vt:lpstr>
      <vt:lpstr>VAS084_F_Ilgalaikioturt82Pavirsiniunuot1</vt:lpstr>
      <vt:lpstr>'Forma 13'!VAS084_F_Ilgalaikioturt82Turtovienetask1</vt:lpstr>
      <vt:lpstr>VAS084_F_Ilgalaikioturt82Turtovienetask1</vt:lpstr>
      <vt:lpstr>'Forma 13'!VAS084_F_Ilgalaikioturt83Apskaitosveikla1</vt:lpstr>
      <vt:lpstr>VAS084_F_Ilgalaikioturt83Apskaitosveikla1</vt:lpstr>
      <vt:lpstr>'Forma 13'!VAS084_F_Ilgalaikioturt83Geriamojovande7</vt:lpstr>
      <vt:lpstr>VAS084_F_Ilgalaikioturt83Geriamojovande7</vt:lpstr>
      <vt:lpstr>'Forma 13'!VAS084_F_Ilgalaikioturt83Geriamojovande8</vt:lpstr>
      <vt:lpstr>VAS084_F_Ilgalaikioturt83Geriamojovande8</vt:lpstr>
      <vt:lpstr>'Forma 13'!VAS084_F_Ilgalaikioturt83Geriamojovande9</vt:lpstr>
      <vt:lpstr>VAS084_F_Ilgalaikioturt83Geriamojovande9</vt:lpstr>
      <vt:lpstr>'Forma 13'!VAS084_F_Ilgalaikioturt83Inventorinisnu1</vt:lpstr>
      <vt:lpstr>VAS084_F_Ilgalaikioturt83Inventorinisnu1</vt:lpstr>
      <vt:lpstr>'Forma 13'!VAS084_F_Ilgalaikioturt83Kitareguliuoja1</vt:lpstr>
      <vt:lpstr>VAS084_F_Ilgalaikioturt83Kitareguliuoja1</vt:lpstr>
      <vt:lpstr>'Forma 13'!VAS084_F_Ilgalaikioturt83Kitosveiklosne1</vt:lpstr>
      <vt:lpstr>VAS084_F_Ilgalaikioturt83Kitosveiklosne1</vt:lpstr>
      <vt:lpstr>'Forma 13'!VAS084_F_Ilgalaikioturt83Lrklimatokaito1</vt:lpstr>
      <vt:lpstr>VAS084_F_Ilgalaikioturt83Lrklimatokaito1</vt:lpstr>
      <vt:lpstr>'Forma 13'!VAS084_F_Ilgalaikioturt83Nuotekudumblot1</vt:lpstr>
      <vt:lpstr>VAS084_F_Ilgalaikioturt83Nuotekudumblot1</vt:lpstr>
      <vt:lpstr>'Forma 13'!VAS084_F_Ilgalaikioturt83Nuotekusurinki1</vt:lpstr>
      <vt:lpstr>VAS084_F_Ilgalaikioturt83Nuotekusurinki1</vt:lpstr>
      <vt:lpstr>'Forma 13'!VAS084_F_Ilgalaikioturt83Nuotekuvalymas1</vt:lpstr>
      <vt:lpstr>VAS084_F_Ilgalaikioturt83Nuotekuvalymas1</vt:lpstr>
      <vt:lpstr>'Forma 13'!VAS084_F_Ilgalaikioturt83Pavirsiniunuot1</vt:lpstr>
      <vt:lpstr>VAS084_F_Ilgalaikioturt83Pavirsiniunuot1</vt:lpstr>
      <vt:lpstr>'Forma 13'!VAS084_F_Ilgalaikioturt83Turtovienetask1</vt:lpstr>
      <vt:lpstr>VAS084_F_Ilgalaikioturt83Turtovienetask1</vt:lpstr>
      <vt:lpstr>'Forma 13'!VAS084_F_Ilgalaikioturt84Apskaitosveikla1</vt:lpstr>
      <vt:lpstr>VAS084_F_Ilgalaikioturt84Apskaitosveikla1</vt:lpstr>
      <vt:lpstr>'Forma 13'!VAS084_F_Ilgalaikioturt84Geriamojovande7</vt:lpstr>
      <vt:lpstr>VAS084_F_Ilgalaikioturt84Geriamojovande7</vt:lpstr>
      <vt:lpstr>'Forma 13'!VAS084_F_Ilgalaikioturt84Geriamojovande8</vt:lpstr>
      <vt:lpstr>VAS084_F_Ilgalaikioturt84Geriamojovande8</vt:lpstr>
      <vt:lpstr>'Forma 13'!VAS084_F_Ilgalaikioturt84Geriamojovande9</vt:lpstr>
      <vt:lpstr>VAS084_F_Ilgalaikioturt84Geriamojovande9</vt:lpstr>
      <vt:lpstr>'Forma 13'!VAS084_F_Ilgalaikioturt84Inventorinisnu1</vt:lpstr>
      <vt:lpstr>VAS084_F_Ilgalaikioturt84Inventorinisnu1</vt:lpstr>
      <vt:lpstr>'Forma 13'!VAS084_F_Ilgalaikioturt84Kitareguliuoja1</vt:lpstr>
      <vt:lpstr>VAS084_F_Ilgalaikioturt84Kitareguliuoja1</vt:lpstr>
      <vt:lpstr>'Forma 13'!VAS084_F_Ilgalaikioturt84Kitosveiklosne1</vt:lpstr>
      <vt:lpstr>VAS084_F_Ilgalaikioturt84Kitosveiklosne1</vt:lpstr>
      <vt:lpstr>'Forma 13'!VAS084_F_Ilgalaikioturt84Lrklimatokaito1</vt:lpstr>
      <vt:lpstr>VAS084_F_Ilgalaikioturt84Lrklimatokaito1</vt:lpstr>
      <vt:lpstr>'Forma 13'!VAS084_F_Ilgalaikioturt84Nuotekudumblot1</vt:lpstr>
      <vt:lpstr>VAS084_F_Ilgalaikioturt84Nuotekudumblot1</vt:lpstr>
      <vt:lpstr>'Forma 13'!VAS084_F_Ilgalaikioturt84Nuotekusurinki1</vt:lpstr>
      <vt:lpstr>VAS084_F_Ilgalaikioturt84Nuotekusurinki1</vt:lpstr>
      <vt:lpstr>'Forma 13'!VAS084_F_Ilgalaikioturt84Nuotekuvalymas1</vt:lpstr>
      <vt:lpstr>VAS084_F_Ilgalaikioturt84Nuotekuvalymas1</vt:lpstr>
      <vt:lpstr>'Forma 13'!VAS084_F_Ilgalaikioturt84Pavirsiniunuot1</vt:lpstr>
      <vt:lpstr>VAS084_F_Ilgalaikioturt84Pavirsiniunuot1</vt:lpstr>
      <vt:lpstr>'Forma 13'!VAS084_F_Ilgalaikioturt84Turtovienetask1</vt:lpstr>
      <vt:lpstr>VAS084_F_Ilgalaikioturt84Turtovienetask1</vt:lpstr>
      <vt:lpstr>'Forma 13'!VAS084_F_Ilgalaikioturt85Apskaitosveikla1</vt:lpstr>
      <vt:lpstr>VAS084_F_Ilgalaikioturt85Apskaitosveikla1</vt:lpstr>
      <vt:lpstr>'Forma 13'!VAS084_F_Ilgalaikioturt85Geriamojovande7</vt:lpstr>
      <vt:lpstr>VAS084_F_Ilgalaikioturt85Geriamojovande7</vt:lpstr>
      <vt:lpstr>'Forma 13'!VAS084_F_Ilgalaikioturt85Geriamojovande8</vt:lpstr>
      <vt:lpstr>VAS084_F_Ilgalaikioturt85Geriamojovande8</vt:lpstr>
      <vt:lpstr>'Forma 13'!VAS084_F_Ilgalaikioturt85Geriamojovande9</vt:lpstr>
      <vt:lpstr>VAS084_F_Ilgalaikioturt85Geriamojovande9</vt:lpstr>
      <vt:lpstr>'Forma 13'!VAS084_F_Ilgalaikioturt85Inventorinisnu1</vt:lpstr>
      <vt:lpstr>VAS084_F_Ilgalaikioturt85Inventorinisnu1</vt:lpstr>
      <vt:lpstr>'Forma 13'!VAS084_F_Ilgalaikioturt85Kitareguliuoja1</vt:lpstr>
      <vt:lpstr>VAS084_F_Ilgalaikioturt85Kitareguliuoja1</vt:lpstr>
      <vt:lpstr>'Forma 13'!VAS084_F_Ilgalaikioturt85Kitosveiklosne1</vt:lpstr>
      <vt:lpstr>VAS084_F_Ilgalaikioturt85Kitosveiklosne1</vt:lpstr>
      <vt:lpstr>'Forma 13'!VAS084_F_Ilgalaikioturt85Lrklimatokaito1</vt:lpstr>
      <vt:lpstr>VAS084_F_Ilgalaikioturt85Lrklimatokaito1</vt:lpstr>
      <vt:lpstr>'Forma 13'!VAS084_F_Ilgalaikioturt85Nuotekudumblot1</vt:lpstr>
      <vt:lpstr>VAS084_F_Ilgalaikioturt85Nuotekudumblot1</vt:lpstr>
      <vt:lpstr>'Forma 13'!VAS084_F_Ilgalaikioturt85Nuotekusurinki1</vt:lpstr>
      <vt:lpstr>VAS084_F_Ilgalaikioturt85Nuotekusurinki1</vt:lpstr>
      <vt:lpstr>'Forma 13'!VAS084_F_Ilgalaikioturt85Nuotekuvalymas1</vt:lpstr>
      <vt:lpstr>VAS084_F_Ilgalaikioturt85Nuotekuvalymas1</vt:lpstr>
      <vt:lpstr>'Forma 13'!VAS084_F_Ilgalaikioturt85Pavirsiniunuot1</vt:lpstr>
      <vt:lpstr>VAS084_F_Ilgalaikioturt85Pavirsiniunuot1</vt:lpstr>
      <vt:lpstr>'Forma 13'!VAS084_F_Ilgalaikioturt85Turtovienetask1</vt:lpstr>
      <vt:lpstr>VAS084_F_Ilgalaikioturt85Turtovienetask1</vt:lpstr>
      <vt:lpstr>'Forma 13'!VAS084_F_Ilgalaikioturt86Apskaitosveikla1</vt:lpstr>
      <vt:lpstr>VAS084_F_Ilgalaikioturt86Apskaitosveikla1</vt:lpstr>
      <vt:lpstr>'Forma 13'!VAS084_F_Ilgalaikioturt86Geriamojovande7</vt:lpstr>
      <vt:lpstr>VAS084_F_Ilgalaikioturt86Geriamojovande7</vt:lpstr>
      <vt:lpstr>'Forma 13'!VAS084_F_Ilgalaikioturt86Geriamojovande8</vt:lpstr>
      <vt:lpstr>VAS084_F_Ilgalaikioturt86Geriamojovande8</vt:lpstr>
      <vt:lpstr>'Forma 13'!VAS084_F_Ilgalaikioturt86Geriamojovande9</vt:lpstr>
      <vt:lpstr>VAS084_F_Ilgalaikioturt86Geriamojovande9</vt:lpstr>
      <vt:lpstr>'Forma 13'!VAS084_F_Ilgalaikioturt86Inventorinisnu1</vt:lpstr>
      <vt:lpstr>VAS084_F_Ilgalaikioturt86Inventorinisnu1</vt:lpstr>
      <vt:lpstr>'Forma 13'!VAS084_F_Ilgalaikioturt86Kitareguliuoja1</vt:lpstr>
      <vt:lpstr>VAS084_F_Ilgalaikioturt86Kitareguliuoja1</vt:lpstr>
      <vt:lpstr>'Forma 13'!VAS084_F_Ilgalaikioturt86Kitosveiklosne1</vt:lpstr>
      <vt:lpstr>VAS084_F_Ilgalaikioturt86Kitosveiklosne1</vt:lpstr>
      <vt:lpstr>'Forma 13'!VAS084_F_Ilgalaikioturt86Lrklimatokaito1</vt:lpstr>
      <vt:lpstr>VAS084_F_Ilgalaikioturt86Lrklimatokaito1</vt:lpstr>
      <vt:lpstr>'Forma 13'!VAS084_F_Ilgalaikioturt86Nuotekudumblot1</vt:lpstr>
      <vt:lpstr>VAS084_F_Ilgalaikioturt86Nuotekudumblot1</vt:lpstr>
      <vt:lpstr>'Forma 13'!VAS084_F_Ilgalaikioturt86Nuotekusurinki1</vt:lpstr>
      <vt:lpstr>VAS084_F_Ilgalaikioturt86Nuotekusurinki1</vt:lpstr>
      <vt:lpstr>'Forma 13'!VAS084_F_Ilgalaikioturt86Nuotekuvalymas1</vt:lpstr>
      <vt:lpstr>VAS084_F_Ilgalaikioturt86Nuotekuvalymas1</vt:lpstr>
      <vt:lpstr>'Forma 13'!VAS084_F_Ilgalaikioturt86Pavirsiniunuot1</vt:lpstr>
      <vt:lpstr>VAS084_F_Ilgalaikioturt86Pavirsiniunuot1</vt:lpstr>
      <vt:lpstr>'Forma 13'!VAS084_F_Ilgalaikioturt86Turtovienetask1</vt:lpstr>
      <vt:lpstr>VAS084_F_Ilgalaikioturt86Turtovienetask1</vt:lpstr>
      <vt:lpstr>'Forma 13'!VAS084_F_Ilgalaikioturt87Apskaitosveikla1</vt:lpstr>
      <vt:lpstr>VAS084_F_Ilgalaikioturt87Apskaitosveikla1</vt:lpstr>
      <vt:lpstr>'Forma 13'!VAS084_F_Ilgalaikioturt87Geriamojovande7</vt:lpstr>
      <vt:lpstr>VAS084_F_Ilgalaikioturt87Geriamojovande7</vt:lpstr>
      <vt:lpstr>'Forma 13'!VAS084_F_Ilgalaikioturt87Geriamojovande8</vt:lpstr>
      <vt:lpstr>VAS084_F_Ilgalaikioturt87Geriamojovande8</vt:lpstr>
      <vt:lpstr>'Forma 13'!VAS084_F_Ilgalaikioturt87Geriamojovande9</vt:lpstr>
      <vt:lpstr>VAS084_F_Ilgalaikioturt87Geriamojovande9</vt:lpstr>
      <vt:lpstr>'Forma 13'!VAS084_F_Ilgalaikioturt87Inventorinisnu1</vt:lpstr>
      <vt:lpstr>VAS084_F_Ilgalaikioturt87Inventorinisnu1</vt:lpstr>
      <vt:lpstr>'Forma 13'!VAS084_F_Ilgalaikioturt87Kitareguliuoja1</vt:lpstr>
      <vt:lpstr>VAS084_F_Ilgalaikioturt87Kitareguliuoja1</vt:lpstr>
      <vt:lpstr>'Forma 13'!VAS084_F_Ilgalaikioturt87Kitosveiklosne1</vt:lpstr>
      <vt:lpstr>VAS084_F_Ilgalaikioturt87Kitosveiklosne1</vt:lpstr>
      <vt:lpstr>'Forma 13'!VAS084_F_Ilgalaikioturt87Lrklimatokaito1</vt:lpstr>
      <vt:lpstr>VAS084_F_Ilgalaikioturt87Lrklimatokaito1</vt:lpstr>
      <vt:lpstr>'Forma 13'!VAS084_F_Ilgalaikioturt87Nuotekudumblot1</vt:lpstr>
      <vt:lpstr>VAS084_F_Ilgalaikioturt87Nuotekudumblot1</vt:lpstr>
      <vt:lpstr>'Forma 13'!VAS084_F_Ilgalaikioturt87Nuotekusurinki1</vt:lpstr>
      <vt:lpstr>VAS084_F_Ilgalaikioturt87Nuotekusurinki1</vt:lpstr>
      <vt:lpstr>'Forma 13'!VAS084_F_Ilgalaikioturt87Nuotekuvalymas1</vt:lpstr>
      <vt:lpstr>VAS084_F_Ilgalaikioturt87Nuotekuvalymas1</vt:lpstr>
      <vt:lpstr>'Forma 13'!VAS084_F_Ilgalaikioturt87Pavirsiniunuot1</vt:lpstr>
      <vt:lpstr>VAS084_F_Ilgalaikioturt87Pavirsiniunuot1</vt:lpstr>
      <vt:lpstr>'Forma 13'!VAS084_F_Ilgalaikioturt87Turtovienetask1</vt:lpstr>
      <vt:lpstr>VAS084_F_Ilgalaikioturt87Turtovienetask1</vt:lpstr>
      <vt:lpstr>'Forma 13'!VAS084_F_Ilgalaikioturt88Apskaitosveikla1</vt:lpstr>
      <vt:lpstr>VAS084_F_Ilgalaikioturt88Apskaitosveikla1</vt:lpstr>
      <vt:lpstr>'Forma 13'!VAS084_F_Ilgalaikioturt88Geriamojovande7</vt:lpstr>
      <vt:lpstr>VAS084_F_Ilgalaikioturt88Geriamojovande7</vt:lpstr>
      <vt:lpstr>'Forma 13'!VAS084_F_Ilgalaikioturt88Geriamojovande8</vt:lpstr>
      <vt:lpstr>VAS084_F_Ilgalaikioturt88Geriamojovande8</vt:lpstr>
      <vt:lpstr>'Forma 13'!VAS084_F_Ilgalaikioturt88Geriamojovande9</vt:lpstr>
      <vt:lpstr>VAS084_F_Ilgalaikioturt88Geriamojovande9</vt:lpstr>
      <vt:lpstr>'Forma 13'!VAS084_F_Ilgalaikioturt88Inventorinisnu1</vt:lpstr>
      <vt:lpstr>VAS084_F_Ilgalaikioturt88Inventorinisnu1</vt:lpstr>
      <vt:lpstr>'Forma 13'!VAS084_F_Ilgalaikioturt88Kitareguliuoja1</vt:lpstr>
      <vt:lpstr>VAS084_F_Ilgalaikioturt88Kitareguliuoja1</vt:lpstr>
      <vt:lpstr>'Forma 13'!VAS084_F_Ilgalaikioturt88Kitosveiklosne1</vt:lpstr>
      <vt:lpstr>VAS084_F_Ilgalaikioturt88Kitosveiklosne1</vt:lpstr>
      <vt:lpstr>'Forma 13'!VAS084_F_Ilgalaikioturt88Lrklimatokaito1</vt:lpstr>
      <vt:lpstr>VAS084_F_Ilgalaikioturt88Lrklimatokaito1</vt:lpstr>
      <vt:lpstr>'Forma 13'!VAS084_F_Ilgalaikioturt88Nuotekudumblot1</vt:lpstr>
      <vt:lpstr>VAS084_F_Ilgalaikioturt88Nuotekudumblot1</vt:lpstr>
      <vt:lpstr>'Forma 13'!VAS084_F_Ilgalaikioturt88Nuotekusurinki1</vt:lpstr>
      <vt:lpstr>VAS084_F_Ilgalaikioturt88Nuotekusurinki1</vt:lpstr>
      <vt:lpstr>'Forma 13'!VAS084_F_Ilgalaikioturt88Nuotekuvalymas1</vt:lpstr>
      <vt:lpstr>VAS084_F_Ilgalaikioturt88Nuotekuvalymas1</vt:lpstr>
      <vt:lpstr>'Forma 13'!VAS084_F_Ilgalaikioturt88Pavirsiniunuot1</vt:lpstr>
      <vt:lpstr>VAS084_F_Ilgalaikioturt88Pavirsiniunuot1</vt:lpstr>
      <vt:lpstr>'Forma 13'!VAS084_F_Ilgalaikioturt88Turtovienetask1</vt:lpstr>
      <vt:lpstr>VAS084_F_Ilgalaikioturt88Turtovienetask1</vt:lpstr>
      <vt:lpstr>'Forma 13'!VAS084_F_Ilgalaikioturt89Apskaitosveikla1</vt:lpstr>
      <vt:lpstr>VAS084_F_Ilgalaikioturt89Apskaitosveikla1</vt:lpstr>
      <vt:lpstr>'Forma 13'!VAS084_F_Ilgalaikioturt89Geriamojovande7</vt:lpstr>
      <vt:lpstr>VAS084_F_Ilgalaikioturt89Geriamojovande7</vt:lpstr>
      <vt:lpstr>'Forma 13'!VAS084_F_Ilgalaikioturt89Geriamojovande8</vt:lpstr>
      <vt:lpstr>VAS084_F_Ilgalaikioturt89Geriamojovande8</vt:lpstr>
      <vt:lpstr>'Forma 13'!VAS084_F_Ilgalaikioturt89Geriamojovande9</vt:lpstr>
      <vt:lpstr>VAS084_F_Ilgalaikioturt89Geriamojovande9</vt:lpstr>
      <vt:lpstr>'Forma 13'!VAS084_F_Ilgalaikioturt89Inventorinisnu1</vt:lpstr>
      <vt:lpstr>VAS084_F_Ilgalaikioturt89Inventorinisnu1</vt:lpstr>
      <vt:lpstr>'Forma 13'!VAS084_F_Ilgalaikioturt89Kitareguliuoja1</vt:lpstr>
      <vt:lpstr>VAS084_F_Ilgalaikioturt89Kitareguliuoja1</vt:lpstr>
      <vt:lpstr>'Forma 13'!VAS084_F_Ilgalaikioturt89Kitosveiklosne1</vt:lpstr>
      <vt:lpstr>VAS084_F_Ilgalaikioturt89Kitosveiklosne1</vt:lpstr>
      <vt:lpstr>'Forma 13'!VAS084_F_Ilgalaikioturt89Lrklimatokaito1</vt:lpstr>
      <vt:lpstr>VAS084_F_Ilgalaikioturt89Lrklimatokaito1</vt:lpstr>
      <vt:lpstr>'Forma 13'!VAS084_F_Ilgalaikioturt89Nuotekudumblot1</vt:lpstr>
      <vt:lpstr>VAS084_F_Ilgalaikioturt89Nuotekudumblot1</vt:lpstr>
      <vt:lpstr>'Forma 13'!VAS084_F_Ilgalaikioturt89Nuotekusurinki1</vt:lpstr>
      <vt:lpstr>VAS084_F_Ilgalaikioturt89Nuotekusurinki1</vt:lpstr>
      <vt:lpstr>'Forma 13'!VAS084_F_Ilgalaikioturt89Nuotekuvalymas1</vt:lpstr>
      <vt:lpstr>VAS084_F_Ilgalaikioturt89Nuotekuvalymas1</vt:lpstr>
      <vt:lpstr>'Forma 13'!VAS084_F_Ilgalaikioturt89Pavirsiniunuot1</vt:lpstr>
      <vt:lpstr>VAS084_F_Ilgalaikioturt89Pavirsiniunuot1</vt:lpstr>
      <vt:lpstr>'Forma 13'!VAS084_F_Ilgalaikioturt89Turtovienetask1</vt:lpstr>
      <vt:lpstr>VAS084_F_Ilgalaikioturt89Turtovienetask1</vt:lpstr>
      <vt:lpstr>'Forma 13'!VAS084_F_Ilgalaikioturt8Apskaitosveikla1</vt:lpstr>
      <vt:lpstr>VAS084_F_Ilgalaikioturt8Apskaitosveikla1</vt:lpstr>
      <vt:lpstr>'Forma 13'!VAS084_F_Ilgalaikioturt8Geriamojovande7</vt:lpstr>
      <vt:lpstr>VAS084_F_Ilgalaikioturt8Geriamojovande7</vt:lpstr>
      <vt:lpstr>'Forma 13'!VAS084_F_Ilgalaikioturt8Geriamojovande8</vt:lpstr>
      <vt:lpstr>VAS084_F_Ilgalaikioturt8Geriamojovande8</vt:lpstr>
      <vt:lpstr>'Forma 13'!VAS084_F_Ilgalaikioturt8Geriamojovande9</vt:lpstr>
      <vt:lpstr>VAS084_F_Ilgalaikioturt8Geriamojovande9</vt:lpstr>
      <vt:lpstr>'Forma 13'!VAS084_F_Ilgalaikioturt8Inventorinisnu1</vt:lpstr>
      <vt:lpstr>VAS084_F_Ilgalaikioturt8Inventorinisnu1</vt:lpstr>
      <vt:lpstr>'Forma 13'!VAS084_F_Ilgalaikioturt8Kitareguliuoja1</vt:lpstr>
      <vt:lpstr>VAS084_F_Ilgalaikioturt8Kitareguliuoja1</vt:lpstr>
      <vt:lpstr>'Forma 13'!VAS084_F_Ilgalaikioturt8Kitosveiklosne1</vt:lpstr>
      <vt:lpstr>VAS084_F_Ilgalaikioturt8Kitosveiklosne1</vt:lpstr>
      <vt:lpstr>'Forma 13'!VAS084_F_Ilgalaikioturt8Lrklimatokaito1</vt:lpstr>
      <vt:lpstr>VAS084_F_Ilgalaikioturt8Lrklimatokaito1</vt:lpstr>
      <vt:lpstr>'Forma 13'!VAS084_F_Ilgalaikioturt8Nuotekudumblot1</vt:lpstr>
      <vt:lpstr>VAS084_F_Ilgalaikioturt8Nuotekudumblot1</vt:lpstr>
      <vt:lpstr>'Forma 13'!VAS084_F_Ilgalaikioturt8Nuotekusurinki1</vt:lpstr>
      <vt:lpstr>VAS084_F_Ilgalaikioturt8Nuotekusurinki1</vt:lpstr>
      <vt:lpstr>'Forma 13'!VAS084_F_Ilgalaikioturt8Nuotekuvalymas1</vt:lpstr>
      <vt:lpstr>VAS084_F_Ilgalaikioturt8Nuotekuvalymas1</vt:lpstr>
      <vt:lpstr>'Forma 13'!VAS084_F_Ilgalaikioturt8Pavirsiniunuot1</vt:lpstr>
      <vt:lpstr>VAS084_F_Ilgalaikioturt8Pavirsiniunuot1</vt:lpstr>
      <vt:lpstr>'Forma 13'!VAS084_F_Ilgalaikioturt8Turtovienetask1</vt:lpstr>
      <vt:lpstr>VAS084_F_Ilgalaikioturt8Turtovienetask1</vt:lpstr>
      <vt:lpstr>'Forma 13'!VAS084_F_Ilgalaikioturt90Apskaitosveikla1</vt:lpstr>
      <vt:lpstr>VAS084_F_Ilgalaikioturt90Apskaitosveikla1</vt:lpstr>
      <vt:lpstr>'Forma 13'!VAS084_F_Ilgalaikioturt90Geriamojovande7</vt:lpstr>
      <vt:lpstr>VAS084_F_Ilgalaikioturt90Geriamojovande7</vt:lpstr>
      <vt:lpstr>'Forma 13'!VAS084_F_Ilgalaikioturt90Geriamojovande8</vt:lpstr>
      <vt:lpstr>VAS084_F_Ilgalaikioturt90Geriamojovande8</vt:lpstr>
      <vt:lpstr>'Forma 13'!VAS084_F_Ilgalaikioturt90Geriamojovande9</vt:lpstr>
      <vt:lpstr>VAS084_F_Ilgalaikioturt90Geriamojovande9</vt:lpstr>
      <vt:lpstr>'Forma 13'!VAS084_F_Ilgalaikioturt90Inventorinisnu1</vt:lpstr>
      <vt:lpstr>VAS084_F_Ilgalaikioturt90Inventorinisnu1</vt:lpstr>
      <vt:lpstr>'Forma 13'!VAS084_F_Ilgalaikioturt90Kitareguliuoja1</vt:lpstr>
      <vt:lpstr>VAS084_F_Ilgalaikioturt90Kitareguliuoja1</vt:lpstr>
      <vt:lpstr>'Forma 13'!VAS084_F_Ilgalaikioturt90Kitosveiklosne1</vt:lpstr>
      <vt:lpstr>VAS084_F_Ilgalaikioturt90Kitosveiklosne1</vt:lpstr>
      <vt:lpstr>'Forma 13'!VAS084_F_Ilgalaikioturt90Lrklimatokaito1</vt:lpstr>
      <vt:lpstr>VAS084_F_Ilgalaikioturt90Lrklimatokaito1</vt:lpstr>
      <vt:lpstr>'Forma 13'!VAS084_F_Ilgalaikioturt90Nuotekudumblot1</vt:lpstr>
      <vt:lpstr>VAS084_F_Ilgalaikioturt90Nuotekudumblot1</vt:lpstr>
      <vt:lpstr>'Forma 13'!VAS084_F_Ilgalaikioturt90Nuotekusurinki1</vt:lpstr>
      <vt:lpstr>VAS084_F_Ilgalaikioturt90Nuotekusurinki1</vt:lpstr>
      <vt:lpstr>'Forma 13'!VAS084_F_Ilgalaikioturt90Nuotekuvalymas1</vt:lpstr>
      <vt:lpstr>VAS084_F_Ilgalaikioturt90Nuotekuvalymas1</vt:lpstr>
      <vt:lpstr>'Forma 13'!VAS084_F_Ilgalaikioturt90Pavirsiniunuot1</vt:lpstr>
      <vt:lpstr>VAS084_F_Ilgalaikioturt90Pavirsiniunuot1</vt:lpstr>
      <vt:lpstr>'Forma 13'!VAS084_F_Ilgalaikioturt90Turtovienetask1</vt:lpstr>
      <vt:lpstr>VAS084_F_Ilgalaikioturt90Turtovienetask1</vt:lpstr>
      <vt:lpstr>'Forma 13'!VAS084_F_Ilgalaikioturt91Apskaitosveikla1</vt:lpstr>
      <vt:lpstr>VAS084_F_Ilgalaikioturt91Apskaitosveikla1</vt:lpstr>
      <vt:lpstr>'Forma 13'!VAS084_F_Ilgalaikioturt91Geriamojovande7</vt:lpstr>
      <vt:lpstr>VAS084_F_Ilgalaikioturt91Geriamojovande7</vt:lpstr>
      <vt:lpstr>'Forma 13'!VAS084_F_Ilgalaikioturt91Geriamojovande8</vt:lpstr>
      <vt:lpstr>VAS084_F_Ilgalaikioturt91Geriamojovande8</vt:lpstr>
      <vt:lpstr>'Forma 13'!VAS084_F_Ilgalaikioturt91Geriamojovande9</vt:lpstr>
      <vt:lpstr>VAS084_F_Ilgalaikioturt91Geriamojovande9</vt:lpstr>
      <vt:lpstr>'Forma 13'!VAS084_F_Ilgalaikioturt91Inventorinisnu1</vt:lpstr>
      <vt:lpstr>VAS084_F_Ilgalaikioturt91Inventorinisnu1</vt:lpstr>
      <vt:lpstr>'Forma 13'!VAS084_F_Ilgalaikioturt91Kitareguliuoja1</vt:lpstr>
      <vt:lpstr>VAS084_F_Ilgalaikioturt91Kitareguliuoja1</vt:lpstr>
      <vt:lpstr>'Forma 13'!VAS084_F_Ilgalaikioturt91Kitosveiklosne1</vt:lpstr>
      <vt:lpstr>VAS084_F_Ilgalaikioturt91Kitosveiklosne1</vt:lpstr>
      <vt:lpstr>'Forma 13'!VAS084_F_Ilgalaikioturt91Lrklimatokaito1</vt:lpstr>
      <vt:lpstr>VAS084_F_Ilgalaikioturt91Lrklimatokaito1</vt:lpstr>
      <vt:lpstr>'Forma 13'!VAS084_F_Ilgalaikioturt91Nuotekudumblot1</vt:lpstr>
      <vt:lpstr>VAS084_F_Ilgalaikioturt91Nuotekudumblot1</vt:lpstr>
      <vt:lpstr>'Forma 13'!VAS084_F_Ilgalaikioturt91Nuotekusurinki1</vt:lpstr>
      <vt:lpstr>VAS084_F_Ilgalaikioturt91Nuotekusurinki1</vt:lpstr>
      <vt:lpstr>'Forma 13'!VAS084_F_Ilgalaikioturt91Nuotekuvalymas1</vt:lpstr>
      <vt:lpstr>VAS084_F_Ilgalaikioturt91Nuotekuvalymas1</vt:lpstr>
      <vt:lpstr>'Forma 13'!VAS084_F_Ilgalaikioturt91Pavirsiniunuot1</vt:lpstr>
      <vt:lpstr>VAS084_F_Ilgalaikioturt91Pavirsiniunuot1</vt:lpstr>
      <vt:lpstr>'Forma 13'!VAS084_F_Ilgalaikioturt91Turtovienetask1</vt:lpstr>
      <vt:lpstr>VAS084_F_Ilgalaikioturt91Turtovienetask1</vt:lpstr>
      <vt:lpstr>'Forma 13'!VAS084_F_Ilgalaikioturt92Apskaitosveikla1</vt:lpstr>
      <vt:lpstr>VAS084_F_Ilgalaikioturt92Apskaitosveikla1</vt:lpstr>
      <vt:lpstr>'Forma 13'!VAS084_F_Ilgalaikioturt92Geriamojovande7</vt:lpstr>
      <vt:lpstr>VAS084_F_Ilgalaikioturt92Geriamojovande7</vt:lpstr>
      <vt:lpstr>'Forma 13'!VAS084_F_Ilgalaikioturt92Geriamojovande8</vt:lpstr>
      <vt:lpstr>VAS084_F_Ilgalaikioturt92Geriamojovande8</vt:lpstr>
      <vt:lpstr>'Forma 13'!VAS084_F_Ilgalaikioturt92Geriamojovande9</vt:lpstr>
      <vt:lpstr>VAS084_F_Ilgalaikioturt92Geriamojovande9</vt:lpstr>
      <vt:lpstr>'Forma 13'!VAS084_F_Ilgalaikioturt92Inventorinisnu1</vt:lpstr>
      <vt:lpstr>VAS084_F_Ilgalaikioturt92Inventorinisnu1</vt:lpstr>
      <vt:lpstr>'Forma 13'!VAS084_F_Ilgalaikioturt92Kitareguliuoja1</vt:lpstr>
      <vt:lpstr>VAS084_F_Ilgalaikioturt92Kitareguliuoja1</vt:lpstr>
      <vt:lpstr>'Forma 13'!VAS084_F_Ilgalaikioturt92Kitosveiklosne1</vt:lpstr>
      <vt:lpstr>VAS084_F_Ilgalaikioturt92Kitosveiklosne1</vt:lpstr>
      <vt:lpstr>'Forma 13'!VAS084_F_Ilgalaikioturt92Lrklimatokaito1</vt:lpstr>
      <vt:lpstr>VAS084_F_Ilgalaikioturt92Lrklimatokaito1</vt:lpstr>
      <vt:lpstr>'Forma 13'!VAS084_F_Ilgalaikioturt92Nuotekudumblot1</vt:lpstr>
      <vt:lpstr>VAS084_F_Ilgalaikioturt92Nuotekudumblot1</vt:lpstr>
      <vt:lpstr>'Forma 13'!VAS084_F_Ilgalaikioturt92Nuotekusurinki1</vt:lpstr>
      <vt:lpstr>VAS084_F_Ilgalaikioturt92Nuotekusurinki1</vt:lpstr>
      <vt:lpstr>'Forma 13'!VAS084_F_Ilgalaikioturt92Nuotekuvalymas1</vt:lpstr>
      <vt:lpstr>VAS084_F_Ilgalaikioturt92Nuotekuvalymas1</vt:lpstr>
      <vt:lpstr>'Forma 13'!VAS084_F_Ilgalaikioturt92Pavirsiniunuot1</vt:lpstr>
      <vt:lpstr>VAS084_F_Ilgalaikioturt92Pavirsiniunuot1</vt:lpstr>
      <vt:lpstr>'Forma 13'!VAS084_F_Ilgalaikioturt92Turtovienetask1</vt:lpstr>
      <vt:lpstr>VAS084_F_Ilgalaikioturt92Turtovienetask1</vt:lpstr>
      <vt:lpstr>'Forma 13'!VAS084_F_Ilgalaikioturt93Apskaitosveikla1</vt:lpstr>
      <vt:lpstr>VAS084_F_Ilgalaikioturt93Apskaitosveikla1</vt:lpstr>
      <vt:lpstr>'Forma 13'!VAS084_F_Ilgalaikioturt93Geriamojovande7</vt:lpstr>
      <vt:lpstr>VAS084_F_Ilgalaikioturt93Geriamojovande7</vt:lpstr>
      <vt:lpstr>'Forma 13'!VAS084_F_Ilgalaikioturt93Geriamojovande8</vt:lpstr>
      <vt:lpstr>VAS084_F_Ilgalaikioturt93Geriamojovande8</vt:lpstr>
      <vt:lpstr>'Forma 13'!VAS084_F_Ilgalaikioturt93Geriamojovande9</vt:lpstr>
      <vt:lpstr>VAS084_F_Ilgalaikioturt93Geriamojovande9</vt:lpstr>
      <vt:lpstr>'Forma 13'!VAS084_F_Ilgalaikioturt93Inventorinisnu1</vt:lpstr>
      <vt:lpstr>VAS084_F_Ilgalaikioturt93Inventorinisnu1</vt:lpstr>
      <vt:lpstr>'Forma 13'!VAS084_F_Ilgalaikioturt93Kitareguliuoja1</vt:lpstr>
      <vt:lpstr>VAS084_F_Ilgalaikioturt93Kitareguliuoja1</vt:lpstr>
      <vt:lpstr>'Forma 13'!VAS084_F_Ilgalaikioturt93Kitosveiklosne1</vt:lpstr>
      <vt:lpstr>VAS084_F_Ilgalaikioturt93Kitosveiklosne1</vt:lpstr>
      <vt:lpstr>'Forma 13'!VAS084_F_Ilgalaikioturt93Lrklimatokaito1</vt:lpstr>
      <vt:lpstr>VAS084_F_Ilgalaikioturt93Lrklimatokaito1</vt:lpstr>
      <vt:lpstr>'Forma 13'!VAS084_F_Ilgalaikioturt93Nuotekudumblot1</vt:lpstr>
      <vt:lpstr>VAS084_F_Ilgalaikioturt93Nuotekudumblot1</vt:lpstr>
      <vt:lpstr>'Forma 13'!VAS084_F_Ilgalaikioturt93Nuotekusurinki1</vt:lpstr>
      <vt:lpstr>VAS084_F_Ilgalaikioturt93Nuotekusurinki1</vt:lpstr>
      <vt:lpstr>'Forma 13'!VAS084_F_Ilgalaikioturt93Nuotekuvalymas1</vt:lpstr>
      <vt:lpstr>VAS084_F_Ilgalaikioturt93Nuotekuvalymas1</vt:lpstr>
      <vt:lpstr>'Forma 13'!VAS084_F_Ilgalaikioturt93Pavirsiniunuot1</vt:lpstr>
      <vt:lpstr>VAS084_F_Ilgalaikioturt93Pavirsiniunuot1</vt:lpstr>
      <vt:lpstr>'Forma 13'!VAS084_F_Ilgalaikioturt93Turtovienetask1</vt:lpstr>
      <vt:lpstr>VAS084_F_Ilgalaikioturt93Turtovienetask1</vt:lpstr>
      <vt:lpstr>'Forma 13'!VAS084_F_Ilgalaikioturt94Apskaitosveikla1</vt:lpstr>
      <vt:lpstr>VAS084_F_Ilgalaikioturt94Apskaitosveikla1</vt:lpstr>
      <vt:lpstr>'Forma 13'!VAS084_F_Ilgalaikioturt94Geriamojovande7</vt:lpstr>
      <vt:lpstr>VAS084_F_Ilgalaikioturt94Geriamojovande7</vt:lpstr>
      <vt:lpstr>'Forma 13'!VAS084_F_Ilgalaikioturt94Geriamojovande8</vt:lpstr>
      <vt:lpstr>VAS084_F_Ilgalaikioturt94Geriamojovande8</vt:lpstr>
      <vt:lpstr>'Forma 13'!VAS084_F_Ilgalaikioturt94Geriamojovande9</vt:lpstr>
      <vt:lpstr>VAS084_F_Ilgalaikioturt94Geriamojovande9</vt:lpstr>
      <vt:lpstr>'Forma 13'!VAS084_F_Ilgalaikioturt94Inventorinisnu1</vt:lpstr>
      <vt:lpstr>VAS084_F_Ilgalaikioturt94Inventorinisnu1</vt:lpstr>
      <vt:lpstr>'Forma 13'!VAS084_F_Ilgalaikioturt94Kitareguliuoja1</vt:lpstr>
      <vt:lpstr>VAS084_F_Ilgalaikioturt94Kitareguliuoja1</vt:lpstr>
      <vt:lpstr>'Forma 13'!VAS084_F_Ilgalaikioturt94Kitosveiklosne1</vt:lpstr>
      <vt:lpstr>VAS084_F_Ilgalaikioturt94Kitosveiklosne1</vt:lpstr>
      <vt:lpstr>'Forma 13'!VAS084_F_Ilgalaikioturt94Lrklimatokaito1</vt:lpstr>
      <vt:lpstr>VAS084_F_Ilgalaikioturt94Lrklimatokaito1</vt:lpstr>
      <vt:lpstr>'Forma 13'!VAS084_F_Ilgalaikioturt94Nuotekudumblot1</vt:lpstr>
      <vt:lpstr>VAS084_F_Ilgalaikioturt94Nuotekudumblot1</vt:lpstr>
      <vt:lpstr>'Forma 13'!VAS084_F_Ilgalaikioturt94Nuotekusurinki1</vt:lpstr>
      <vt:lpstr>VAS084_F_Ilgalaikioturt94Nuotekusurinki1</vt:lpstr>
      <vt:lpstr>'Forma 13'!VAS084_F_Ilgalaikioturt94Nuotekuvalymas1</vt:lpstr>
      <vt:lpstr>VAS084_F_Ilgalaikioturt94Nuotekuvalymas1</vt:lpstr>
      <vt:lpstr>'Forma 13'!VAS084_F_Ilgalaikioturt94Pavirsiniunuot1</vt:lpstr>
      <vt:lpstr>VAS084_F_Ilgalaikioturt94Pavirsiniunuot1</vt:lpstr>
      <vt:lpstr>'Forma 13'!VAS084_F_Ilgalaikioturt94Turtovienetask1</vt:lpstr>
      <vt:lpstr>VAS084_F_Ilgalaikioturt94Turtovienetask1</vt:lpstr>
      <vt:lpstr>'Forma 13'!VAS084_F_Ilgalaikioturt95Apskaitosveikla1</vt:lpstr>
      <vt:lpstr>VAS084_F_Ilgalaikioturt95Apskaitosveikla1</vt:lpstr>
      <vt:lpstr>'Forma 13'!VAS084_F_Ilgalaikioturt95Geriamojovande7</vt:lpstr>
      <vt:lpstr>VAS084_F_Ilgalaikioturt95Geriamojovande7</vt:lpstr>
      <vt:lpstr>'Forma 13'!VAS084_F_Ilgalaikioturt95Geriamojovande8</vt:lpstr>
      <vt:lpstr>VAS084_F_Ilgalaikioturt95Geriamojovande8</vt:lpstr>
      <vt:lpstr>'Forma 13'!VAS084_F_Ilgalaikioturt95Geriamojovande9</vt:lpstr>
      <vt:lpstr>VAS084_F_Ilgalaikioturt95Geriamojovande9</vt:lpstr>
      <vt:lpstr>'Forma 13'!VAS084_F_Ilgalaikioturt95Inventorinisnu1</vt:lpstr>
      <vt:lpstr>VAS084_F_Ilgalaikioturt95Inventorinisnu1</vt:lpstr>
      <vt:lpstr>'Forma 13'!VAS084_F_Ilgalaikioturt95Kitareguliuoja1</vt:lpstr>
      <vt:lpstr>VAS084_F_Ilgalaikioturt95Kitareguliuoja1</vt:lpstr>
      <vt:lpstr>'Forma 13'!VAS084_F_Ilgalaikioturt95Kitosveiklosne1</vt:lpstr>
      <vt:lpstr>VAS084_F_Ilgalaikioturt95Kitosveiklosne1</vt:lpstr>
      <vt:lpstr>'Forma 13'!VAS084_F_Ilgalaikioturt95Lrklimatokaito1</vt:lpstr>
      <vt:lpstr>VAS084_F_Ilgalaikioturt95Lrklimatokaito1</vt:lpstr>
      <vt:lpstr>'Forma 13'!VAS084_F_Ilgalaikioturt95Nuotekudumblot1</vt:lpstr>
      <vt:lpstr>VAS084_F_Ilgalaikioturt95Nuotekudumblot1</vt:lpstr>
      <vt:lpstr>'Forma 13'!VAS084_F_Ilgalaikioturt95Nuotekusurinki1</vt:lpstr>
      <vt:lpstr>VAS084_F_Ilgalaikioturt95Nuotekusurinki1</vt:lpstr>
      <vt:lpstr>'Forma 13'!VAS084_F_Ilgalaikioturt95Nuotekuvalymas1</vt:lpstr>
      <vt:lpstr>VAS084_F_Ilgalaikioturt95Nuotekuvalymas1</vt:lpstr>
      <vt:lpstr>'Forma 13'!VAS084_F_Ilgalaikioturt95Pavirsiniunuot1</vt:lpstr>
      <vt:lpstr>VAS084_F_Ilgalaikioturt95Pavirsiniunuot1</vt:lpstr>
      <vt:lpstr>'Forma 13'!VAS084_F_Ilgalaikioturt95Turtovienetask1</vt:lpstr>
      <vt:lpstr>VAS084_F_Ilgalaikioturt95Turtovienetask1</vt:lpstr>
      <vt:lpstr>'Forma 13'!VAS084_F_Ilgalaikioturt96Apskaitosveikla1</vt:lpstr>
      <vt:lpstr>VAS084_F_Ilgalaikioturt96Apskaitosveikla1</vt:lpstr>
      <vt:lpstr>'Forma 13'!VAS084_F_Ilgalaikioturt96Geriamojovande7</vt:lpstr>
      <vt:lpstr>VAS084_F_Ilgalaikioturt96Geriamojovande7</vt:lpstr>
      <vt:lpstr>'Forma 13'!VAS084_F_Ilgalaikioturt96Geriamojovande8</vt:lpstr>
      <vt:lpstr>VAS084_F_Ilgalaikioturt96Geriamojovande8</vt:lpstr>
      <vt:lpstr>'Forma 13'!VAS084_F_Ilgalaikioturt96Geriamojovande9</vt:lpstr>
      <vt:lpstr>VAS084_F_Ilgalaikioturt96Geriamojovande9</vt:lpstr>
      <vt:lpstr>'Forma 13'!VAS084_F_Ilgalaikioturt96Inventorinisnu1</vt:lpstr>
      <vt:lpstr>VAS084_F_Ilgalaikioturt96Inventorinisnu1</vt:lpstr>
      <vt:lpstr>'Forma 13'!VAS084_F_Ilgalaikioturt96Kitareguliuoja1</vt:lpstr>
      <vt:lpstr>VAS084_F_Ilgalaikioturt96Kitareguliuoja1</vt:lpstr>
      <vt:lpstr>'Forma 13'!VAS084_F_Ilgalaikioturt96Kitosveiklosne1</vt:lpstr>
      <vt:lpstr>VAS084_F_Ilgalaikioturt96Kitosveiklosne1</vt:lpstr>
      <vt:lpstr>'Forma 13'!VAS084_F_Ilgalaikioturt96Lrklimatokaito1</vt:lpstr>
      <vt:lpstr>VAS084_F_Ilgalaikioturt96Lrklimatokaito1</vt:lpstr>
      <vt:lpstr>'Forma 13'!VAS084_F_Ilgalaikioturt96Nuotekudumblot1</vt:lpstr>
      <vt:lpstr>VAS084_F_Ilgalaikioturt96Nuotekudumblot1</vt:lpstr>
      <vt:lpstr>'Forma 13'!VAS084_F_Ilgalaikioturt96Nuotekusurinki1</vt:lpstr>
      <vt:lpstr>VAS084_F_Ilgalaikioturt96Nuotekusurinki1</vt:lpstr>
      <vt:lpstr>'Forma 13'!VAS084_F_Ilgalaikioturt96Nuotekuvalymas1</vt:lpstr>
      <vt:lpstr>VAS084_F_Ilgalaikioturt96Nuotekuvalymas1</vt:lpstr>
      <vt:lpstr>'Forma 13'!VAS084_F_Ilgalaikioturt96Pavirsiniunuot1</vt:lpstr>
      <vt:lpstr>VAS084_F_Ilgalaikioturt96Pavirsiniunuot1</vt:lpstr>
      <vt:lpstr>'Forma 13'!VAS084_F_Ilgalaikioturt96Turtovienetask1</vt:lpstr>
      <vt:lpstr>VAS084_F_Ilgalaikioturt96Turtovienetask1</vt:lpstr>
      <vt:lpstr>'Forma 13'!VAS084_F_Ilgalaikioturt97Apskaitosveikla1</vt:lpstr>
      <vt:lpstr>VAS084_F_Ilgalaikioturt97Apskaitosveikla1</vt:lpstr>
      <vt:lpstr>'Forma 13'!VAS084_F_Ilgalaikioturt97Geriamojovande7</vt:lpstr>
      <vt:lpstr>VAS084_F_Ilgalaikioturt97Geriamojovande7</vt:lpstr>
      <vt:lpstr>'Forma 13'!VAS084_F_Ilgalaikioturt97Geriamojovande8</vt:lpstr>
      <vt:lpstr>VAS084_F_Ilgalaikioturt97Geriamojovande8</vt:lpstr>
      <vt:lpstr>'Forma 13'!VAS084_F_Ilgalaikioturt97Geriamojovande9</vt:lpstr>
      <vt:lpstr>VAS084_F_Ilgalaikioturt97Geriamojovande9</vt:lpstr>
      <vt:lpstr>'Forma 13'!VAS084_F_Ilgalaikioturt97Inventorinisnu1</vt:lpstr>
      <vt:lpstr>VAS084_F_Ilgalaikioturt97Inventorinisnu1</vt:lpstr>
      <vt:lpstr>'Forma 13'!VAS084_F_Ilgalaikioturt97Kitareguliuoja1</vt:lpstr>
      <vt:lpstr>VAS084_F_Ilgalaikioturt97Kitareguliuoja1</vt:lpstr>
      <vt:lpstr>'Forma 13'!VAS084_F_Ilgalaikioturt97Kitosveiklosne1</vt:lpstr>
      <vt:lpstr>VAS084_F_Ilgalaikioturt97Kitosveiklosne1</vt:lpstr>
      <vt:lpstr>'Forma 13'!VAS084_F_Ilgalaikioturt97Lrklimatokaito1</vt:lpstr>
      <vt:lpstr>VAS084_F_Ilgalaikioturt97Lrklimatokaito1</vt:lpstr>
      <vt:lpstr>'Forma 13'!VAS084_F_Ilgalaikioturt97Nuotekudumblot1</vt:lpstr>
      <vt:lpstr>VAS084_F_Ilgalaikioturt97Nuotekudumblot1</vt:lpstr>
      <vt:lpstr>'Forma 13'!VAS084_F_Ilgalaikioturt97Nuotekusurinki1</vt:lpstr>
      <vt:lpstr>VAS084_F_Ilgalaikioturt97Nuotekusurinki1</vt:lpstr>
      <vt:lpstr>'Forma 13'!VAS084_F_Ilgalaikioturt97Nuotekuvalymas1</vt:lpstr>
      <vt:lpstr>VAS084_F_Ilgalaikioturt97Nuotekuvalymas1</vt:lpstr>
      <vt:lpstr>'Forma 13'!VAS084_F_Ilgalaikioturt97Pavirsiniunuot1</vt:lpstr>
      <vt:lpstr>VAS084_F_Ilgalaikioturt97Pavirsiniunuot1</vt:lpstr>
      <vt:lpstr>'Forma 13'!VAS084_F_Ilgalaikioturt97Turtovienetask1</vt:lpstr>
      <vt:lpstr>VAS084_F_Ilgalaikioturt97Turtovienetask1</vt:lpstr>
      <vt:lpstr>'Forma 13'!VAS084_F_Ilgalaikioturt98Apskaitosveikla1</vt:lpstr>
      <vt:lpstr>VAS084_F_Ilgalaikioturt98Apskaitosveikla1</vt:lpstr>
      <vt:lpstr>'Forma 13'!VAS084_F_Ilgalaikioturt98Geriamojovande7</vt:lpstr>
      <vt:lpstr>VAS084_F_Ilgalaikioturt98Geriamojovande7</vt:lpstr>
      <vt:lpstr>'Forma 13'!VAS084_F_Ilgalaikioturt98Geriamojovande8</vt:lpstr>
      <vt:lpstr>VAS084_F_Ilgalaikioturt98Geriamojovande8</vt:lpstr>
      <vt:lpstr>'Forma 13'!VAS084_F_Ilgalaikioturt98Geriamojovande9</vt:lpstr>
      <vt:lpstr>VAS084_F_Ilgalaikioturt98Geriamojovande9</vt:lpstr>
      <vt:lpstr>'Forma 13'!VAS084_F_Ilgalaikioturt98Inventorinisnu1</vt:lpstr>
      <vt:lpstr>VAS084_F_Ilgalaikioturt98Inventorinisnu1</vt:lpstr>
      <vt:lpstr>'Forma 13'!VAS084_F_Ilgalaikioturt98Kitareguliuoja1</vt:lpstr>
      <vt:lpstr>VAS084_F_Ilgalaikioturt98Kitareguliuoja1</vt:lpstr>
      <vt:lpstr>'Forma 13'!VAS084_F_Ilgalaikioturt98Kitosveiklosne1</vt:lpstr>
      <vt:lpstr>VAS084_F_Ilgalaikioturt98Kitosveiklosne1</vt:lpstr>
      <vt:lpstr>'Forma 13'!VAS084_F_Ilgalaikioturt98Lrklimatokaito1</vt:lpstr>
      <vt:lpstr>VAS084_F_Ilgalaikioturt98Lrklimatokaito1</vt:lpstr>
      <vt:lpstr>'Forma 13'!VAS084_F_Ilgalaikioturt98Nuotekudumblot1</vt:lpstr>
      <vt:lpstr>VAS084_F_Ilgalaikioturt98Nuotekudumblot1</vt:lpstr>
      <vt:lpstr>'Forma 13'!VAS084_F_Ilgalaikioturt98Nuotekusurinki1</vt:lpstr>
      <vt:lpstr>VAS084_F_Ilgalaikioturt98Nuotekusurinki1</vt:lpstr>
      <vt:lpstr>'Forma 13'!VAS084_F_Ilgalaikioturt98Nuotekuvalymas1</vt:lpstr>
      <vt:lpstr>VAS084_F_Ilgalaikioturt98Nuotekuvalymas1</vt:lpstr>
      <vt:lpstr>'Forma 13'!VAS084_F_Ilgalaikioturt98Pavirsiniunuot1</vt:lpstr>
      <vt:lpstr>VAS084_F_Ilgalaikioturt98Pavirsiniunuot1</vt:lpstr>
      <vt:lpstr>'Forma 13'!VAS084_F_Ilgalaikioturt98Turtovienetask1</vt:lpstr>
      <vt:lpstr>VAS084_F_Ilgalaikioturt98Turtovienetask1</vt:lpstr>
      <vt:lpstr>'Forma 13'!VAS084_F_Ilgalaikioturt99Apskaitosveikla1</vt:lpstr>
      <vt:lpstr>VAS084_F_Ilgalaikioturt99Apskaitosveikla1</vt:lpstr>
      <vt:lpstr>'Forma 13'!VAS084_F_Ilgalaikioturt99Geriamojovande7</vt:lpstr>
      <vt:lpstr>VAS084_F_Ilgalaikioturt99Geriamojovande7</vt:lpstr>
      <vt:lpstr>'Forma 13'!VAS084_F_Ilgalaikioturt99Geriamojovande8</vt:lpstr>
      <vt:lpstr>VAS084_F_Ilgalaikioturt99Geriamojovande8</vt:lpstr>
      <vt:lpstr>'Forma 13'!VAS084_F_Ilgalaikioturt99Geriamojovande9</vt:lpstr>
      <vt:lpstr>VAS084_F_Ilgalaikioturt99Geriamojovande9</vt:lpstr>
      <vt:lpstr>'Forma 13'!VAS084_F_Ilgalaikioturt99Inventorinisnu1</vt:lpstr>
      <vt:lpstr>VAS084_F_Ilgalaikioturt99Inventorinisnu1</vt:lpstr>
      <vt:lpstr>'Forma 13'!VAS084_F_Ilgalaikioturt99Kitareguliuoja1</vt:lpstr>
      <vt:lpstr>VAS084_F_Ilgalaikioturt99Kitareguliuoja1</vt:lpstr>
      <vt:lpstr>'Forma 13'!VAS084_F_Ilgalaikioturt99Kitosveiklosne1</vt:lpstr>
      <vt:lpstr>VAS084_F_Ilgalaikioturt99Kitosveiklosne1</vt:lpstr>
      <vt:lpstr>'Forma 13'!VAS084_F_Ilgalaikioturt99Lrklimatokaito1</vt:lpstr>
      <vt:lpstr>VAS084_F_Ilgalaikioturt99Lrklimatokaito1</vt:lpstr>
      <vt:lpstr>'Forma 13'!VAS084_F_Ilgalaikioturt99Nuotekudumblot1</vt:lpstr>
      <vt:lpstr>VAS084_F_Ilgalaikioturt99Nuotekudumblot1</vt:lpstr>
      <vt:lpstr>'Forma 13'!VAS084_F_Ilgalaikioturt99Nuotekusurinki1</vt:lpstr>
      <vt:lpstr>VAS084_F_Ilgalaikioturt99Nuotekusurinki1</vt:lpstr>
      <vt:lpstr>'Forma 13'!VAS084_F_Ilgalaikioturt99Nuotekuvalymas1</vt:lpstr>
      <vt:lpstr>VAS084_F_Ilgalaikioturt99Nuotekuvalymas1</vt:lpstr>
      <vt:lpstr>'Forma 13'!VAS084_F_Ilgalaikioturt99Pavirsiniunuot1</vt:lpstr>
      <vt:lpstr>VAS084_F_Ilgalaikioturt99Pavirsiniunuot1</vt:lpstr>
      <vt:lpstr>'Forma 13'!VAS084_F_Ilgalaikioturt99Turtovienetask1</vt:lpstr>
      <vt:lpstr>VAS084_F_Ilgalaikioturt99Turtovienetask1</vt:lpstr>
      <vt:lpstr>'Forma 13'!VAS084_F_Ilgalaikioturt9Apskaitosveikla1</vt:lpstr>
      <vt:lpstr>VAS084_F_Ilgalaikioturt9Apskaitosveikla1</vt:lpstr>
      <vt:lpstr>'Forma 13'!VAS084_F_Ilgalaikioturt9Geriamojovande7</vt:lpstr>
      <vt:lpstr>VAS084_F_Ilgalaikioturt9Geriamojovande7</vt:lpstr>
      <vt:lpstr>'Forma 13'!VAS084_F_Ilgalaikioturt9Geriamojovande8</vt:lpstr>
      <vt:lpstr>VAS084_F_Ilgalaikioturt9Geriamojovande8</vt:lpstr>
      <vt:lpstr>'Forma 13'!VAS084_F_Ilgalaikioturt9Geriamojovande9</vt:lpstr>
      <vt:lpstr>VAS084_F_Ilgalaikioturt9Geriamojovande9</vt:lpstr>
      <vt:lpstr>'Forma 13'!VAS084_F_Ilgalaikioturt9Inventorinisnu1</vt:lpstr>
      <vt:lpstr>VAS084_F_Ilgalaikioturt9Inventorinisnu1</vt:lpstr>
      <vt:lpstr>'Forma 13'!VAS084_F_Ilgalaikioturt9Kitareguliuoja1</vt:lpstr>
      <vt:lpstr>VAS084_F_Ilgalaikioturt9Kitareguliuoja1</vt:lpstr>
      <vt:lpstr>'Forma 13'!VAS084_F_Ilgalaikioturt9Kitosveiklosne1</vt:lpstr>
      <vt:lpstr>VAS084_F_Ilgalaikioturt9Kitosveiklosne1</vt:lpstr>
      <vt:lpstr>'Forma 13'!VAS084_F_Ilgalaikioturt9Lrklimatokaito1</vt:lpstr>
      <vt:lpstr>VAS084_F_Ilgalaikioturt9Lrklimatokaito1</vt:lpstr>
      <vt:lpstr>'Forma 13'!VAS084_F_Ilgalaikioturt9Nuotekudumblot1</vt:lpstr>
      <vt:lpstr>VAS084_F_Ilgalaikioturt9Nuotekudumblot1</vt:lpstr>
      <vt:lpstr>'Forma 13'!VAS084_F_Ilgalaikioturt9Nuotekusurinki1</vt:lpstr>
      <vt:lpstr>VAS084_F_Ilgalaikioturt9Nuotekusurinki1</vt:lpstr>
      <vt:lpstr>'Forma 13'!VAS084_F_Ilgalaikioturt9Nuotekuvalymas1</vt:lpstr>
      <vt:lpstr>VAS084_F_Ilgalaikioturt9Nuotekuvalymas1</vt:lpstr>
      <vt:lpstr>'Forma 13'!VAS084_F_Ilgalaikioturt9Pavirsiniunuot1</vt:lpstr>
      <vt:lpstr>VAS084_F_Ilgalaikioturt9Pavirsiniunuot1</vt:lpstr>
      <vt:lpstr>'Forma 13'!VAS084_F_Ilgalaikioturt9Turtovienetask1</vt:lpstr>
      <vt:lpstr>VAS084_F_Ilgalaikioturt9Turtovienetask1</vt:lpstr>
      <vt:lpstr>'Forma 13'!VAS084_F_Irankiaimatavi1Apskaitosveikla1</vt:lpstr>
      <vt:lpstr>VAS084_F_Irankiaimatavi1Apskaitosveikla1</vt:lpstr>
      <vt:lpstr>'Forma 13'!VAS084_F_Irankiaimatavi1Geriamojovande7</vt:lpstr>
      <vt:lpstr>VAS084_F_Irankiaimatavi1Geriamojovande7</vt:lpstr>
      <vt:lpstr>'Forma 13'!VAS084_F_Irankiaimatavi1Geriamojovande8</vt:lpstr>
      <vt:lpstr>VAS084_F_Irankiaimatavi1Geriamojovande8</vt:lpstr>
      <vt:lpstr>'Forma 13'!VAS084_F_Irankiaimatavi1Geriamojovande9</vt:lpstr>
      <vt:lpstr>VAS084_F_Irankiaimatavi1Geriamojovande9</vt:lpstr>
      <vt:lpstr>'Forma 13'!VAS084_F_Irankiaimatavi1Kitareguliuoja1</vt:lpstr>
      <vt:lpstr>VAS084_F_Irankiaimatavi1Kitareguliuoja1</vt:lpstr>
      <vt:lpstr>'Forma 13'!VAS084_F_Irankiaimatavi1Kitosveiklosne1</vt:lpstr>
      <vt:lpstr>VAS084_F_Irankiaimatavi1Kitosveiklosne1</vt:lpstr>
      <vt:lpstr>'Forma 13'!VAS084_F_Irankiaimatavi1Nuotekudumblot1</vt:lpstr>
      <vt:lpstr>VAS084_F_Irankiaimatavi1Nuotekudumblot1</vt:lpstr>
      <vt:lpstr>'Forma 13'!VAS084_F_Irankiaimatavi1Nuotekusurinki1</vt:lpstr>
      <vt:lpstr>VAS084_F_Irankiaimatavi1Nuotekusurinki1</vt:lpstr>
      <vt:lpstr>'Forma 13'!VAS084_F_Irankiaimatavi1Nuotekuvalymas1</vt:lpstr>
      <vt:lpstr>VAS084_F_Irankiaimatavi1Nuotekuvalymas1</vt:lpstr>
      <vt:lpstr>'Forma 13'!VAS084_F_Irankiaimatavi1Pavirsiniunuot1</vt:lpstr>
      <vt:lpstr>VAS084_F_Irankiaimatavi1Pavirsiniunuot1</vt:lpstr>
      <vt:lpstr>'Forma 13'!VAS084_F_Irankiaimatavi2Apskaitosveikla1</vt:lpstr>
      <vt:lpstr>VAS084_F_Irankiaimatavi2Apskaitosveikla1</vt:lpstr>
      <vt:lpstr>'Forma 13'!VAS084_F_Irankiaimatavi2Geriamojovande7</vt:lpstr>
      <vt:lpstr>VAS084_F_Irankiaimatavi2Geriamojovande7</vt:lpstr>
      <vt:lpstr>'Forma 13'!VAS084_F_Irankiaimatavi2Geriamojovande8</vt:lpstr>
      <vt:lpstr>VAS084_F_Irankiaimatavi2Geriamojovande8</vt:lpstr>
      <vt:lpstr>'Forma 13'!VAS084_F_Irankiaimatavi2Geriamojovande9</vt:lpstr>
      <vt:lpstr>VAS084_F_Irankiaimatavi2Geriamojovande9</vt:lpstr>
      <vt:lpstr>'Forma 13'!VAS084_F_Irankiaimatavi2Kitareguliuoja1</vt:lpstr>
      <vt:lpstr>VAS084_F_Irankiaimatavi2Kitareguliuoja1</vt:lpstr>
      <vt:lpstr>'Forma 13'!VAS084_F_Irankiaimatavi2Kitosveiklosne1</vt:lpstr>
      <vt:lpstr>VAS084_F_Irankiaimatavi2Kitosveiklosne1</vt:lpstr>
      <vt:lpstr>'Forma 13'!VAS084_F_Irankiaimatavi2Nuotekudumblot1</vt:lpstr>
      <vt:lpstr>VAS084_F_Irankiaimatavi2Nuotekudumblot1</vt:lpstr>
      <vt:lpstr>'Forma 13'!VAS084_F_Irankiaimatavi2Nuotekusurinki1</vt:lpstr>
      <vt:lpstr>VAS084_F_Irankiaimatavi2Nuotekusurinki1</vt:lpstr>
      <vt:lpstr>'Forma 13'!VAS084_F_Irankiaimatavi2Nuotekuvalymas1</vt:lpstr>
      <vt:lpstr>VAS084_F_Irankiaimatavi2Nuotekuvalymas1</vt:lpstr>
      <vt:lpstr>'Forma 13'!VAS084_F_Irankiaimatavi2Pavirsiniunuot1</vt:lpstr>
      <vt:lpstr>VAS084_F_Irankiaimatavi2Pavirsiniunuot1</vt:lpstr>
      <vt:lpstr>'Forma 13'!VAS084_F_Irankiaimatavi3Apskaitosveikla1</vt:lpstr>
      <vt:lpstr>VAS084_F_Irankiaimatavi3Apskaitosveikla1</vt:lpstr>
      <vt:lpstr>'Forma 13'!VAS084_F_Irankiaimatavi3Geriamojovande7</vt:lpstr>
      <vt:lpstr>VAS084_F_Irankiaimatavi3Geriamojovande7</vt:lpstr>
      <vt:lpstr>'Forma 13'!VAS084_F_Irankiaimatavi3Geriamojovande8</vt:lpstr>
      <vt:lpstr>VAS084_F_Irankiaimatavi3Geriamojovande8</vt:lpstr>
      <vt:lpstr>'Forma 13'!VAS084_F_Irankiaimatavi3Geriamojovande9</vt:lpstr>
      <vt:lpstr>VAS084_F_Irankiaimatavi3Geriamojovande9</vt:lpstr>
      <vt:lpstr>'Forma 13'!VAS084_F_Irankiaimatavi3Kitareguliuoja1</vt:lpstr>
      <vt:lpstr>VAS084_F_Irankiaimatavi3Kitareguliuoja1</vt:lpstr>
      <vt:lpstr>'Forma 13'!VAS084_F_Irankiaimatavi3Kitosveiklosne1</vt:lpstr>
      <vt:lpstr>VAS084_F_Irankiaimatavi3Kitosveiklosne1</vt:lpstr>
      <vt:lpstr>'Forma 13'!VAS084_F_Irankiaimatavi3Nuotekudumblot1</vt:lpstr>
      <vt:lpstr>VAS084_F_Irankiaimatavi3Nuotekudumblot1</vt:lpstr>
      <vt:lpstr>'Forma 13'!VAS084_F_Irankiaimatavi3Nuotekusurinki1</vt:lpstr>
      <vt:lpstr>VAS084_F_Irankiaimatavi3Nuotekusurinki1</vt:lpstr>
      <vt:lpstr>'Forma 13'!VAS084_F_Irankiaimatavi3Nuotekuvalymas1</vt:lpstr>
      <vt:lpstr>VAS084_F_Irankiaimatavi3Nuotekuvalymas1</vt:lpstr>
      <vt:lpstr>'Forma 13'!VAS084_F_Irankiaimatavi3Pavirsiniunuot1</vt:lpstr>
      <vt:lpstr>VAS084_F_Irankiaimatavi3Pavirsiniunuot1</vt:lpstr>
      <vt:lpstr>'Forma 13'!VAS084_F_Irasyti1Apskaitosveikla1</vt:lpstr>
      <vt:lpstr>VAS084_F_Irasyti1Apskaitosveikla1</vt:lpstr>
      <vt:lpstr>'Forma 13'!VAS084_F_Irasyti1Geriamojovande7</vt:lpstr>
      <vt:lpstr>VAS084_F_Irasyti1Geriamojovande7</vt:lpstr>
      <vt:lpstr>'Forma 13'!VAS084_F_Irasyti1Geriamojovande8</vt:lpstr>
      <vt:lpstr>VAS084_F_Irasyti1Geriamojovande8</vt:lpstr>
      <vt:lpstr>'Forma 13'!VAS084_F_Irasyti1Geriamojovande9</vt:lpstr>
      <vt:lpstr>VAS084_F_Irasyti1Geriamojovande9</vt:lpstr>
      <vt:lpstr>'Forma 13'!VAS084_F_Irasyti1Inventorinisnu1</vt:lpstr>
      <vt:lpstr>VAS084_F_Irasyti1Inventorinisnu1</vt:lpstr>
      <vt:lpstr>'Forma 13'!VAS084_F_Irasyti1Kitareguliuoja1</vt:lpstr>
      <vt:lpstr>VAS084_F_Irasyti1Kitareguliuoja1</vt:lpstr>
      <vt:lpstr>'Forma 13'!VAS084_F_Irasyti1Kitosveiklosne1</vt:lpstr>
      <vt:lpstr>VAS084_F_Irasyti1Kitosveiklosne1</vt:lpstr>
      <vt:lpstr>'Forma 13'!VAS084_F_Irasyti1Lrklimatokaito1</vt:lpstr>
      <vt:lpstr>VAS084_F_Irasyti1Lrklimatokaito1</vt:lpstr>
      <vt:lpstr>'Forma 13'!VAS084_F_Irasyti1Nuotekudumblot1</vt:lpstr>
      <vt:lpstr>VAS084_F_Irasyti1Nuotekudumblot1</vt:lpstr>
      <vt:lpstr>'Forma 13'!VAS084_F_Irasyti1Nuotekusurinki1</vt:lpstr>
      <vt:lpstr>VAS084_F_Irasyti1Nuotekusurinki1</vt:lpstr>
      <vt:lpstr>'Forma 13'!VAS084_F_Irasyti1Nuotekuvalymas1</vt:lpstr>
      <vt:lpstr>VAS084_F_Irasyti1Nuotekuvalymas1</vt:lpstr>
      <vt:lpstr>'Forma 13'!VAS084_F_Irasyti1Pavirsiniunuot1</vt:lpstr>
      <vt:lpstr>VAS084_F_Irasyti1Pavirsiniunuot1</vt:lpstr>
      <vt:lpstr>'Forma 13'!VAS084_F_Irasyti1Turtovienetask1</vt:lpstr>
      <vt:lpstr>VAS084_F_Irasyti1Turtovienetask1</vt:lpstr>
      <vt:lpstr>'Forma 13'!VAS084_F_Irasyti2Apskaitosveikla1</vt:lpstr>
      <vt:lpstr>VAS084_F_Irasyti2Apskaitosveikla1</vt:lpstr>
      <vt:lpstr>'Forma 13'!VAS084_F_Irasyti2Geriamojovande7</vt:lpstr>
      <vt:lpstr>VAS084_F_Irasyti2Geriamojovande7</vt:lpstr>
      <vt:lpstr>'Forma 13'!VAS084_F_Irasyti2Geriamojovande8</vt:lpstr>
      <vt:lpstr>VAS084_F_Irasyti2Geriamojovande8</vt:lpstr>
      <vt:lpstr>'Forma 13'!VAS084_F_Irasyti2Geriamojovande9</vt:lpstr>
      <vt:lpstr>VAS084_F_Irasyti2Geriamojovande9</vt:lpstr>
      <vt:lpstr>'Forma 13'!VAS084_F_Irasyti2Inventorinisnu1</vt:lpstr>
      <vt:lpstr>VAS084_F_Irasyti2Inventorinisnu1</vt:lpstr>
      <vt:lpstr>'Forma 13'!VAS084_F_Irasyti2Kitareguliuoja1</vt:lpstr>
      <vt:lpstr>VAS084_F_Irasyti2Kitareguliuoja1</vt:lpstr>
      <vt:lpstr>'Forma 13'!VAS084_F_Irasyti2Kitosveiklosne1</vt:lpstr>
      <vt:lpstr>VAS084_F_Irasyti2Kitosveiklosne1</vt:lpstr>
      <vt:lpstr>'Forma 13'!VAS084_F_Irasyti2Lrklimatokaito1</vt:lpstr>
      <vt:lpstr>VAS084_F_Irasyti2Lrklimatokaito1</vt:lpstr>
      <vt:lpstr>'Forma 13'!VAS084_F_Irasyti2Nuotekudumblot1</vt:lpstr>
      <vt:lpstr>VAS084_F_Irasyti2Nuotekudumblot1</vt:lpstr>
      <vt:lpstr>'Forma 13'!VAS084_F_Irasyti2Nuotekusurinki1</vt:lpstr>
      <vt:lpstr>VAS084_F_Irasyti2Nuotekusurinki1</vt:lpstr>
      <vt:lpstr>'Forma 13'!VAS084_F_Irasyti2Nuotekuvalymas1</vt:lpstr>
      <vt:lpstr>VAS084_F_Irasyti2Nuotekuvalymas1</vt:lpstr>
      <vt:lpstr>'Forma 13'!VAS084_F_Irasyti2Pavirsiniunuot1</vt:lpstr>
      <vt:lpstr>VAS084_F_Irasyti2Pavirsiniunuot1</vt:lpstr>
      <vt:lpstr>'Forma 13'!VAS084_F_Irasyti2Turtovienetask1</vt:lpstr>
      <vt:lpstr>VAS084_F_Irasyti2Turtovienetask1</vt:lpstr>
      <vt:lpstr>'Forma 13'!VAS084_F_Irasyti3Apskaitosveikla1</vt:lpstr>
      <vt:lpstr>VAS084_F_Irasyti3Apskaitosveikla1</vt:lpstr>
      <vt:lpstr>'Forma 13'!VAS084_F_Irasyti3Geriamojovande7</vt:lpstr>
      <vt:lpstr>VAS084_F_Irasyti3Geriamojovande7</vt:lpstr>
      <vt:lpstr>'Forma 13'!VAS084_F_Irasyti3Geriamojovande8</vt:lpstr>
      <vt:lpstr>VAS084_F_Irasyti3Geriamojovande8</vt:lpstr>
      <vt:lpstr>'Forma 13'!VAS084_F_Irasyti3Geriamojovande9</vt:lpstr>
      <vt:lpstr>VAS084_F_Irasyti3Geriamojovande9</vt:lpstr>
      <vt:lpstr>'Forma 13'!VAS084_F_Irasyti3Inventorinisnu1</vt:lpstr>
      <vt:lpstr>VAS084_F_Irasyti3Inventorinisnu1</vt:lpstr>
      <vt:lpstr>'Forma 13'!VAS084_F_Irasyti3Kitareguliuoja1</vt:lpstr>
      <vt:lpstr>VAS084_F_Irasyti3Kitareguliuoja1</vt:lpstr>
      <vt:lpstr>'Forma 13'!VAS084_F_Irasyti3Kitosveiklosne1</vt:lpstr>
      <vt:lpstr>VAS084_F_Irasyti3Kitosveiklosne1</vt:lpstr>
      <vt:lpstr>'Forma 13'!VAS084_F_Irasyti3Lrklimatokaito1</vt:lpstr>
      <vt:lpstr>VAS084_F_Irasyti3Lrklimatokaito1</vt:lpstr>
      <vt:lpstr>'Forma 13'!VAS084_F_Irasyti3Nuotekudumblot1</vt:lpstr>
      <vt:lpstr>VAS084_F_Irasyti3Nuotekudumblot1</vt:lpstr>
      <vt:lpstr>'Forma 13'!VAS084_F_Irasyti3Nuotekusurinki1</vt:lpstr>
      <vt:lpstr>VAS084_F_Irasyti3Nuotekusurinki1</vt:lpstr>
      <vt:lpstr>'Forma 13'!VAS084_F_Irasyti3Nuotekuvalymas1</vt:lpstr>
      <vt:lpstr>VAS084_F_Irasyti3Nuotekuvalymas1</vt:lpstr>
      <vt:lpstr>'Forma 13'!VAS084_F_Irasyti3Pavirsiniunuot1</vt:lpstr>
      <vt:lpstr>VAS084_F_Irasyti3Pavirsiniunuot1</vt:lpstr>
      <vt:lpstr>'Forma 13'!VAS084_F_Irasyti3Turtovienetask1</vt:lpstr>
      <vt:lpstr>VAS084_F_Irasyti3Turtovienetask1</vt:lpstr>
      <vt:lpstr>'Forma 13'!VAS084_F_Keliaiaikstele1Apskaitosveikla1</vt:lpstr>
      <vt:lpstr>VAS084_F_Keliaiaikstele1Apskaitosveikla1</vt:lpstr>
      <vt:lpstr>'Forma 13'!VAS084_F_Keliaiaikstele1Geriamojovande7</vt:lpstr>
      <vt:lpstr>VAS084_F_Keliaiaikstele1Geriamojovande7</vt:lpstr>
      <vt:lpstr>'Forma 13'!VAS084_F_Keliaiaikstele1Geriamojovande8</vt:lpstr>
      <vt:lpstr>VAS084_F_Keliaiaikstele1Geriamojovande8</vt:lpstr>
      <vt:lpstr>'Forma 13'!VAS084_F_Keliaiaikstele1Geriamojovande9</vt:lpstr>
      <vt:lpstr>VAS084_F_Keliaiaikstele1Geriamojovande9</vt:lpstr>
      <vt:lpstr>'Forma 13'!VAS084_F_Keliaiaikstele1Kitareguliuoja1</vt:lpstr>
      <vt:lpstr>VAS084_F_Keliaiaikstele1Kitareguliuoja1</vt:lpstr>
      <vt:lpstr>'Forma 13'!VAS084_F_Keliaiaikstele1Kitosveiklosne1</vt:lpstr>
      <vt:lpstr>VAS084_F_Keliaiaikstele1Kitosveiklosne1</vt:lpstr>
      <vt:lpstr>'Forma 13'!VAS084_F_Keliaiaikstele1Nuotekudumblot1</vt:lpstr>
      <vt:lpstr>VAS084_F_Keliaiaikstele1Nuotekudumblot1</vt:lpstr>
      <vt:lpstr>'Forma 13'!VAS084_F_Keliaiaikstele1Nuotekusurinki1</vt:lpstr>
      <vt:lpstr>VAS084_F_Keliaiaikstele1Nuotekusurinki1</vt:lpstr>
      <vt:lpstr>'Forma 13'!VAS084_F_Keliaiaikstele1Nuotekuvalymas1</vt:lpstr>
      <vt:lpstr>VAS084_F_Keliaiaikstele1Nuotekuvalymas1</vt:lpstr>
      <vt:lpstr>'Forma 13'!VAS084_F_Keliaiaikstele1Pavirsiniunuot1</vt:lpstr>
      <vt:lpstr>VAS084_F_Keliaiaikstele1Pavirsiniunuot1</vt:lpstr>
      <vt:lpstr>'Forma 13'!VAS084_F_Keliaiaikstele2Apskaitosveikla1</vt:lpstr>
      <vt:lpstr>VAS084_F_Keliaiaikstele2Apskaitosveikla1</vt:lpstr>
      <vt:lpstr>'Forma 13'!VAS084_F_Keliaiaikstele2Geriamojovande7</vt:lpstr>
      <vt:lpstr>VAS084_F_Keliaiaikstele2Geriamojovande7</vt:lpstr>
      <vt:lpstr>'Forma 13'!VAS084_F_Keliaiaikstele2Geriamojovande8</vt:lpstr>
      <vt:lpstr>VAS084_F_Keliaiaikstele2Geriamojovande8</vt:lpstr>
      <vt:lpstr>'Forma 13'!VAS084_F_Keliaiaikstele2Geriamojovande9</vt:lpstr>
      <vt:lpstr>VAS084_F_Keliaiaikstele2Geriamojovande9</vt:lpstr>
      <vt:lpstr>'Forma 13'!VAS084_F_Keliaiaikstele2Kitareguliuoja1</vt:lpstr>
      <vt:lpstr>VAS084_F_Keliaiaikstele2Kitareguliuoja1</vt:lpstr>
      <vt:lpstr>'Forma 13'!VAS084_F_Keliaiaikstele2Kitosveiklosne1</vt:lpstr>
      <vt:lpstr>VAS084_F_Keliaiaikstele2Kitosveiklosne1</vt:lpstr>
      <vt:lpstr>'Forma 13'!VAS084_F_Keliaiaikstele2Nuotekudumblot1</vt:lpstr>
      <vt:lpstr>VAS084_F_Keliaiaikstele2Nuotekudumblot1</vt:lpstr>
      <vt:lpstr>'Forma 13'!VAS084_F_Keliaiaikstele2Nuotekusurinki1</vt:lpstr>
      <vt:lpstr>VAS084_F_Keliaiaikstele2Nuotekusurinki1</vt:lpstr>
      <vt:lpstr>'Forma 13'!VAS084_F_Keliaiaikstele2Nuotekuvalymas1</vt:lpstr>
      <vt:lpstr>VAS084_F_Keliaiaikstele2Nuotekuvalymas1</vt:lpstr>
      <vt:lpstr>'Forma 13'!VAS084_F_Keliaiaikstele2Pavirsiniunuot1</vt:lpstr>
      <vt:lpstr>VAS084_F_Keliaiaikstele2Pavirsiniunuot1</vt:lpstr>
      <vt:lpstr>'Forma 13'!VAS084_F_Keliaiaikstele3Apskaitosveikla1</vt:lpstr>
      <vt:lpstr>VAS084_F_Keliaiaikstele3Apskaitosveikla1</vt:lpstr>
      <vt:lpstr>'Forma 13'!VAS084_F_Keliaiaikstele3Geriamojovande7</vt:lpstr>
      <vt:lpstr>VAS084_F_Keliaiaikstele3Geriamojovande7</vt:lpstr>
      <vt:lpstr>'Forma 13'!VAS084_F_Keliaiaikstele3Geriamojovande8</vt:lpstr>
      <vt:lpstr>VAS084_F_Keliaiaikstele3Geriamojovande8</vt:lpstr>
      <vt:lpstr>'Forma 13'!VAS084_F_Keliaiaikstele3Geriamojovande9</vt:lpstr>
      <vt:lpstr>VAS084_F_Keliaiaikstele3Geriamojovande9</vt:lpstr>
      <vt:lpstr>'Forma 13'!VAS084_F_Keliaiaikstele3Kitareguliuoja1</vt:lpstr>
      <vt:lpstr>VAS084_F_Keliaiaikstele3Kitareguliuoja1</vt:lpstr>
      <vt:lpstr>'Forma 13'!VAS084_F_Keliaiaikstele3Kitosveiklosne1</vt:lpstr>
      <vt:lpstr>VAS084_F_Keliaiaikstele3Kitosveiklosne1</vt:lpstr>
      <vt:lpstr>'Forma 13'!VAS084_F_Keliaiaikstele3Nuotekudumblot1</vt:lpstr>
      <vt:lpstr>VAS084_F_Keliaiaikstele3Nuotekudumblot1</vt:lpstr>
      <vt:lpstr>'Forma 13'!VAS084_F_Keliaiaikstele3Nuotekusurinki1</vt:lpstr>
      <vt:lpstr>VAS084_F_Keliaiaikstele3Nuotekusurinki1</vt:lpstr>
      <vt:lpstr>'Forma 13'!VAS084_F_Keliaiaikstele3Nuotekuvalymas1</vt:lpstr>
      <vt:lpstr>VAS084_F_Keliaiaikstele3Nuotekuvalymas1</vt:lpstr>
      <vt:lpstr>'Forma 13'!VAS084_F_Keliaiaikstele3Pavirsiniunuot1</vt:lpstr>
      <vt:lpstr>VAS084_F_Keliaiaikstele3Pavirsiniunuot1</vt:lpstr>
      <vt:lpstr>'Forma 13'!VAS084_F_Kitasilgalaiki1Apskaitosveikla1</vt:lpstr>
      <vt:lpstr>VAS084_F_Kitasilgalaiki1Apskaitosveikla1</vt:lpstr>
      <vt:lpstr>'Forma 13'!VAS084_F_Kitasilgalaiki1Geriamojovande7</vt:lpstr>
      <vt:lpstr>VAS084_F_Kitasilgalaiki1Geriamojovande7</vt:lpstr>
      <vt:lpstr>'Forma 13'!VAS084_F_Kitasilgalaiki1Geriamojovande8</vt:lpstr>
      <vt:lpstr>VAS084_F_Kitasilgalaiki1Geriamojovande8</vt:lpstr>
      <vt:lpstr>'Forma 13'!VAS084_F_Kitasilgalaiki1Geriamojovande9</vt:lpstr>
      <vt:lpstr>VAS084_F_Kitasilgalaiki1Geriamojovande9</vt:lpstr>
      <vt:lpstr>'Forma 13'!VAS084_F_Kitasilgalaiki1Kitareguliuoja1</vt:lpstr>
      <vt:lpstr>VAS084_F_Kitasilgalaiki1Kitareguliuoja1</vt:lpstr>
      <vt:lpstr>'Forma 13'!VAS084_F_Kitasilgalaiki1Kitosveiklosne1</vt:lpstr>
      <vt:lpstr>VAS084_F_Kitasilgalaiki1Kitosveiklosne1</vt:lpstr>
      <vt:lpstr>'Forma 13'!VAS084_F_Kitasilgalaiki1Nuotekudumblot1</vt:lpstr>
      <vt:lpstr>VAS084_F_Kitasilgalaiki1Nuotekudumblot1</vt:lpstr>
      <vt:lpstr>'Forma 13'!VAS084_F_Kitasilgalaiki1Nuotekusurinki1</vt:lpstr>
      <vt:lpstr>VAS084_F_Kitasilgalaiki1Nuotekusurinki1</vt:lpstr>
      <vt:lpstr>'Forma 13'!VAS084_F_Kitasilgalaiki1Nuotekuvalymas1</vt:lpstr>
      <vt:lpstr>VAS084_F_Kitasilgalaiki1Nuotekuvalymas1</vt:lpstr>
      <vt:lpstr>'Forma 13'!VAS084_F_Kitasilgalaiki1Pavirsiniunuot1</vt:lpstr>
      <vt:lpstr>VAS084_F_Kitasilgalaiki1Pavirsiniunuot1</vt:lpstr>
      <vt:lpstr>'Forma 13'!VAS084_F_Kitasilgalaiki2Apskaitosveikla1</vt:lpstr>
      <vt:lpstr>VAS084_F_Kitasilgalaiki2Apskaitosveikla1</vt:lpstr>
      <vt:lpstr>'Forma 13'!VAS084_F_Kitasilgalaiki2Geriamojovande7</vt:lpstr>
      <vt:lpstr>VAS084_F_Kitasilgalaiki2Geriamojovande7</vt:lpstr>
      <vt:lpstr>'Forma 13'!VAS084_F_Kitasilgalaiki2Geriamojovande8</vt:lpstr>
      <vt:lpstr>VAS084_F_Kitasilgalaiki2Geriamojovande8</vt:lpstr>
      <vt:lpstr>'Forma 13'!VAS084_F_Kitasilgalaiki2Geriamojovande9</vt:lpstr>
      <vt:lpstr>VAS084_F_Kitasilgalaiki2Geriamojovande9</vt:lpstr>
      <vt:lpstr>'Forma 13'!VAS084_F_Kitasilgalaiki2Kitareguliuoja1</vt:lpstr>
      <vt:lpstr>VAS084_F_Kitasilgalaiki2Kitareguliuoja1</vt:lpstr>
      <vt:lpstr>'Forma 13'!VAS084_F_Kitasilgalaiki2Kitosveiklosne1</vt:lpstr>
      <vt:lpstr>VAS084_F_Kitasilgalaiki2Kitosveiklosne1</vt:lpstr>
      <vt:lpstr>'Forma 13'!VAS084_F_Kitasilgalaiki2Nuotekudumblot1</vt:lpstr>
      <vt:lpstr>VAS084_F_Kitasilgalaiki2Nuotekudumblot1</vt:lpstr>
      <vt:lpstr>'Forma 13'!VAS084_F_Kitasilgalaiki2Nuotekusurinki1</vt:lpstr>
      <vt:lpstr>VAS084_F_Kitasilgalaiki2Nuotekusurinki1</vt:lpstr>
      <vt:lpstr>'Forma 13'!VAS084_F_Kitasilgalaiki2Nuotekuvalymas1</vt:lpstr>
      <vt:lpstr>VAS084_F_Kitasilgalaiki2Nuotekuvalymas1</vt:lpstr>
      <vt:lpstr>'Forma 13'!VAS084_F_Kitasilgalaiki2Pavirsiniunuot1</vt:lpstr>
      <vt:lpstr>VAS084_F_Kitasilgalaiki2Pavirsiniunuot1</vt:lpstr>
      <vt:lpstr>'Forma 13'!VAS084_F_Kitasilgalaiki3Apskaitosveikla1</vt:lpstr>
      <vt:lpstr>VAS084_F_Kitasilgalaiki3Apskaitosveikla1</vt:lpstr>
      <vt:lpstr>'Forma 13'!VAS084_F_Kitasilgalaiki3Geriamojovande7</vt:lpstr>
      <vt:lpstr>VAS084_F_Kitasilgalaiki3Geriamojovande7</vt:lpstr>
      <vt:lpstr>'Forma 13'!VAS084_F_Kitasilgalaiki3Geriamojovande8</vt:lpstr>
      <vt:lpstr>VAS084_F_Kitasilgalaiki3Geriamojovande8</vt:lpstr>
      <vt:lpstr>'Forma 13'!VAS084_F_Kitasilgalaiki3Geriamojovande9</vt:lpstr>
      <vt:lpstr>VAS084_F_Kitasilgalaiki3Geriamojovande9</vt:lpstr>
      <vt:lpstr>'Forma 13'!VAS084_F_Kitasilgalaiki3Kitareguliuoja1</vt:lpstr>
      <vt:lpstr>VAS084_F_Kitasilgalaiki3Kitareguliuoja1</vt:lpstr>
      <vt:lpstr>'Forma 13'!VAS084_F_Kitasilgalaiki3Kitosveiklosne1</vt:lpstr>
      <vt:lpstr>VAS084_F_Kitasilgalaiki3Kitosveiklosne1</vt:lpstr>
      <vt:lpstr>'Forma 13'!VAS084_F_Kitasilgalaiki3Nuotekudumblot1</vt:lpstr>
      <vt:lpstr>VAS084_F_Kitasilgalaiki3Nuotekudumblot1</vt:lpstr>
      <vt:lpstr>'Forma 13'!VAS084_F_Kitasilgalaiki3Nuotekusurinki1</vt:lpstr>
      <vt:lpstr>VAS084_F_Kitasilgalaiki3Nuotekusurinki1</vt:lpstr>
      <vt:lpstr>'Forma 13'!VAS084_F_Kitasilgalaiki3Nuotekuvalymas1</vt:lpstr>
      <vt:lpstr>VAS084_F_Kitasilgalaiki3Nuotekuvalymas1</vt:lpstr>
      <vt:lpstr>'Forma 13'!VAS084_F_Kitasilgalaiki3Pavirsiniunuot1</vt:lpstr>
      <vt:lpstr>VAS084_F_Kitasilgalaiki3Pavirsiniunuot1</vt:lpstr>
      <vt:lpstr>'Forma 13'!VAS084_F_Kitasnemateria1Apskaitosveikla1</vt:lpstr>
      <vt:lpstr>VAS084_F_Kitasnemateria1Apskaitosveikla1</vt:lpstr>
      <vt:lpstr>'Forma 13'!VAS084_F_Kitasnemateria1Geriamojovande7</vt:lpstr>
      <vt:lpstr>VAS084_F_Kitasnemateria1Geriamojovande7</vt:lpstr>
      <vt:lpstr>'Forma 13'!VAS084_F_Kitasnemateria1Geriamojovande8</vt:lpstr>
      <vt:lpstr>VAS084_F_Kitasnemateria1Geriamojovande8</vt:lpstr>
      <vt:lpstr>'Forma 13'!VAS084_F_Kitasnemateria1Geriamojovande9</vt:lpstr>
      <vt:lpstr>VAS084_F_Kitasnemateria1Geriamojovande9</vt:lpstr>
      <vt:lpstr>'Forma 13'!VAS084_F_Kitasnemateria1Kitareguliuoja1</vt:lpstr>
      <vt:lpstr>VAS084_F_Kitasnemateria1Kitareguliuoja1</vt:lpstr>
      <vt:lpstr>'Forma 13'!VAS084_F_Kitasnemateria1Kitosveiklosne1</vt:lpstr>
      <vt:lpstr>VAS084_F_Kitasnemateria1Kitosveiklosne1</vt:lpstr>
      <vt:lpstr>'Forma 13'!VAS084_F_Kitasnemateria1Nuotekudumblot1</vt:lpstr>
      <vt:lpstr>VAS084_F_Kitasnemateria1Nuotekudumblot1</vt:lpstr>
      <vt:lpstr>'Forma 13'!VAS084_F_Kitasnemateria1Nuotekusurinki1</vt:lpstr>
      <vt:lpstr>VAS084_F_Kitasnemateria1Nuotekusurinki1</vt:lpstr>
      <vt:lpstr>'Forma 13'!VAS084_F_Kitasnemateria1Nuotekuvalymas1</vt:lpstr>
      <vt:lpstr>VAS084_F_Kitasnemateria1Nuotekuvalymas1</vt:lpstr>
      <vt:lpstr>'Forma 13'!VAS084_F_Kitasnemateria1Pavirsiniunuot1</vt:lpstr>
      <vt:lpstr>VAS084_F_Kitasnemateria1Pavirsiniunuot1</vt:lpstr>
      <vt:lpstr>'Forma 13'!VAS084_F_Kitasnemateria2Apskaitosveikla1</vt:lpstr>
      <vt:lpstr>VAS084_F_Kitasnemateria2Apskaitosveikla1</vt:lpstr>
      <vt:lpstr>'Forma 13'!VAS084_F_Kitasnemateria2Geriamojovande7</vt:lpstr>
      <vt:lpstr>VAS084_F_Kitasnemateria2Geriamojovande7</vt:lpstr>
      <vt:lpstr>'Forma 13'!VAS084_F_Kitasnemateria2Geriamojovande8</vt:lpstr>
      <vt:lpstr>VAS084_F_Kitasnemateria2Geriamojovande8</vt:lpstr>
      <vt:lpstr>'Forma 13'!VAS084_F_Kitasnemateria2Geriamojovande9</vt:lpstr>
      <vt:lpstr>VAS084_F_Kitasnemateria2Geriamojovande9</vt:lpstr>
      <vt:lpstr>'Forma 13'!VAS084_F_Kitasnemateria2Kitareguliuoja1</vt:lpstr>
      <vt:lpstr>VAS084_F_Kitasnemateria2Kitareguliuoja1</vt:lpstr>
      <vt:lpstr>'Forma 13'!VAS084_F_Kitasnemateria2Kitosveiklosne1</vt:lpstr>
      <vt:lpstr>VAS084_F_Kitasnemateria2Kitosveiklosne1</vt:lpstr>
      <vt:lpstr>'Forma 13'!VAS084_F_Kitasnemateria2Nuotekudumblot1</vt:lpstr>
      <vt:lpstr>VAS084_F_Kitasnemateria2Nuotekudumblot1</vt:lpstr>
      <vt:lpstr>'Forma 13'!VAS084_F_Kitasnemateria2Nuotekusurinki1</vt:lpstr>
      <vt:lpstr>VAS084_F_Kitasnemateria2Nuotekusurinki1</vt:lpstr>
      <vt:lpstr>'Forma 13'!VAS084_F_Kitasnemateria2Nuotekuvalymas1</vt:lpstr>
      <vt:lpstr>VAS084_F_Kitasnemateria2Nuotekuvalymas1</vt:lpstr>
      <vt:lpstr>'Forma 13'!VAS084_F_Kitasnemateria2Pavirsiniunuot1</vt:lpstr>
      <vt:lpstr>VAS084_F_Kitasnemateria2Pavirsiniunuot1</vt:lpstr>
      <vt:lpstr>'Forma 13'!VAS084_F_Kitasnemateria3Apskaitosveikla1</vt:lpstr>
      <vt:lpstr>VAS084_F_Kitasnemateria3Apskaitosveikla1</vt:lpstr>
      <vt:lpstr>'Forma 13'!VAS084_F_Kitasnemateria3Geriamojovande7</vt:lpstr>
      <vt:lpstr>VAS084_F_Kitasnemateria3Geriamojovande7</vt:lpstr>
      <vt:lpstr>'Forma 13'!VAS084_F_Kitasnemateria3Geriamojovande8</vt:lpstr>
      <vt:lpstr>VAS084_F_Kitasnemateria3Geriamojovande8</vt:lpstr>
      <vt:lpstr>'Forma 13'!VAS084_F_Kitasnemateria3Geriamojovande9</vt:lpstr>
      <vt:lpstr>VAS084_F_Kitasnemateria3Geriamojovande9</vt:lpstr>
      <vt:lpstr>'Forma 13'!VAS084_F_Kitasnemateria3Kitareguliuoja1</vt:lpstr>
      <vt:lpstr>VAS084_F_Kitasnemateria3Kitareguliuoja1</vt:lpstr>
      <vt:lpstr>'Forma 13'!VAS084_F_Kitasnemateria3Kitosveiklosne1</vt:lpstr>
      <vt:lpstr>VAS084_F_Kitasnemateria3Kitosveiklosne1</vt:lpstr>
      <vt:lpstr>'Forma 13'!VAS084_F_Kitasnemateria3Nuotekudumblot1</vt:lpstr>
      <vt:lpstr>VAS084_F_Kitasnemateria3Nuotekudumblot1</vt:lpstr>
      <vt:lpstr>'Forma 13'!VAS084_F_Kitasnemateria3Nuotekusurinki1</vt:lpstr>
      <vt:lpstr>VAS084_F_Kitasnemateria3Nuotekusurinki1</vt:lpstr>
      <vt:lpstr>'Forma 13'!VAS084_F_Kitasnemateria3Nuotekuvalymas1</vt:lpstr>
      <vt:lpstr>VAS084_F_Kitasnemateria3Nuotekuvalymas1</vt:lpstr>
      <vt:lpstr>'Forma 13'!VAS084_F_Kitasnemateria3Pavirsiniunuot1</vt:lpstr>
      <vt:lpstr>VAS084_F_Kitasnemateria3Pavirsiniunuot1</vt:lpstr>
      <vt:lpstr>'Forma 13'!VAS084_F_Kitigeriamojov1Apskaitosveikla1</vt:lpstr>
      <vt:lpstr>VAS084_F_Kitigeriamojov1Apskaitosveikla1</vt:lpstr>
      <vt:lpstr>'Forma 13'!VAS084_F_Kitigeriamojov1Geriamojovande7</vt:lpstr>
      <vt:lpstr>VAS084_F_Kitigeriamojov1Geriamojovande7</vt:lpstr>
      <vt:lpstr>'Forma 13'!VAS084_F_Kitigeriamojov1Geriamojovande8</vt:lpstr>
      <vt:lpstr>VAS084_F_Kitigeriamojov1Geriamojovande8</vt:lpstr>
      <vt:lpstr>'Forma 13'!VAS084_F_Kitigeriamojov1Geriamojovande9</vt:lpstr>
      <vt:lpstr>VAS084_F_Kitigeriamojov1Geriamojovande9</vt:lpstr>
      <vt:lpstr>'Forma 13'!VAS084_F_Kitigeriamojov1Kitareguliuoja1</vt:lpstr>
      <vt:lpstr>VAS084_F_Kitigeriamojov1Kitareguliuoja1</vt:lpstr>
      <vt:lpstr>'Forma 13'!VAS084_F_Kitigeriamojov1Kitosveiklosne1</vt:lpstr>
      <vt:lpstr>VAS084_F_Kitigeriamojov1Kitosveiklosne1</vt:lpstr>
      <vt:lpstr>'Forma 13'!VAS084_F_Kitigeriamojov1Nuotekudumblot1</vt:lpstr>
      <vt:lpstr>VAS084_F_Kitigeriamojov1Nuotekudumblot1</vt:lpstr>
      <vt:lpstr>'Forma 13'!VAS084_F_Kitigeriamojov1Nuotekusurinki1</vt:lpstr>
      <vt:lpstr>VAS084_F_Kitigeriamojov1Nuotekusurinki1</vt:lpstr>
      <vt:lpstr>'Forma 13'!VAS084_F_Kitigeriamojov1Nuotekuvalymas1</vt:lpstr>
      <vt:lpstr>VAS084_F_Kitigeriamojov1Nuotekuvalymas1</vt:lpstr>
      <vt:lpstr>'Forma 13'!VAS084_F_Kitigeriamojov1Pavirsiniunuot1</vt:lpstr>
      <vt:lpstr>VAS084_F_Kitigeriamojov1Pavirsiniunuot1</vt:lpstr>
      <vt:lpstr>'Forma 13'!VAS084_F_Kitigeriamojov2Apskaitosveikla1</vt:lpstr>
      <vt:lpstr>VAS084_F_Kitigeriamojov2Apskaitosveikla1</vt:lpstr>
      <vt:lpstr>'Forma 13'!VAS084_F_Kitigeriamojov2Geriamojovande7</vt:lpstr>
      <vt:lpstr>VAS084_F_Kitigeriamojov2Geriamojovande7</vt:lpstr>
      <vt:lpstr>'Forma 13'!VAS084_F_Kitigeriamojov2Geriamojovande8</vt:lpstr>
      <vt:lpstr>VAS084_F_Kitigeriamojov2Geriamojovande8</vt:lpstr>
      <vt:lpstr>'Forma 13'!VAS084_F_Kitigeriamojov2Geriamojovande9</vt:lpstr>
      <vt:lpstr>VAS084_F_Kitigeriamojov2Geriamojovande9</vt:lpstr>
      <vt:lpstr>'Forma 13'!VAS084_F_Kitigeriamojov2Kitareguliuoja1</vt:lpstr>
      <vt:lpstr>VAS084_F_Kitigeriamojov2Kitareguliuoja1</vt:lpstr>
      <vt:lpstr>'Forma 13'!VAS084_F_Kitigeriamojov2Kitosveiklosne1</vt:lpstr>
      <vt:lpstr>VAS084_F_Kitigeriamojov2Kitosveiklosne1</vt:lpstr>
      <vt:lpstr>'Forma 13'!VAS084_F_Kitigeriamojov2Nuotekudumblot1</vt:lpstr>
      <vt:lpstr>VAS084_F_Kitigeriamojov2Nuotekudumblot1</vt:lpstr>
      <vt:lpstr>'Forma 13'!VAS084_F_Kitigeriamojov2Nuotekusurinki1</vt:lpstr>
      <vt:lpstr>VAS084_F_Kitigeriamojov2Nuotekusurinki1</vt:lpstr>
      <vt:lpstr>'Forma 13'!VAS084_F_Kitigeriamojov2Nuotekuvalymas1</vt:lpstr>
      <vt:lpstr>VAS084_F_Kitigeriamojov2Nuotekuvalymas1</vt:lpstr>
      <vt:lpstr>'Forma 13'!VAS084_F_Kitigeriamojov2Pavirsiniunuot1</vt:lpstr>
      <vt:lpstr>VAS084_F_Kitigeriamojov2Pavirsiniunuot1</vt:lpstr>
      <vt:lpstr>'Forma 13'!VAS084_F_Kitigeriamojov3Apskaitosveikla1</vt:lpstr>
      <vt:lpstr>VAS084_F_Kitigeriamojov3Apskaitosveikla1</vt:lpstr>
      <vt:lpstr>'Forma 13'!VAS084_F_Kitigeriamojov3Geriamojovande7</vt:lpstr>
      <vt:lpstr>VAS084_F_Kitigeriamojov3Geriamojovande7</vt:lpstr>
      <vt:lpstr>'Forma 13'!VAS084_F_Kitigeriamojov3Geriamojovande8</vt:lpstr>
      <vt:lpstr>VAS084_F_Kitigeriamojov3Geriamojovande8</vt:lpstr>
      <vt:lpstr>'Forma 13'!VAS084_F_Kitigeriamojov3Geriamojovande9</vt:lpstr>
      <vt:lpstr>VAS084_F_Kitigeriamojov3Geriamojovande9</vt:lpstr>
      <vt:lpstr>'Forma 13'!VAS084_F_Kitigeriamojov3Kitareguliuoja1</vt:lpstr>
      <vt:lpstr>VAS084_F_Kitigeriamojov3Kitareguliuoja1</vt:lpstr>
      <vt:lpstr>'Forma 13'!VAS084_F_Kitigeriamojov3Kitosveiklosne1</vt:lpstr>
      <vt:lpstr>VAS084_F_Kitigeriamojov3Kitosveiklosne1</vt:lpstr>
      <vt:lpstr>'Forma 13'!VAS084_F_Kitigeriamojov3Nuotekudumblot1</vt:lpstr>
      <vt:lpstr>VAS084_F_Kitigeriamojov3Nuotekudumblot1</vt:lpstr>
      <vt:lpstr>'Forma 13'!VAS084_F_Kitigeriamojov3Nuotekusurinki1</vt:lpstr>
      <vt:lpstr>VAS084_F_Kitigeriamojov3Nuotekusurinki1</vt:lpstr>
      <vt:lpstr>'Forma 13'!VAS084_F_Kitigeriamojov3Nuotekuvalymas1</vt:lpstr>
      <vt:lpstr>VAS084_F_Kitigeriamojov3Nuotekuvalymas1</vt:lpstr>
      <vt:lpstr>'Forma 13'!VAS084_F_Kitigeriamojov3Pavirsiniunuot1</vt:lpstr>
      <vt:lpstr>VAS084_F_Kitigeriamojov3Pavirsiniunuot1</vt:lpstr>
      <vt:lpstr>'Forma 13'!VAS084_F_Kitiirenginiai1Apskaitosveikla1</vt:lpstr>
      <vt:lpstr>VAS084_F_Kitiirenginiai1Apskaitosveikla1</vt:lpstr>
      <vt:lpstr>'Forma 13'!VAS084_F_Kitiirenginiai1Geriamojovande7</vt:lpstr>
      <vt:lpstr>VAS084_F_Kitiirenginiai1Geriamojovande7</vt:lpstr>
      <vt:lpstr>'Forma 13'!VAS084_F_Kitiirenginiai1Geriamojovande8</vt:lpstr>
      <vt:lpstr>VAS084_F_Kitiirenginiai1Geriamojovande8</vt:lpstr>
      <vt:lpstr>'Forma 13'!VAS084_F_Kitiirenginiai1Geriamojovande9</vt:lpstr>
      <vt:lpstr>VAS084_F_Kitiirenginiai1Geriamojovande9</vt:lpstr>
      <vt:lpstr>'Forma 13'!VAS084_F_Kitiirenginiai1Kitareguliuoja1</vt:lpstr>
      <vt:lpstr>VAS084_F_Kitiirenginiai1Kitareguliuoja1</vt:lpstr>
      <vt:lpstr>'Forma 13'!VAS084_F_Kitiirenginiai1Kitosveiklosne1</vt:lpstr>
      <vt:lpstr>VAS084_F_Kitiirenginiai1Kitosveiklosne1</vt:lpstr>
      <vt:lpstr>'Forma 13'!VAS084_F_Kitiirenginiai1Nuotekudumblot1</vt:lpstr>
      <vt:lpstr>VAS084_F_Kitiirenginiai1Nuotekudumblot1</vt:lpstr>
      <vt:lpstr>'Forma 13'!VAS084_F_Kitiirenginiai1Nuotekusurinki1</vt:lpstr>
      <vt:lpstr>VAS084_F_Kitiirenginiai1Nuotekusurinki1</vt:lpstr>
      <vt:lpstr>'Forma 13'!VAS084_F_Kitiirenginiai1Nuotekuvalymas1</vt:lpstr>
      <vt:lpstr>VAS084_F_Kitiirenginiai1Nuotekuvalymas1</vt:lpstr>
      <vt:lpstr>'Forma 13'!VAS084_F_Kitiirenginiai1Pavirsiniunuot1</vt:lpstr>
      <vt:lpstr>VAS084_F_Kitiirenginiai1Pavirsiniunuot1</vt:lpstr>
      <vt:lpstr>'Forma 13'!VAS084_F_Kitiirenginiai2Apskaitosveikla1</vt:lpstr>
      <vt:lpstr>VAS084_F_Kitiirenginiai2Apskaitosveikla1</vt:lpstr>
      <vt:lpstr>'Forma 13'!VAS084_F_Kitiirenginiai2Geriamojovande7</vt:lpstr>
      <vt:lpstr>VAS084_F_Kitiirenginiai2Geriamojovande7</vt:lpstr>
      <vt:lpstr>'Forma 13'!VAS084_F_Kitiirenginiai2Geriamojovande8</vt:lpstr>
      <vt:lpstr>VAS084_F_Kitiirenginiai2Geriamojovande8</vt:lpstr>
      <vt:lpstr>'Forma 13'!VAS084_F_Kitiirenginiai2Geriamojovande9</vt:lpstr>
      <vt:lpstr>VAS084_F_Kitiirenginiai2Geriamojovande9</vt:lpstr>
      <vt:lpstr>'Forma 13'!VAS084_F_Kitiirenginiai2Kitareguliuoja1</vt:lpstr>
      <vt:lpstr>VAS084_F_Kitiirenginiai2Kitareguliuoja1</vt:lpstr>
      <vt:lpstr>'Forma 13'!VAS084_F_Kitiirenginiai2Kitosveiklosne1</vt:lpstr>
      <vt:lpstr>VAS084_F_Kitiirenginiai2Kitosveiklosne1</vt:lpstr>
      <vt:lpstr>'Forma 13'!VAS084_F_Kitiirenginiai2Nuotekudumblot1</vt:lpstr>
      <vt:lpstr>VAS084_F_Kitiirenginiai2Nuotekudumblot1</vt:lpstr>
      <vt:lpstr>'Forma 13'!VAS084_F_Kitiirenginiai2Nuotekusurinki1</vt:lpstr>
      <vt:lpstr>VAS084_F_Kitiirenginiai2Nuotekusurinki1</vt:lpstr>
      <vt:lpstr>'Forma 13'!VAS084_F_Kitiirenginiai2Nuotekuvalymas1</vt:lpstr>
      <vt:lpstr>VAS084_F_Kitiirenginiai2Nuotekuvalymas1</vt:lpstr>
      <vt:lpstr>'Forma 13'!VAS084_F_Kitiirenginiai2Pavirsiniunuot1</vt:lpstr>
      <vt:lpstr>VAS084_F_Kitiirenginiai2Pavirsiniunuot1</vt:lpstr>
      <vt:lpstr>'Forma 13'!VAS084_F_Kitiirenginiai3Apskaitosveikla1</vt:lpstr>
      <vt:lpstr>VAS084_F_Kitiirenginiai3Apskaitosveikla1</vt:lpstr>
      <vt:lpstr>'Forma 13'!VAS084_F_Kitiirenginiai3Geriamojovande7</vt:lpstr>
      <vt:lpstr>VAS084_F_Kitiirenginiai3Geriamojovande7</vt:lpstr>
      <vt:lpstr>'Forma 13'!VAS084_F_Kitiirenginiai3Geriamojovande8</vt:lpstr>
      <vt:lpstr>VAS084_F_Kitiirenginiai3Geriamojovande8</vt:lpstr>
      <vt:lpstr>'Forma 13'!VAS084_F_Kitiirenginiai3Geriamojovande9</vt:lpstr>
      <vt:lpstr>VAS084_F_Kitiirenginiai3Geriamojovande9</vt:lpstr>
      <vt:lpstr>'Forma 13'!VAS084_F_Kitiirenginiai3Kitareguliuoja1</vt:lpstr>
      <vt:lpstr>VAS084_F_Kitiirenginiai3Kitareguliuoja1</vt:lpstr>
      <vt:lpstr>'Forma 13'!VAS084_F_Kitiirenginiai3Kitosveiklosne1</vt:lpstr>
      <vt:lpstr>VAS084_F_Kitiirenginiai3Kitosveiklosne1</vt:lpstr>
      <vt:lpstr>'Forma 13'!VAS084_F_Kitiirenginiai3Nuotekudumblot1</vt:lpstr>
      <vt:lpstr>VAS084_F_Kitiirenginiai3Nuotekudumblot1</vt:lpstr>
      <vt:lpstr>'Forma 13'!VAS084_F_Kitiirenginiai3Nuotekusurinki1</vt:lpstr>
      <vt:lpstr>VAS084_F_Kitiirenginiai3Nuotekusurinki1</vt:lpstr>
      <vt:lpstr>'Forma 13'!VAS084_F_Kitiirenginiai3Nuotekuvalymas1</vt:lpstr>
      <vt:lpstr>VAS084_F_Kitiirenginiai3Nuotekuvalymas1</vt:lpstr>
      <vt:lpstr>'Forma 13'!VAS084_F_Kitiirenginiai3Pavirsiniunuot1</vt:lpstr>
      <vt:lpstr>VAS084_F_Kitiirenginiai3Pavirsiniunuot1</vt:lpstr>
      <vt:lpstr>'Forma 13'!VAS084_F_Kitiirenginiai4Apskaitosveikla1</vt:lpstr>
      <vt:lpstr>VAS084_F_Kitiirenginiai4Apskaitosveikla1</vt:lpstr>
      <vt:lpstr>'Forma 13'!VAS084_F_Kitiirenginiai4Geriamojovande7</vt:lpstr>
      <vt:lpstr>VAS084_F_Kitiirenginiai4Geriamojovande7</vt:lpstr>
      <vt:lpstr>'Forma 13'!VAS084_F_Kitiirenginiai4Geriamojovande8</vt:lpstr>
      <vt:lpstr>VAS084_F_Kitiirenginiai4Geriamojovande8</vt:lpstr>
      <vt:lpstr>'Forma 13'!VAS084_F_Kitiirenginiai4Geriamojovande9</vt:lpstr>
      <vt:lpstr>VAS084_F_Kitiirenginiai4Geriamojovande9</vt:lpstr>
      <vt:lpstr>'Forma 13'!VAS084_F_Kitiirenginiai4Kitareguliuoja1</vt:lpstr>
      <vt:lpstr>VAS084_F_Kitiirenginiai4Kitareguliuoja1</vt:lpstr>
      <vt:lpstr>'Forma 13'!VAS084_F_Kitiirenginiai4Kitosveiklosne1</vt:lpstr>
      <vt:lpstr>VAS084_F_Kitiirenginiai4Kitosveiklosne1</vt:lpstr>
      <vt:lpstr>'Forma 13'!VAS084_F_Kitiirenginiai4Nuotekudumblot1</vt:lpstr>
      <vt:lpstr>VAS084_F_Kitiirenginiai4Nuotekudumblot1</vt:lpstr>
      <vt:lpstr>'Forma 13'!VAS084_F_Kitiirenginiai4Nuotekusurinki1</vt:lpstr>
      <vt:lpstr>VAS084_F_Kitiirenginiai4Nuotekusurinki1</vt:lpstr>
      <vt:lpstr>'Forma 13'!VAS084_F_Kitiirenginiai4Nuotekuvalymas1</vt:lpstr>
      <vt:lpstr>VAS084_F_Kitiirenginiai4Nuotekuvalymas1</vt:lpstr>
      <vt:lpstr>'Forma 13'!VAS084_F_Kitiirenginiai4Pavirsiniunuot1</vt:lpstr>
      <vt:lpstr>VAS084_F_Kitiirenginiai4Pavirsiniunuot1</vt:lpstr>
      <vt:lpstr>'Forma 13'!VAS084_F_Kitiirenginiai5Apskaitosveikla1</vt:lpstr>
      <vt:lpstr>VAS084_F_Kitiirenginiai5Apskaitosveikla1</vt:lpstr>
      <vt:lpstr>'Forma 13'!VAS084_F_Kitiirenginiai5Geriamojovande7</vt:lpstr>
      <vt:lpstr>VAS084_F_Kitiirenginiai5Geriamojovande7</vt:lpstr>
      <vt:lpstr>'Forma 13'!VAS084_F_Kitiirenginiai5Geriamojovande8</vt:lpstr>
      <vt:lpstr>VAS084_F_Kitiirenginiai5Geriamojovande8</vt:lpstr>
      <vt:lpstr>'Forma 13'!VAS084_F_Kitiirenginiai5Geriamojovande9</vt:lpstr>
      <vt:lpstr>VAS084_F_Kitiirenginiai5Geriamojovande9</vt:lpstr>
      <vt:lpstr>'Forma 13'!VAS084_F_Kitiirenginiai5Kitareguliuoja1</vt:lpstr>
      <vt:lpstr>VAS084_F_Kitiirenginiai5Kitareguliuoja1</vt:lpstr>
      <vt:lpstr>'Forma 13'!VAS084_F_Kitiirenginiai5Kitosveiklosne1</vt:lpstr>
      <vt:lpstr>VAS084_F_Kitiirenginiai5Kitosveiklosne1</vt:lpstr>
      <vt:lpstr>'Forma 13'!VAS084_F_Kitiirenginiai5Nuotekudumblot1</vt:lpstr>
      <vt:lpstr>VAS084_F_Kitiirenginiai5Nuotekudumblot1</vt:lpstr>
      <vt:lpstr>'Forma 13'!VAS084_F_Kitiirenginiai5Nuotekusurinki1</vt:lpstr>
      <vt:lpstr>VAS084_F_Kitiirenginiai5Nuotekusurinki1</vt:lpstr>
      <vt:lpstr>'Forma 13'!VAS084_F_Kitiirenginiai5Nuotekuvalymas1</vt:lpstr>
      <vt:lpstr>VAS084_F_Kitiirenginiai5Nuotekuvalymas1</vt:lpstr>
      <vt:lpstr>'Forma 13'!VAS084_F_Kitiirenginiai5Pavirsiniunuot1</vt:lpstr>
      <vt:lpstr>VAS084_F_Kitiirenginiai5Pavirsiniunuot1</vt:lpstr>
      <vt:lpstr>'Forma 13'!VAS084_F_Kitiirenginiai6Apskaitosveikla1</vt:lpstr>
      <vt:lpstr>VAS084_F_Kitiirenginiai6Apskaitosveikla1</vt:lpstr>
      <vt:lpstr>'Forma 13'!VAS084_F_Kitiirenginiai6Geriamojovande7</vt:lpstr>
      <vt:lpstr>VAS084_F_Kitiirenginiai6Geriamojovande7</vt:lpstr>
      <vt:lpstr>'Forma 13'!VAS084_F_Kitiirenginiai6Geriamojovande8</vt:lpstr>
      <vt:lpstr>VAS084_F_Kitiirenginiai6Geriamojovande8</vt:lpstr>
      <vt:lpstr>'Forma 13'!VAS084_F_Kitiirenginiai6Geriamojovande9</vt:lpstr>
      <vt:lpstr>VAS084_F_Kitiirenginiai6Geriamojovande9</vt:lpstr>
      <vt:lpstr>'Forma 13'!VAS084_F_Kitiirenginiai6Kitareguliuoja1</vt:lpstr>
      <vt:lpstr>VAS084_F_Kitiirenginiai6Kitareguliuoja1</vt:lpstr>
      <vt:lpstr>'Forma 13'!VAS084_F_Kitiirenginiai6Kitosveiklosne1</vt:lpstr>
      <vt:lpstr>VAS084_F_Kitiirenginiai6Kitosveiklosne1</vt:lpstr>
      <vt:lpstr>'Forma 13'!VAS084_F_Kitiirenginiai6Nuotekudumblot1</vt:lpstr>
      <vt:lpstr>VAS084_F_Kitiirenginiai6Nuotekudumblot1</vt:lpstr>
      <vt:lpstr>'Forma 13'!VAS084_F_Kitiirenginiai6Nuotekusurinki1</vt:lpstr>
      <vt:lpstr>VAS084_F_Kitiirenginiai6Nuotekusurinki1</vt:lpstr>
      <vt:lpstr>'Forma 13'!VAS084_F_Kitiirenginiai6Nuotekuvalymas1</vt:lpstr>
      <vt:lpstr>VAS084_F_Kitiirenginiai6Nuotekuvalymas1</vt:lpstr>
      <vt:lpstr>'Forma 13'!VAS084_F_Kitiirenginiai6Pavirsiniunuot1</vt:lpstr>
      <vt:lpstr>VAS084_F_Kitiirenginiai6Pavirsiniunuot1</vt:lpstr>
      <vt:lpstr>'Forma 13'!VAS084_F_Kitostransport1Apskaitosveikla1</vt:lpstr>
      <vt:lpstr>VAS084_F_Kitostransport1Apskaitosveikla1</vt:lpstr>
      <vt:lpstr>'Forma 13'!VAS084_F_Kitostransport1Geriamojovande7</vt:lpstr>
      <vt:lpstr>VAS084_F_Kitostransport1Geriamojovande7</vt:lpstr>
      <vt:lpstr>'Forma 13'!VAS084_F_Kitostransport1Geriamojovande8</vt:lpstr>
      <vt:lpstr>VAS084_F_Kitostransport1Geriamojovande8</vt:lpstr>
      <vt:lpstr>'Forma 13'!VAS084_F_Kitostransport1Geriamojovande9</vt:lpstr>
      <vt:lpstr>VAS084_F_Kitostransport1Geriamojovande9</vt:lpstr>
      <vt:lpstr>'Forma 13'!VAS084_F_Kitostransport1Kitareguliuoja1</vt:lpstr>
      <vt:lpstr>VAS084_F_Kitostransport1Kitareguliuoja1</vt:lpstr>
      <vt:lpstr>'Forma 13'!VAS084_F_Kitostransport1Kitosveiklosne1</vt:lpstr>
      <vt:lpstr>VAS084_F_Kitostransport1Kitosveiklosne1</vt:lpstr>
      <vt:lpstr>'Forma 13'!VAS084_F_Kitostransport1Nuotekudumblot1</vt:lpstr>
      <vt:lpstr>VAS084_F_Kitostransport1Nuotekudumblot1</vt:lpstr>
      <vt:lpstr>'Forma 13'!VAS084_F_Kitostransport1Nuotekusurinki1</vt:lpstr>
      <vt:lpstr>VAS084_F_Kitostransport1Nuotekusurinki1</vt:lpstr>
      <vt:lpstr>'Forma 13'!VAS084_F_Kitostransport1Nuotekuvalymas1</vt:lpstr>
      <vt:lpstr>VAS084_F_Kitostransport1Nuotekuvalymas1</vt:lpstr>
      <vt:lpstr>'Forma 13'!VAS084_F_Kitostransport1Pavirsiniunuot1</vt:lpstr>
      <vt:lpstr>VAS084_F_Kitostransport1Pavirsiniunuot1</vt:lpstr>
      <vt:lpstr>'Forma 13'!VAS084_F_Kitostransport2Apskaitosveikla1</vt:lpstr>
      <vt:lpstr>VAS084_F_Kitostransport2Apskaitosveikla1</vt:lpstr>
      <vt:lpstr>'Forma 13'!VAS084_F_Kitostransport2Geriamojovande7</vt:lpstr>
      <vt:lpstr>VAS084_F_Kitostransport2Geriamojovande7</vt:lpstr>
      <vt:lpstr>'Forma 13'!VAS084_F_Kitostransport2Geriamojovande8</vt:lpstr>
      <vt:lpstr>VAS084_F_Kitostransport2Geriamojovande8</vt:lpstr>
      <vt:lpstr>'Forma 13'!VAS084_F_Kitostransport2Geriamojovande9</vt:lpstr>
      <vt:lpstr>VAS084_F_Kitostransport2Geriamojovande9</vt:lpstr>
      <vt:lpstr>'Forma 13'!VAS084_F_Kitostransport2Kitareguliuoja1</vt:lpstr>
      <vt:lpstr>VAS084_F_Kitostransport2Kitareguliuoja1</vt:lpstr>
      <vt:lpstr>'Forma 13'!VAS084_F_Kitostransport2Kitosveiklosne1</vt:lpstr>
      <vt:lpstr>VAS084_F_Kitostransport2Kitosveiklosne1</vt:lpstr>
      <vt:lpstr>'Forma 13'!VAS084_F_Kitostransport2Nuotekudumblot1</vt:lpstr>
      <vt:lpstr>VAS084_F_Kitostransport2Nuotekudumblot1</vt:lpstr>
      <vt:lpstr>'Forma 13'!VAS084_F_Kitostransport2Nuotekusurinki1</vt:lpstr>
      <vt:lpstr>VAS084_F_Kitostransport2Nuotekusurinki1</vt:lpstr>
      <vt:lpstr>'Forma 13'!VAS084_F_Kitostransport2Nuotekuvalymas1</vt:lpstr>
      <vt:lpstr>VAS084_F_Kitostransport2Nuotekuvalymas1</vt:lpstr>
      <vt:lpstr>'Forma 13'!VAS084_F_Kitostransport2Pavirsiniunuot1</vt:lpstr>
      <vt:lpstr>VAS084_F_Kitostransport2Pavirsiniunuot1</vt:lpstr>
      <vt:lpstr>'Forma 13'!VAS084_F_Kitostransport3Apskaitosveikla1</vt:lpstr>
      <vt:lpstr>VAS084_F_Kitostransport3Apskaitosveikla1</vt:lpstr>
      <vt:lpstr>'Forma 13'!VAS084_F_Kitostransport3Geriamojovande7</vt:lpstr>
      <vt:lpstr>VAS084_F_Kitostransport3Geriamojovande7</vt:lpstr>
      <vt:lpstr>'Forma 13'!VAS084_F_Kitostransport3Geriamojovande8</vt:lpstr>
      <vt:lpstr>VAS084_F_Kitostransport3Geriamojovande8</vt:lpstr>
      <vt:lpstr>'Forma 13'!VAS084_F_Kitostransport3Geriamojovande9</vt:lpstr>
      <vt:lpstr>VAS084_F_Kitostransport3Geriamojovande9</vt:lpstr>
      <vt:lpstr>'Forma 13'!VAS084_F_Kitostransport3Kitareguliuoja1</vt:lpstr>
      <vt:lpstr>VAS084_F_Kitostransport3Kitareguliuoja1</vt:lpstr>
      <vt:lpstr>'Forma 13'!VAS084_F_Kitostransport3Kitosveiklosne1</vt:lpstr>
      <vt:lpstr>VAS084_F_Kitostransport3Kitosveiklosne1</vt:lpstr>
      <vt:lpstr>'Forma 13'!VAS084_F_Kitostransport3Nuotekudumblot1</vt:lpstr>
      <vt:lpstr>VAS084_F_Kitostransport3Nuotekudumblot1</vt:lpstr>
      <vt:lpstr>'Forma 13'!VAS084_F_Kitostransport3Nuotekusurinki1</vt:lpstr>
      <vt:lpstr>VAS084_F_Kitostransport3Nuotekusurinki1</vt:lpstr>
      <vt:lpstr>'Forma 13'!VAS084_F_Kitostransport3Nuotekuvalymas1</vt:lpstr>
      <vt:lpstr>VAS084_F_Kitostransport3Nuotekuvalymas1</vt:lpstr>
      <vt:lpstr>'Forma 13'!VAS084_F_Kitostransport3Pavirsiniunuot1</vt:lpstr>
      <vt:lpstr>VAS084_F_Kitostransport3Pavirsiniunuot1</vt:lpstr>
      <vt:lpstr>'Forma 13'!VAS084_F_Lengviejiautom1Apskaitosveikla1</vt:lpstr>
      <vt:lpstr>VAS084_F_Lengviejiautom1Apskaitosveikla1</vt:lpstr>
      <vt:lpstr>'Forma 13'!VAS084_F_Lengviejiautom1Geriamojovande7</vt:lpstr>
      <vt:lpstr>VAS084_F_Lengviejiautom1Geriamojovande7</vt:lpstr>
      <vt:lpstr>'Forma 13'!VAS084_F_Lengviejiautom1Geriamojovande8</vt:lpstr>
      <vt:lpstr>VAS084_F_Lengviejiautom1Geriamojovande8</vt:lpstr>
      <vt:lpstr>'Forma 13'!VAS084_F_Lengviejiautom1Geriamojovande9</vt:lpstr>
      <vt:lpstr>VAS084_F_Lengviejiautom1Geriamojovande9</vt:lpstr>
      <vt:lpstr>'Forma 13'!VAS084_F_Lengviejiautom1Kitareguliuoja1</vt:lpstr>
      <vt:lpstr>VAS084_F_Lengviejiautom1Kitareguliuoja1</vt:lpstr>
      <vt:lpstr>'Forma 13'!VAS084_F_Lengviejiautom1Kitosveiklosne1</vt:lpstr>
      <vt:lpstr>VAS084_F_Lengviejiautom1Kitosveiklosne1</vt:lpstr>
      <vt:lpstr>'Forma 13'!VAS084_F_Lengviejiautom1Nuotekudumblot1</vt:lpstr>
      <vt:lpstr>VAS084_F_Lengviejiautom1Nuotekudumblot1</vt:lpstr>
      <vt:lpstr>'Forma 13'!VAS084_F_Lengviejiautom1Nuotekusurinki1</vt:lpstr>
      <vt:lpstr>VAS084_F_Lengviejiautom1Nuotekusurinki1</vt:lpstr>
      <vt:lpstr>'Forma 13'!VAS084_F_Lengviejiautom1Nuotekuvalymas1</vt:lpstr>
      <vt:lpstr>VAS084_F_Lengviejiautom1Nuotekuvalymas1</vt:lpstr>
      <vt:lpstr>'Forma 13'!VAS084_F_Lengviejiautom1Pavirsiniunuot1</vt:lpstr>
      <vt:lpstr>VAS084_F_Lengviejiautom1Pavirsiniunuot1</vt:lpstr>
      <vt:lpstr>'Forma 13'!VAS084_F_Lengviejiautom2Apskaitosveikla1</vt:lpstr>
      <vt:lpstr>VAS084_F_Lengviejiautom2Apskaitosveikla1</vt:lpstr>
      <vt:lpstr>'Forma 13'!VAS084_F_Lengviejiautom2Geriamojovande7</vt:lpstr>
      <vt:lpstr>VAS084_F_Lengviejiautom2Geriamojovande7</vt:lpstr>
      <vt:lpstr>'Forma 13'!VAS084_F_Lengviejiautom2Geriamojovande8</vt:lpstr>
      <vt:lpstr>VAS084_F_Lengviejiautom2Geriamojovande8</vt:lpstr>
      <vt:lpstr>'Forma 13'!VAS084_F_Lengviejiautom2Geriamojovande9</vt:lpstr>
      <vt:lpstr>VAS084_F_Lengviejiautom2Geriamojovande9</vt:lpstr>
      <vt:lpstr>'Forma 13'!VAS084_F_Lengviejiautom2Kitareguliuoja1</vt:lpstr>
      <vt:lpstr>VAS084_F_Lengviejiautom2Kitareguliuoja1</vt:lpstr>
      <vt:lpstr>'Forma 13'!VAS084_F_Lengviejiautom2Kitosveiklosne1</vt:lpstr>
      <vt:lpstr>VAS084_F_Lengviejiautom2Kitosveiklosne1</vt:lpstr>
      <vt:lpstr>'Forma 13'!VAS084_F_Lengviejiautom2Nuotekudumblot1</vt:lpstr>
      <vt:lpstr>VAS084_F_Lengviejiautom2Nuotekudumblot1</vt:lpstr>
      <vt:lpstr>'Forma 13'!VAS084_F_Lengviejiautom2Nuotekusurinki1</vt:lpstr>
      <vt:lpstr>VAS084_F_Lengviejiautom2Nuotekusurinki1</vt:lpstr>
      <vt:lpstr>'Forma 13'!VAS084_F_Lengviejiautom2Nuotekuvalymas1</vt:lpstr>
      <vt:lpstr>VAS084_F_Lengviejiautom2Nuotekuvalymas1</vt:lpstr>
      <vt:lpstr>'Forma 13'!VAS084_F_Lengviejiautom2Pavirsiniunuot1</vt:lpstr>
      <vt:lpstr>VAS084_F_Lengviejiautom2Pavirsiniunuot1</vt:lpstr>
      <vt:lpstr>'Forma 13'!VAS084_F_Lengviejiautom3Apskaitosveikla1</vt:lpstr>
      <vt:lpstr>VAS084_F_Lengviejiautom3Apskaitosveikla1</vt:lpstr>
      <vt:lpstr>'Forma 13'!VAS084_F_Lengviejiautom3Geriamojovande7</vt:lpstr>
      <vt:lpstr>VAS084_F_Lengviejiautom3Geriamojovande7</vt:lpstr>
      <vt:lpstr>'Forma 13'!VAS084_F_Lengviejiautom3Geriamojovande8</vt:lpstr>
      <vt:lpstr>VAS084_F_Lengviejiautom3Geriamojovande8</vt:lpstr>
      <vt:lpstr>'Forma 13'!VAS084_F_Lengviejiautom3Geriamojovande9</vt:lpstr>
      <vt:lpstr>VAS084_F_Lengviejiautom3Geriamojovande9</vt:lpstr>
      <vt:lpstr>'Forma 13'!VAS084_F_Lengviejiautom3Kitareguliuoja1</vt:lpstr>
      <vt:lpstr>VAS084_F_Lengviejiautom3Kitareguliuoja1</vt:lpstr>
      <vt:lpstr>'Forma 13'!VAS084_F_Lengviejiautom3Kitosveiklosne1</vt:lpstr>
      <vt:lpstr>VAS084_F_Lengviejiautom3Kitosveiklosne1</vt:lpstr>
      <vt:lpstr>'Forma 13'!VAS084_F_Lengviejiautom3Nuotekudumblot1</vt:lpstr>
      <vt:lpstr>VAS084_F_Lengviejiautom3Nuotekudumblot1</vt:lpstr>
      <vt:lpstr>'Forma 13'!VAS084_F_Lengviejiautom3Nuotekusurinki1</vt:lpstr>
      <vt:lpstr>VAS084_F_Lengviejiautom3Nuotekusurinki1</vt:lpstr>
      <vt:lpstr>'Forma 13'!VAS084_F_Lengviejiautom3Nuotekuvalymas1</vt:lpstr>
      <vt:lpstr>VAS084_F_Lengviejiautom3Nuotekuvalymas1</vt:lpstr>
      <vt:lpstr>'Forma 13'!VAS084_F_Lengviejiautom3Pavirsiniunuot1</vt:lpstr>
      <vt:lpstr>VAS084_F_Lengviejiautom3Pavirsiniunuot1</vt:lpstr>
      <vt:lpstr>'Forma 13'!VAS084_F_Masinosiriranga1Apskaitosveikla1</vt:lpstr>
      <vt:lpstr>VAS084_F_Masinosiriranga1Apskaitosveikla1</vt:lpstr>
      <vt:lpstr>'Forma 13'!VAS084_F_Masinosiriranga1Geriamojovande7</vt:lpstr>
      <vt:lpstr>VAS084_F_Masinosiriranga1Geriamojovande7</vt:lpstr>
      <vt:lpstr>'Forma 13'!VAS084_F_Masinosiriranga1Geriamojovande8</vt:lpstr>
      <vt:lpstr>VAS084_F_Masinosiriranga1Geriamojovande8</vt:lpstr>
      <vt:lpstr>'Forma 13'!VAS084_F_Masinosiriranga1Geriamojovande9</vt:lpstr>
      <vt:lpstr>VAS084_F_Masinosiriranga1Geriamojovande9</vt:lpstr>
      <vt:lpstr>'Forma 13'!VAS084_F_Masinosiriranga1Kitareguliuoja1</vt:lpstr>
      <vt:lpstr>VAS084_F_Masinosiriranga1Kitareguliuoja1</vt:lpstr>
      <vt:lpstr>'Forma 13'!VAS084_F_Masinosiriranga1Kitosveiklosne1</vt:lpstr>
      <vt:lpstr>VAS084_F_Masinosiriranga1Kitosveiklosne1</vt:lpstr>
      <vt:lpstr>'Forma 13'!VAS084_F_Masinosiriranga1Nuotekudumblot1</vt:lpstr>
      <vt:lpstr>VAS084_F_Masinosiriranga1Nuotekudumblot1</vt:lpstr>
      <vt:lpstr>'Forma 13'!VAS084_F_Masinosiriranga1Nuotekusurinki1</vt:lpstr>
      <vt:lpstr>VAS084_F_Masinosiriranga1Nuotekusurinki1</vt:lpstr>
      <vt:lpstr>'Forma 13'!VAS084_F_Masinosiriranga1Nuotekuvalymas1</vt:lpstr>
      <vt:lpstr>VAS084_F_Masinosiriranga1Nuotekuvalymas1</vt:lpstr>
      <vt:lpstr>'Forma 13'!VAS084_F_Masinosiriranga1Pavirsiniunuot1</vt:lpstr>
      <vt:lpstr>VAS084_F_Masinosiriranga1Pavirsiniunuot1</vt:lpstr>
      <vt:lpstr>'Forma 13'!VAS084_F_Masinosiriranga2Apskaitosveikla1</vt:lpstr>
      <vt:lpstr>VAS084_F_Masinosiriranga2Apskaitosveikla1</vt:lpstr>
      <vt:lpstr>'Forma 13'!VAS084_F_Masinosiriranga2Geriamojovande7</vt:lpstr>
      <vt:lpstr>VAS084_F_Masinosiriranga2Geriamojovande7</vt:lpstr>
      <vt:lpstr>'Forma 13'!VAS084_F_Masinosiriranga2Geriamojovande8</vt:lpstr>
      <vt:lpstr>VAS084_F_Masinosiriranga2Geriamojovande8</vt:lpstr>
      <vt:lpstr>'Forma 13'!VAS084_F_Masinosiriranga2Geriamojovande9</vt:lpstr>
      <vt:lpstr>VAS084_F_Masinosiriranga2Geriamojovande9</vt:lpstr>
      <vt:lpstr>'Forma 13'!VAS084_F_Masinosiriranga2Kitareguliuoja1</vt:lpstr>
      <vt:lpstr>VAS084_F_Masinosiriranga2Kitareguliuoja1</vt:lpstr>
      <vt:lpstr>'Forma 13'!VAS084_F_Masinosiriranga2Kitosveiklosne1</vt:lpstr>
      <vt:lpstr>VAS084_F_Masinosiriranga2Kitosveiklosne1</vt:lpstr>
      <vt:lpstr>'Forma 13'!VAS084_F_Masinosiriranga2Nuotekudumblot1</vt:lpstr>
      <vt:lpstr>VAS084_F_Masinosiriranga2Nuotekudumblot1</vt:lpstr>
      <vt:lpstr>'Forma 13'!VAS084_F_Masinosiriranga2Nuotekusurinki1</vt:lpstr>
      <vt:lpstr>VAS084_F_Masinosiriranga2Nuotekusurinki1</vt:lpstr>
      <vt:lpstr>'Forma 13'!VAS084_F_Masinosiriranga2Nuotekuvalymas1</vt:lpstr>
      <vt:lpstr>VAS084_F_Masinosiriranga2Nuotekuvalymas1</vt:lpstr>
      <vt:lpstr>'Forma 13'!VAS084_F_Masinosiriranga2Pavirsiniunuot1</vt:lpstr>
      <vt:lpstr>VAS084_F_Masinosiriranga2Pavirsiniunuot1</vt:lpstr>
      <vt:lpstr>'Forma 13'!VAS084_F_Masinosiriranga3Apskaitosveikla1</vt:lpstr>
      <vt:lpstr>VAS084_F_Masinosiriranga3Apskaitosveikla1</vt:lpstr>
      <vt:lpstr>'Forma 13'!VAS084_F_Masinosiriranga3Geriamojovande7</vt:lpstr>
      <vt:lpstr>VAS084_F_Masinosiriranga3Geriamojovande7</vt:lpstr>
      <vt:lpstr>'Forma 13'!VAS084_F_Masinosiriranga3Geriamojovande8</vt:lpstr>
      <vt:lpstr>VAS084_F_Masinosiriranga3Geriamojovande8</vt:lpstr>
      <vt:lpstr>'Forma 13'!VAS084_F_Masinosiriranga3Geriamojovande9</vt:lpstr>
      <vt:lpstr>VAS084_F_Masinosiriranga3Geriamojovande9</vt:lpstr>
      <vt:lpstr>'Forma 13'!VAS084_F_Masinosiriranga3Kitareguliuoja1</vt:lpstr>
      <vt:lpstr>VAS084_F_Masinosiriranga3Kitareguliuoja1</vt:lpstr>
      <vt:lpstr>'Forma 13'!VAS084_F_Masinosiriranga3Kitosveiklosne1</vt:lpstr>
      <vt:lpstr>VAS084_F_Masinosiriranga3Kitosveiklosne1</vt:lpstr>
      <vt:lpstr>'Forma 13'!VAS084_F_Masinosiriranga3Nuotekudumblot1</vt:lpstr>
      <vt:lpstr>VAS084_F_Masinosiriranga3Nuotekudumblot1</vt:lpstr>
      <vt:lpstr>'Forma 13'!VAS084_F_Masinosiriranga3Nuotekusurinki1</vt:lpstr>
      <vt:lpstr>VAS084_F_Masinosiriranga3Nuotekusurinki1</vt:lpstr>
      <vt:lpstr>'Forma 13'!VAS084_F_Masinosiriranga3Nuotekuvalymas1</vt:lpstr>
      <vt:lpstr>VAS084_F_Masinosiriranga3Nuotekuvalymas1</vt:lpstr>
      <vt:lpstr>'Forma 13'!VAS084_F_Masinosiriranga3Pavirsiniunuot1</vt:lpstr>
      <vt:lpstr>VAS084_F_Masinosiriranga3Pavirsiniunuot1</vt:lpstr>
      <vt:lpstr>'Forma 13'!VAS084_F_Nematerialusis1Apskaitosveikla1</vt:lpstr>
      <vt:lpstr>VAS084_F_Nematerialusis1Apskaitosveikla1</vt:lpstr>
      <vt:lpstr>'Forma 13'!VAS084_F_Nematerialusis1Geriamojovande7</vt:lpstr>
      <vt:lpstr>VAS084_F_Nematerialusis1Geriamojovande7</vt:lpstr>
      <vt:lpstr>'Forma 13'!VAS084_F_Nematerialusis1Geriamojovande8</vt:lpstr>
      <vt:lpstr>VAS084_F_Nematerialusis1Geriamojovande8</vt:lpstr>
      <vt:lpstr>'Forma 13'!VAS084_F_Nematerialusis1Geriamojovande9</vt:lpstr>
      <vt:lpstr>VAS084_F_Nematerialusis1Geriamojovande9</vt:lpstr>
      <vt:lpstr>'Forma 13'!VAS084_F_Nematerialusis1Kitareguliuoja1</vt:lpstr>
      <vt:lpstr>VAS084_F_Nematerialusis1Kitareguliuoja1</vt:lpstr>
      <vt:lpstr>'Forma 13'!VAS084_F_Nematerialusis1Kitosveiklosne1</vt:lpstr>
      <vt:lpstr>VAS084_F_Nematerialusis1Kitosveiklosne1</vt:lpstr>
      <vt:lpstr>'Forma 13'!VAS084_F_Nematerialusis1Nuotekudumblot1</vt:lpstr>
      <vt:lpstr>VAS084_F_Nematerialusis1Nuotekudumblot1</vt:lpstr>
      <vt:lpstr>'Forma 13'!VAS084_F_Nematerialusis1Nuotekusurinki1</vt:lpstr>
      <vt:lpstr>VAS084_F_Nematerialusis1Nuotekusurinki1</vt:lpstr>
      <vt:lpstr>'Forma 13'!VAS084_F_Nematerialusis1Nuotekuvalymas1</vt:lpstr>
      <vt:lpstr>VAS084_F_Nematerialusis1Nuotekuvalymas1</vt:lpstr>
      <vt:lpstr>'Forma 13'!VAS084_F_Nematerialusis1Pavirsiniunuot1</vt:lpstr>
      <vt:lpstr>VAS084_F_Nematerialusis1Pavirsiniunuot1</vt:lpstr>
      <vt:lpstr>'Forma 13'!VAS084_F_Nematerialusis2Apskaitosveikla1</vt:lpstr>
      <vt:lpstr>VAS084_F_Nematerialusis2Apskaitosveikla1</vt:lpstr>
      <vt:lpstr>'Forma 13'!VAS084_F_Nematerialusis2Geriamojovande7</vt:lpstr>
      <vt:lpstr>VAS084_F_Nematerialusis2Geriamojovande7</vt:lpstr>
      <vt:lpstr>'Forma 13'!VAS084_F_Nematerialusis2Geriamojovande8</vt:lpstr>
      <vt:lpstr>VAS084_F_Nematerialusis2Geriamojovande8</vt:lpstr>
      <vt:lpstr>'Forma 13'!VAS084_F_Nematerialusis2Geriamojovande9</vt:lpstr>
      <vt:lpstr>VAS084_F_Nematerialusis2Geriamojovande9</vt:lpstr>
      <vt:lpstr>'Forma 13'!VAS084_F_Nematerialusis2Kitareguliuoja1</vt:lpstr>
      <vt:lpstr>VAS084_F_Nematerialusis2Kitareguliuoja1</vt:lpstr>
      <vt:lpstr>'Forma 13'!VAS084_F_Nematerialusis2Kitosveiklosne1</vt:lpstr>
      <vt:lpstr>VAS084_F_Nematerialusis2Kitosveiklosne1</vt:lpstr>
      <vt:lpstr>'Forma 13'!VAS084_F_Nematerialusis2Nuotekudumblot1</vt:lpstr>
      <vt:lpstr>VAS084_F_Nematerialusis2Nuotekudumblot1</vt:lpstr>
      <vt:lpstr>'Forma 13'!VAS084_F_Nematerialusis2Nuotekusurinki1</vt:lpstr>
      <vt:lpstr>VAS084_F_Nematerialusis2Nuotekusurinki1</vt:lpstr>
      <vt:lpstr>'Forma 13'!VAS084_F_Nematerialusis2Nuotekuvalymas1</vt:lpstr>
      <vt:lpstr>VAS084_F_Nematerialusis2Nuotekuvalymas1</vt:lpstr>
      <vt:lpstr>'Forma 13'!VAS084_F_Nematerialusis2Pavirsiniunuot1</vt:lpstr>
      <vt:lpstr>VAS084_F_Nematerialusis2Pavirsiniunuot1</vt:lpstr>
      <vt:lpstr>'Forma 13'!VAS084_F_Nematerialusis3Apskaitosveikla1</vt:lpstr>
      <vt:lpstr>VAS084_F_Nematerialusis3Apskaitosveikla1</vt:lpstr>
      <vt:lpstr>'Forma 13'!VAS084_F_Nematerialusis3Geriamojovande7</vt:lpstr>
      <vt:lpstr>VAS084_F_Nematerialusis3Geriamojovande7</vt:lpstr>
      <vt:lpstr>'Forma 13'!VAS084_F_Nematerialusis3Geriamojovande8</vt:lpstr>
      <vt:lpstr>VAS084_F_Nematerialusis3Geriamojovande8</vt:lpstr>
      <vt:lpstr>'Forma 13'!VAS084_F_Nematerialusis3Geriamojovande9</vt:lpstr>
      <vt:lpstr>VAS084_F_Nematerialusis3Geriamojovande9</vt:lpstr>
      <vt:lpstr>'Forma 13'!VAS084_F_Nematerialusis3Kitareguliuoja1</vt:lpstr>
      <vt:lpstr>VAS084_F_Nematerialusis3Kitareguliuoja1</vt:lpstr>
      <vt:lpstr>'Forma 13'!VAS084_F_Nematerialusis3Kitosveiklosne1</vt:lpstr>
      <vt:lpstr>VAS084_F_Nematerialusis3Kitosveiklosne1</vt:lpstr>
      <vt:lpstr>'Forma 13'!VAS084_F_Nematerialusis3Nuotekudumblot1</vt:lpstr>
      <vt:lpstr>VAS084_F_Nematerialusis3Nuotekudumblot1</vt:lpstr>
      <vt:lpstr>'Forma 13'!VAS084_F_Nematerialusis3Nuotekusurinki1</vt:lpstr>
      <vt:lpstr>VAS084_F_Nematerialusis3Nuotekusurinki1</vt:lpstr>
      <vt:lpstr>'Forma 13'!VAS084_F_Nematerialusis3Nuotekuvalymas1</vt:lpstr>
      <vt:lpstr>VAS084_F_Nematerialusis3Nuotekuvalymas1</vt:lpstr>
      <vt:lpstr>'Forma 13'!VAS084_F_Nematerialusis3Pavirsiniunuot1</vt:lpstr>
      <vt:lpstr>VAS084_F_Nematerialusis3Pavirsiniunuot1</vt:lpstr>
      <vt:lpstr>'Forma 13'!VAS084_F_Netiesiogiaipa1Apskaitosveikla1</vt:lpstr>
      <vt:lpstr>VAS084_F_Netiesiogiaipa1Apskaitosveikla1</vt:lpstr>
      <vt:lpstr>'Forma 13'!VAS084_F_Netiesiogiaipa1Geriamojovande7</vt:lpstr>
      <vt:lpstr>VAS084_F_Netiesiogiaipa1Geriamojovande7</vt:lpstr>
      <vt:lpstr>'Forma 13'!VAS084_F_Netiesiogiaipa1Geriamojovande8</vt:lpstr>
      <vt:lpstr>VAS084_F_Netiesiogiaipa1Geriamojovande8</vt:lpstr>
      <vt:lpstr>'Forma 13'!VAS084_F_Netiesiogiaipa1Geriamojovande9</vt:lpstr>
      <vt:lpstr>VAS084_F_Netiesiogiaipa1Geriamojovande9</vt:lpstr>
      <vt:lpstr>'Forma 13'!VAS084_F_Netiesiogiaipa1Kitareguliuoja1</vt:lpstr>
      <vt:lpstr>VAS084_F_Netiesiogiaipa1Kitareguliuoja1</vt:lpstr>
      <vt:lpstr>'Forma 13'!VAS084_F_Netiesiogiaipa1Kitosveiklosne1</vt:lpstr>
      <vt:lpstr>VAS084_F_Netiesiogiaipa1Kitosveiklosne1</vt:lpstr>
      <vt:lpstr>'Forma 13'!VAS084_F_Netiesiogiaipa1Nuotekudumblot1</vt:lpstr>
      <vt:lpstr>VAS084_F_Netiesiogiaipa1Nuotekudumblot1</vt:lpstr>
      <vt:lpstr>'Forma 13'!VAS084_F_Netiesiogiaipa1Nuotekusurinki1</vt:lpstr>
      <vt:lpstr>VAS084_F_Netiesiogiaipa1Nuotekusurinki1</vt:lpstr>
      <vt:lpstr>'Forma 13'!VAS084_F_Netiesiogiaipa1Nuotekuvalymas1</vt:lpstr>
      <vt:lpstr>VAS084_F_Netiesiogiaipa1Nuotekuvalymas1</vt:lpstr>
      <vt:lpstr>'Forma 13'!VAS084_F_Netiesiogiaipa1Pavirsiniunuot1</vt:lpstr>
      <vt:lpstr>VAS084_F_Netiesiogiaipa1Pavirsiniunuot1</vt:lpstr>
      <vt:lpstr>'Forma 13'!VAS084_F_Nuotekuirdumbl1Apskaitosveikla1</vt:lpstr>
      <vt:lpstr>VAS084_F_Nuotekuirdumbl1Apskaitosveikla1</vt:lpstr>
      <vt:lpstr>'Forma 13'!VAS084_F_Nuotekuirdumbl1Geriamojovande7</vt:lpstr>
      <vt:lpstr>VAS084_F_Nuotekuirdumbl1Geriamojovande7</vt:lpstr>
      <vt:lpstr>'Forma 13'!VAS084_F_Nuotekuirdumbl1Geriamojovande8</vt:lpstr>
      <vt:lpstr>VAS084_F_Nuotekuirdumbl1Geriamojovande8</vt:lpstr>
      <vt:lpstr>'Forma 13'!VAS084_F_Nuotekuirdumbl1Geriamojovande9</vt:lpstr>
      <vt:lpstr>VAS084_F_Nuotekuirdumbl1Geriamojovande9</vt:lpstr>
      <vt:lpstr>'Forma 13'!VAS084_F_Nuotekuirdumbl1Kitareguliuoja1</vt:lpstr>
      <vt:lpstr>VAS084_F_Nuotekuirdumbl1Kitareguliuoja1</vt:lpstr>
      <vt:lpstr>'Forma 13'!VAS084_F_Nuotekuirdumbl1Kitosveiklosne1</vt:lpstr>
      <vt:lpstr>VAS084_F_Nuotekuirdumbl1Kitosveiklosne1</vt:lpstr>
      <vt:lpstr>'Forma 13'!VAS084_F_Nuotekuirdumbl1Nuotekudumblot1</vt:lpstr>
      <vt:lpstr>VAS084_F_Nuotekuirdumbl1Nuotekudumblot1</vt:lpstr>
      <vt:lpstr>'Forma 13'!VAS084_F_Nuotekuirdumbl1Nuotekusurinki1</vt:lpstr>
      <vt:lpstr>VAS084_F_Nuotekuirdumbl1Nuotekusurinki1</vt:lpstr>
      <vt:lpstr>'Forma 13'!VAS084_F_Nuotekuirdumbl1Nuotekuvalymas1</vt:lpstr>
      <vt:lpstr>VAS084_F_Nuotekuirdumbl1Nuotekuvalymas1</vt:lpstr>
      <vt:lpstr>'Forma 13'!VAS084_F_Nuotekuirdumbl1Pavirsiniunuot1</vt:lpstr>
      <vt:lpstr>VAS084_F_Nuotekuirdumbl1Pavirsiniunuot1</vt:lpstr>
      <vt:lpstr>'Forma 13'!VAS084_F_Nuotekuirdumbl2Apskaitosveikla1</vt:lpstr>
      <vt:lpstr>VAS084_F_Nuotekuirdumbl2Apskaitosveikla1</vt:lpstr>
      <vt:lpstr>'Forma 13'!VAS084_F_Nuotekuirdumbl2Geriamojovande7</vt:lpstr>
      <vt:lpstr>VAS084_F_Nuotekuirdumbl2Geriamojovande7</vt:lpstr>
      <vt:lpstr>'Forma 13'!VAS084_F_Nuotekuirdumbl2Geriamojovande8</vt:lpstr>
      <vt:lpstr>VAS084_F_Nuotekuirdumbl2Geriamojovande8</vt:lpstr>
      <vt:lpstr>'Forma 13'!VAS084_F_Nuotekuirdumbl2Geriamojovande9</vt:lpstr>
      <vt:lpstr>VAS084_F_Nuotekuirdumbl2Geriamojovande9</vt:lpstr>
      <vt:lpstr>'Forma 13'!VAS084_F_Nuotekuirdumbl2Kitareguliuoja1</vt:lpstr>
      <vt:lpstr>VAS084_F_Nuotekuirdumbl2Kitareguliuoja1</vt:lpstr>
      <vt:lpstr>'Forma 13'!VAS084_F_Nuotekuirdumbl2Kitosveiklosne1</vt:lpstr>
      <vt:lpstr>VAS084_F_Nuotekuirdumbl2Kitosveiklosne1</vt:lpstr>
      <vt:lpstr>'Forma 13'!VAS084_F_Nuotekuirdumbl2Nuotekudumblot1</vt:lpstr>
      <vt:lpstr>VAS084_F_Nuotekuirdumbl2Nuotekudumblot1</vt:lpstr>
      <vt:lpstr>'Forma 13'!VAS084_F_Nuotekuirdumbl2Nuotekusurinki1</vt:lpstr>
      <vt:lpstr>VAS084_F_Nuotekuirdumbl2Nuotekusurinki1</vt:lpstr>
      <vt:lpstr>'Forma 13'!VAS084_F_Nuotekuirdumbl2Nuotekuvalymas1</vt:lpstr>
      <vt:lpstr>VAS084_F_Nuotekuirdumbl2Nuotekuvalymas1</vt:lpstr>
      <vt:lpstr>'Forma 13'!VAS084_F_Nuotekuirdumbl2Pavirsiniunuot1</vt:lpstr>
      <vt:lpstr>VAS084_F_Nuotekuirdumbl2Pavirsiniunuot1</vt:lpstr>
      <vt:lpstr>'Forma 13'!VAS084_F_Nuotekuirdumbl3Apskaitosveikla1</vt:lpstr>
      <vt:lpstr>VAS084_F_Nuotekuirdumbl3Apskaitosveikla1</vt:lpstr>
      <vt:lpstr>'Forma 13'!VAS084_F_Nuotekuirdumbl3Geriamojovande7</vt:lpstr>
      <vt:lpstr>VAS084_F_Nuotekuirdumbl3Geriamojovande7</vt:lpstr>
      <vt:lpstr>'Forma 13'!VAS084_F_Nuotekuirdumbl3Geriamojovande8</vt:lpstr>
      <vt:lpstr>VAS084_F_Nuotekuirdumbl3Geriamojovande8</vt:lpstr>
      <vt:lpstr>'Forma 13'!VAS084_F_Nuotekuirdumbl3Geriamojovande9</vt:lpstr>
      <vt:lpstr>VAS084_F_Nuotekuirdumbl3Geriamojovande9</vt:lpstr>
      <vt:lpstr>'Forma 13'!VAS084_F_Nuotekuirdumbl3Kitareguliuoja1</vt:lpstr>
      <vt:lpstr>VAS084_F_Nuotekuirdumbl3Kitareguliuoja1</vt:lpstr>
      <vt:lpstr>'Forma 13'!VAS084_F_Nuotekuirdumbl3Kitosveiklosne1</vt:lpstr>
      <vt:lpstr>VAS084_F_Nuotekuirdumbl3Kitosveiklosne1</vt:lpstr>
      <vt:lpstr>'Forma 13'!VAS084_F_Nuotekuirdumbl3Nuotekudumblot1</vt:lpstr>
      <vt:lpstr>VAS084_F_Nuotekuirdumbl3Nuotekudumblot1</vt:lpstr>
      <vt:lpstr>'Forma 13'!VAS084_F_Nuotekuirdumbl3Nuotekusurinki1</vt:lpstr>
      <vt:lpstr>VAS084_F_Nuotekuirdumbl3Nuotekusurinki1</vt:lpstr>
      <vt:lpstr>'Forma 13'!VAS084_F_Nuotekuirdumbl3Nuotekuvalymas1</vt:lpstr>
      <vt:lpstr>VAS084_F_Nuotekuirdumbl3Nuotekuvalymas1</vt:lpstr>
      <vt:lpstr>'Forma 13'!VAS084_F_Nuotekuirdumbl3Pavirsiniunuot1</vt:lpstr>
      <vt:lpstr>VAS084_F_Nuotekuirdumbl3Pavirsiniunuot1</vt:lpstr>
      <vt:lpstr>'Forma 13'!VAS084_F_Pastataiadmini1Apskaitosveikla1</vt:lpstr>
      <vt:lpstr>VAS084_F_Pastataiadmini1Apskaitosveikla1</vt:lpstr>
      <vt:lpstr>'Forma 13'!VAS084_F_Pastataiadmini1Geriamojovande7</vt:lpstr>
      <vt:lpstr>VAS084_F_Pastataiadmini1Geriamojovande7</vt:lpstr>
      <vt:lpstr>'Forma 13'!VAS084_F_Pastataiadmini1Geriamojovande8</vt:lpstr>
      <vt:lpstr>VAS084_F_Pastataiadmini1Geriamojovande8</vt:lpstr>
      <vt:lpstr>'Forma 13'!VAS084_F_Pastataiadmini1Geriamojovande9</vt:lpstr>
      <vt:lpstr>VAS084_F_Pastataiadmini1Geriamojovande9</vt:lpstr>
      <vt:lpstr>'Forma 13'!VAS084_F_Pastataiadmini1Kitareguliuoja1</vt:lpstr>
      <vt:lpstr>VAS084_F_Pastataiadmini1Kitareguliuoja1</vt:lpstr>
      <vt:lpstr>'Forma 13'!VAS084_F_Pastataiadmini1Kitosveiklosne1</vt:lpstr>
      <vt:lpstr>VAS084_F_Pastataiadmini1Kitosveiklosne1</vt:lpstr>
      <vt:lpstr>'Forma 13'!VAS084_F_Pastataiadmini1Nuotekudumblot1</vt:lpstr>
      <vt:lpstr>VAS084_F_Pastataiadmini1Nuotekudumblot1</vt:lpstr>
      <vt:lpstr>'Forma 13'!VAS084_F_Pastataiadmini1Nuotekusurinki1</vt:lpstr>
      <vt:lpstr>VAS084_F_Pastataiadmini1Nuotekusurinki1</vt:lpstr>
      <vt:lpstr>'Forma 13'!VAS084_F_Pastataiadmini1Nuotekuvalymas1</vt:lpstr>
      <vt:lpstr>VAS084_F_Pastataiadmini1Nuotekuvalymas1</vt:lpstr>
      <vt:lpstr>'Forma 13'!VAS084_F_Pastataiadmini1Pavirsiniunuot1</vt:lpstr>
      <vt:lpstr>VAS084_F_Pastataiadmini1Pavirsiniunuot1</vt:lpstr>
      <vt:lpstr>'Forma 13'!VAS084_F_Pastataiadmini2Apskaitosveikla1</vt:lpstr>
      <vt:lpstr>VAS084_F_Pastataiadmini2Apskaitosveikla1</vt:lpstr>
      <vt:lpstr>'Forma 13'!VAS084_F_Pastataiadmini2Geriamojovande7</vt:lpstr>
      <vt:lpstr>VAS084_F_Pastataiadmini2Geriamojovande7</vt:lpstr>
      <vt:lpstr>'Forma 13'!VAS084_F_Pastataiadmini2Geriamojovande8</vt:lpstr>
      <vt:lpstr>VAS084_F_Pastataiadmini2Geriamojovande8</vt:lpstr>
      <vt:lpstr>'Forma 13'!VAS084_F_Pastataiadmini2Geriamojovande9</vt:lpstr>
      <vt:lpstr>VAS084_F_Pastataiadmini2Geriamojovande9</vt:lpstr>
      <vt:lpstr>'Forma 13'!VAS084_F_Pastataiadmini2Kitareguliuoja1</vt:lpstr>
      <vt:lpstr>VAS084_F_Pastataiadmini2Kitareguliuoja1</vt:lpstr>
      <vt:lpstr>'Forma 13'!VAS084_F_Pastataiadmini2Kitosveiklosne1</vt:lpstr>
      <vt:lpstr>VAS084_F_Pastataiadmini2Kitosveiklosne1</vt:lpstr>
      <vt:lpstr>'Forma 13'!VAS084_F_Pastataiadmini2Nuotekudumblot1</vt:lpstr>
      <vt:lpstr>VAS084_F_Pastataiadmini2Nuotekudumblot1</vt:lpstr>
      <vt:lpstr>'Forma 13'!VAS084_F_Pastataiadmini2Nuotekusurinki1</vt:lpstr>
      <vt:lpstr>VAS084_F_Pastataiadmini2Nuotekusurinki1</vt:lpstr>
      <vt:lpstr>'Forma 13'!VAS084_F_Pastataiadmini2Nuotekuvalymas1</vt:lpstr>
      <vt:lpstr>VAS084_F_Pastataiadmini2Nuotekuvalymas1</vt:lpstr>
      <vt:lpstr>'Forma 13'!VAS084_F_Pastataiadmini2Pavirsiniunuot1</vt:lpstr>
      <vt:lpstr>VAS084_F_Pastataiadmini2Pavirsiniunuot1</vt:lpstr>
      <vt:lpstr>'Forma 13'!VAS084_F_Pastataiadmini3Apskaitosveikla1</vt:lpstr>
      <vt:lpstr>VAS084_F_Pastataiadmini3Apskaitosveikla1</vt:lpstr>
      <vt:lpstr>'Forma 13'!VAS084_F_Pastataiadmini3Geriamojovande7</vt:lpstr>
      <vt:lpstr>VAS084_F_Pastataiadmini3Geriamojovande7</vt:lpstr>
      <vt:lpstr>'Forma 13'!VAS084_F_Pastataiadmini3Geriamojovande8</vt:lpstr>
      <vt:lpstr>VAS084_F_Pastataiadmini3Geriamojovande8</vt:lpstr>
      <vt:lpstr>'Forma 13'!VAS084_F_Pastataiadmini3Geriamojovande9</vt:lpstr>
      <vt:lpstr>VAS084_F_Pastataiadmini3Geriamojovande9</vt:lpstr>
      <vt:lpstr>'Forma 13'!VAS084_F_Pastataiadmini3Kitareguliuoja1</vt:lpstr>
      <vt:lpstr>VAS084_F_Pastataiadmini3Kitareguliuoja1</vt:lpstr>
      <vt:lpstr>'Forma 13'!VAS084_F_Pastataiadmini3Kitosveiklosne1</vt:lpstr>
      <vt:lpstr>VAS084_F_Pastataiadmini3Kitosveiklosne1</vt:lpstr>
      <vt:lpstr>'Forma 13'!VAS084_F_Pastataiadmini3Nuotekudumblot1</vt:lpstr>
      <vt:lpstr>VAS084_F_Pastataiadmini3Nuotekudumblot1</vt:lpstr>
      <vt:lpstr>'Forma 13'!VAS084_F_Pastataiadmini3Nuotekusurinki1</vt:lpstr>
      <vt:lpstr>VAS084_F_Pastataiadmini3Nuotekusurinki1</vt:lpstr>
      <vt:lpstr>'Forma 13'!VAS084_F_Pastataiadmini3Nuotekuvalymas1</vt:lpstr>
      <vt:lpstr>VAS084_F_Pastataiadmini3Nuotekuvalymas1</vt:lpstr>
      <vt:lpstr>'Forma 13'!VAS084_F_Pastataiadmini3Pavirsiniunuot1</vt:lpstr>
      <vt:lpstr>VAS084_F_Pastataiadmini3Pavirsiniunuot1</vt:lpstr>
      <vt:lpstr>'Forma 13'!VAS084_F_Pastataiirstat1Apskaitosveikla1</vt:lpstr>
      <vt:lpstr>VAS084_F_Pastataiirstat1Apskaitosveikla1</vt:lpstr>
      <vt:lpstr>'Forma 13'!VAS084_F_Pastataiirstat1Geriamojovande7</vt:lpstr>
      <vt:lpstr>VAS084_F_Pastataiirstat1Geriamojovande7</vt:lpstr>
      <vt:lpstr>'Forma 13'!VAS084_F_Pastataiirstat1Geriamojovande8</vt:lpstr>
      <vt:lpstr>VAS084_F_Pastataiirstat1Geriamojovande8</vt:lpstr>
      <vt:lpstr>'Forma 13'!VAS084_F_Pastataiirstat1Geriamojovande9</vt:lpstr>
      <vt:lpstr>VAS084_F_Pastataiirstat1Geriamojovande9</vt:lpstr>
      <vt:lpstr>'Forma 13'!VAS084_F_Pastataiirstat1Kitareguliuoja1</vt:lpstr>
      <vt:lpstr>VAS084_F_Pastataiirstat1Kitareguliuoja1</vt:lpstr>
      <vt:lpstr>'Forma 13'!VAS084_F_Pastataiirstat1Kitosveiklosne1</vt:lpstr>
      <vt:lpstr>VAS084_F_Pastataiirstat1Kitosveiklosne1</vt:lpstr>
      <vt:lpstr>'Forma 13'!VAS084_F_Pastataiirstat1Nuotekudumblot1</vt:lpstr>
      <vt:lpstr>VAS084_F_Pastataiirstat1Nuotekudumblot1</vt:lpstr>
      <vt:lpstr>'Forma 13'!VAS084_F_Pastataiirstat1Nuotekusurinki1</vt:lpstr>
      <vt:lpstr>VAS084_F_Pastataiirstat1Nuotekusurinki1</vt:lpstr>
      <vt:lpstr>'Forma 13'!VAS084_F_Pastataiirstat1Nuotekuvalymas1</vt:lpstr>
      <vt:lpstr>VAS084_F_Pastataiirstat1Nuotekuvalymas1</vt:lpstr>
      <vt:lpstr>'Forma 13'!VAS084_F_Pastataiirstat1Pavirsiniunuot1</vt:lpstr>
      <vt:lpstr>VAS084_F_Pastataiirstat1Pavirsiniunuot1</vt:lpstr>
      <vt:lpstr>'Forma 13'!VAS084_F_Pastataiirstat2Apskaitosveikla1</vt:lpstr>
      <vt:lpstr>VAS084_F_Pastataiirstat2Apskaitosveikla1</vt:lpstr>
      <vt:lpstr>'Forma 13'!VAS084_F_Pastataiirstat2Geriamojovande7</vt:lpstr>
      <vt:lpstr>VAS084_F_Pastataiirstat2Geriamojovande7</vt:lpstr>
      <vt:lpstr>'Forma 13'!VAS084_F_Pastataiirstat2Geriamojovande8</vt:lpstr>
      <vt:lpstr>VAS084_F_Pastataiirstat2Geriamojovande8</vt:lpstr>
      <vt:lpstr>'Forma 13'!VAS084_F_Pastataiirstat2Geriamojovande9</vt:lpstr>
      <vt:lpstr>VAS084_F_Pastataiirstat2Geriamojovande9</vt:lpstr>
      <vt:lpstr>'Forma 13'!VAS084_F_Pastataiirstat2Kitareguliuoja1</vt:lpstr>
      <vt:lpstr>VAS084_F_Pastataiirstat2Kitareguliuoja1</vt:lpstr>
      <vt:lpstr>'Forma 13'!VAS084_F_Pastataiirstat2Kitosveiklosne1</vt:lpstr>
      <vt:lpstr>VAS084_F_Pastataiirstat2Kitosveiklosne1</vt:lpstr>
      <vt:lpstr>'Forma 13'!VAS084_F_Pastataiirstat2Nuotekudumblot1</vt:lpstr>
      <vt:lpstr>VAS084_F_Pastataiirstat2Nuotekudumblot1</vt:lpstr>
      <vt:lpstr>'Forma 13'!VAS084_F_Pastataiirstat2Nuotekusurinki1</vt:lpstr>
      <vt:lpstr>VAS084_F_Pastataiirstat2Nuotekusurinki1</vt:lpstr>
      <vt:lpstr>'Forma 13'!VAS084_F_Pastataiirstat2Nuotekuvalymas1</vt:lpstr>
      <vt:lpstr>VAS084_F_Pastataiirstat2Nuotekuvalymas1</vt:lpstr>
      <vt:lpstr>'Forma 13'!VAS084_F_Pastataiirstat2Pavirsiniunuot1</vt:lpstr>
      <vt:lpstr>VAS084_F_Pastataiirstat2Pavirsiniunuot1</vt:lpstr>
      <vt:lpstr>'Forma 13'!VAS084_F_Pastataiirstat3Apskaitosveikla1</vt:lpstr>
      <vt:lpstr>VAS084_F_Pastataiirstat3Apskaitosveikla1</vt:lpstr>
      <vt:lpstr>'Forma 13'!VAS084_F_Pastataiirstat3Geriamojovande7</vt:lpstr>
      <vt:lpstr>VAS084_F_Pastataiirstat3Geriamojovande7</vt:lpstr>
      <vt:lpstr>'Forma 13'!VAS084_F_Pastataiirstat3Geriamojovande8</vt:lpstr>
      <vt:lpstr>VAS084_F_Pastataiirstat3Geriamojovande8</vt:lpstr>
      <vt:lpstr>'Forma 13'!VAS084_F_Pastataiirstat3Geriamojovande9</vt:lpstr>
      <vt:lpstr>VAS084_F_Pastataiirstat3Geriamojovande9</vt:lpstr>
      <vt:lpstr>'Forma 13'!VAS084_F_Pastataiirstat3Kitareguliuoja1</vt:lpstr>
      <vt:lpstr>VAS084_F_Pastataiirstat3Kitareguliuoja1</vt:lpstr>
      <vt:lpstr>'Forma 13'!VAS084_F_Pastataiirstat3Kitosveiklosne1</vt:lpstr>
      <vt:lpstr>VAS084_F_Pastataiirstat3Kitosveiklosne1</vt:lpstr>
      <vt:lpstr>'Forma 13'!VAS084_F_Pastataiirstat3Nuotekudumblot1</vt:lpstr>
      <vt:lpstr>VAS084_F_Pastataiirstat3Nuotekudumblot1</vt:lpstr>
      <vt:lpstr>'Forma 13'!VAS084_F_Pastataiirstat3Nuotekusurinki1</vt:lpstr>
      <vt:lpstr>VAS084_F_Pastataiirstat3Nuotekusurinki1</vt:lpstr>
      <vt:lpstr>'Forma 13'!VAS084_F_Pastataiirstat3Nuotekuvalymas1</vt:lpstr>
      <vt:lpstr>VAS084_F_Pastataiirstat3Nuotekuvalymas1</vt:lpstr>
      <vt:lpstr>'Forma 13'!VAS084_F_Pastataiirstat3Pavirsiniunuot1</vt:lpstr>
      <vt:lpstr>VAS084_F_Pastataiirstat3Pavirsiniunuot1</vt:lpstr>
      <vt:lpstr>'Forma 13'!VAS084_F_Saulessviesose1Apskaitosveikla1</vt:lpstr>
      <vt:lpstr>VAS084_F_Saulessviesose1Apskaitosveikla1</vt:lpstr>
      <vt:lpstr>'Forma 13'!VAS084_F_Saulessviesose1Geriamojovande7</vt:lpstr>
      <vt:lpstr>VAS084_F_Saulessviesose1Geriamojovande7</vt:lpstr>
      <vt:lpstr>'Forma 13'!VAS084_F_Saulessviesose1Geriamojovande8</vt:lpstr>
      <vt:lpstr>VAS084_F_Saulessviesose1Geriamojovande8</vt:lpstr>
      <vt:lpstr>'Forma 13'!VAS084_F_Saulessviesose1Geriamojovande9</vt:lpstr>
      <vt:lpstr>VAS084_F_Saulessviesose1Geriamojovande9</vt:lpstr>
      <vt:lpstr>'Forma 13'!VAS084_F_Saulessviesose1Kitareguliuoja1</vt:lpstr>
      <vt:lpstr>VAS084_F_Saulessviesose1Kitareguliuoja1</vt:lpstr>
      <vt:lpstr>'Forma 13'!VAS084_F_Saulessviesose1Kitosveiklosne1</vt:lpstr>
      <vt:lpstr>VAS084_F_Saulessviesose1Kitosveiklosne1</vt:lpstr>
      <vt:lpstr>'Forma 13'!VAS084_F_Saulessviesose1Nuotekudumblot1</vt:lpstr>
      <vt:lpstr>VAS084_F_Saulessviesose1Nuotekudumblot1</vt:lpstr>
      <vt:lpstr>'Forma 13'!VAS084_F_Saulessviesose1Nuotekusurinki1</vt:lpstr>
      <vt:lpstr>VAS084_F_Saulessviesose1Nuotekusurinki1</vt:lpstr>
      <vt:lpstr>'Forma 13'!VAS084_F_Saulessviesose1Nuotekuvalymas1</vt:lpstr>
      <vt:lpstr>VAS084_F_Saulessviesose1Nuotekuvalymas1</vt:lpstr>
      <vt:lpstr>'Forma 13'!VAS084_F_Saulessviesose1Pavirsiniunuot1</vt:lpstr>
      <vt:lpstr>VAS084_F_Saulessviesose1Pavirsiniunuot1</vt:lpstr>
      <vt:lpstr>'Forma 13'!VAS084_F_Saulessviesose2Apskaitosveikla1</vt:lpstr>
      <vt:lpstr>VAS084_F_Saulessviesose2Apskaitosveikla1</vt:lpstr>
      <vt:lpstr>'Forma 13'!VAS084_F_Saulessviesose2Geriamojovande7</vt:lpstr>
      <vt:lpstr>VAS084_F_Saulessviesose2Geriamojovande7</vt:lpstr>
      <vt:lpstr>'Forma 13'!VAS084_F_Saulessviesose2Geriamojovande8</vt:lpstr>
      <vt:lpstr>VAS084_F_Saulessviesose2Geriamojovande8</vt:lpstr>
      <vt:lpstr>'Forma 13'!VAS084_F_Saulessviesose2Geriamojovande9</vt:lpstr>
      <vt:lpstr>VAS084_F_Saulessviesose2Geriamojovande9</vt:lpstr>
      <vt:lpstr>'Forma 13'!VAS084_F_Saulessviesose2Kitareguliuoja1</vt:lpstr>
      <vt:lpstr>VAS084_F_Saulessviesose2Kitareguliuoja1</vt:lpstr>
      <vt:lpstr>'Forma 13'!VAS084_F_Saulessviesose2Kitosveiklosne1</vt:lpstr>
      <vt:lpstr>VAS084_F_Saulessviesose2Kitosveiklosne1</vt:lpstr>
      <vt:lpstr>'Forma 13'!VAS084_F_Saulessviesose2Nuotekudumblot1</vt:lpstr>
      <vt:lpstr>VAS084_F_Saulessviesose2Nuotekudumblot1</vt:lpstr>
      <vt:lpstr>'Forma 13'!VAS084_F_Saulessviesose2Nuotekusurinki1</vt:lpstr>
      <vt:lpstr>VAS084_F_Saulessviesose2Nuotekusurinki1</vt:lpstr>
      <vt:lpstr>'Forma 13'!VAS084_F_Saulessviesose2Nuotekuvalymas1</vt:lpstr>
      <vt:lpstr>VAS084_F_Saulessviesose2Nuotekuvalymas1</vt:lpstr>
      <vt:lpstr>'Forma 13'!VAS084_F_Saulessviesose2Pavirsiniunuot1</vt:lpstr>
      <vt:lpstr>VAS084_F_Saulessviesose2Pavirsiniunuot1</vt:lpstr>
      <vt:lpstr>'Forma 13'!VAS084_F_Saulessviesose3Apskaitosveikla1</vt:lpstr>
      <vt:lpstr>VAS084_F_Saulessviesose3Apskaitosveikla1</vt:lpstr>
      <vt:lpstr>'Forma 13'!VAS084_F_Saulessviesose3Geriamojovande7</vt:lpstr>
      <vt:lpstr>VAS084_F_Saulessviesose3Geriamojovande7</vt:lpstr>
      <vt:lpstr>'Forma 13'!VAS084_F_Saulessviesose3Geriamojovande8</vt:lpstr>
      <vt:lpstr>VAS084_F_Saulessviesose3Geriamojovande8</vt:lpstr>
      <vt:lpstr>'Forma 13'!VAS084_F_Saulessviesose3Geriamojovande9</vt:lpstr>
      <vt:lpstr>VAS084_F_Saulessviesose3Geriamojovande9</vt:lpstr>
      <vt:lpstr>'Forma 13'!VAS084_F_Saulessviesose3Kitareguliuoja1</vt:lpstr>
      <vt:lpstr>VAS084_F_Saulessviesose3Kitareguliuoja1</vt:lpstr>
      <vt:lpstr>'Forma 13'!VAS084_F_Saulessviesose3Kitosveiklosne1</vt:lpstr>
      <vt:lpstr>VAS084_F_Saulessviesose3Kitosveiklosne1</vt:lpstr>
      <vt:lpstr>'Forma 13'!VAS084_F_Saulessviesose3Nuotekudumblot1</vt:lpstr>
      <vt:lpstr>VAS084_F_Saulessviesose3Nuotekudumblot1</vt:lpstr>
      <vt:lpstr>'Forma 13'!VAS084_F_Saulessviesose3Nuotekusurinki1</vt:lpstr>
      <vt:lpstr>VAS084_F_Saulessviesose3Nuotekusurinki1</vt:lpstr>
      <vt:lpstr>'Forma 13'!VAS084_F_Saulessviesose3Nuotekuvalymas1</vt:lpstr>
      <vt:lpstr>VAS084_F_Saulessviesose3Nuotekuvalymas1</vt:lpstr>
      <vt:lpstr>'Forma 13'!VAS084_F_Saulessviesose3Pavirsiniunuot1</vt:lpstr>
      <vt:lpstr>VAS084_F_Saulessviesose3Pavirsiniunuot1</vt:lpstr>
      <vt:lpstr>'Forma 13'!VAS084_F_Silumosatsiska1Apskaitosveikla1</vt:lpstr>
      <vt:lpstr>VAS084_F_Silumosatsiska1Apskaitosveikla1</vt:lpstr>
      <vt:lpstr>'Forma 13'!VAS084_F_Silumosatsiska1Geriamojovande7</vt:lpstr>
      <vt:lpstr>VAS084_F_Silumosatsiska1Geriamojovande7</vt:lpstr>
      <vt:lpstr>'Forma 13'!VAS084_F_Silumosatsiska1Geriamojovande8</vt:lpstr>
      <vt:lpstr>VAS084_F_Silumosatsiska1Geriamojovande8</vt:lpstr>
      <vt:lpstr>'Forma 13'!VAS084_F_Silumosatsiska1Geriamojovande9</vt:lpstr>
      <vt:lpstr>VAS084_F_Silumosatsiska1Geriamojovande9</vt:lpstr>
      <vt:lpstr>'Forma 13'!VAS084_F_Silumosatsiska1Kitareguliuoja1</vt:lpstr>
      <vt:lpstr>VAS084_F_Silumosatsiska1Kitareguliuoja1</vt:lpstr>
      <vt:lpstr>'Forma 13'!VAS084_F_Silumosatsiska1Kitosveiklosne1</vt:lpstr>
      <vt:lpstr>VAS084_F_Silumosatsiska1Kitosveiklosne1</vt:lpstr>
      <vt:lpstr>'Forma 13'!VAS084_F_Silumosatsiska1Nuotekudumblot1</vt:lpstr>
      <vt:lpstr>VAS084_F_Silumosatsiska1Nuotekudumblot1</vt:lpstr>
      <vt:lpstr>'Forma 13'!VAS084_F_Silumosatsiska1Nuotekusurinki1</vt:lpstr>
      <vt:lpstr>VAS084_F_Silumosatsiska1Nuotekusurinki1</vt:lpstr>
      <vt:lpstr>'Forma 13'!VAS084_F_Silumosatsiska1Nuotekuvalymas1</vt:lpstr>
      <vt:lpstr>VAS084_F_Silumosatsiska1Nuotekuvalymas1</vt:lpstr>
      <vt:lpstr>'Forma 13'!VAS084_F_Silumosatsiska1Pavirsiniunuot1</vt:lpstr>
      <vt:lpstr>VAS084_F_Silumosatsiska1Pavirsiniunuot1</vt:lpstr>
      <vt:lpstr>'Forma 13'!VAS084_F_Silumosatsiska2Apskaitosveikla1</vt:lpstr>
      <vt:lpstr>VAS084_F_Silumosatsiska2Apskaitosveikla1</vt:lpstr>
      <vt:lpstr>'Forma 13'!VAS084_F_Silumosatsiska2Geriamojovande7</vt:lpstr>
      <vt:lpstr>VAS084_F_Silumosatsiska2Geriamojovande7</vt:lpstr>
      <vt:lpstr>'Forma 13'!VAS084_F_Silumosatsiska2Geriamojovande8</vt:lpstr>
      <vt:lpstr>VAS084_F_Silumosatsiska2Geriamojovande8</vt:lpstr>
      <vt:lpstr>'Forma 13'!VAS084_F_Silumosatsiska2Geriamojovande9</vt:lpstr>
      <vt:lpstr>VAS084_F_Silumosatsiska2Geriamojovande9</vt:lpstr>
      <vt:lpstr>'Forma 13'!VAS084_F_Silumosatsiska2Kitareguliuoja1</vt:lpstr>
      <vt:lpstr>VAS084_F_Silumosatsiska2Kitareguliuoja1</vt:lpstr>
      <vt:lpstr>'Forma 13'!VAS084_F_Silumosatsiska2Kitosveiklosne1</vt:lpstr>
      <vt:lpstr>VAS084_F_Silumosatsiska2Kitosveiklosne1</vt:lpstr>
      <vt:lpstr>'Forma 13'!VAS084_F_Silumosatsiska2Nuotekudumblot1</vt:lpstr>
      <vt:lpstr>VAS084_F_Silumosatsiska2Nuotekudumblot1</vt:lpstr>
      <vt:lpstr>'Forma 13'!VAS084_F_Silumosatsiska2Nuotekusurinki1</vt:lpstr>
      <vt:lpstr>VAS084_F_Silumosatsiska2Nuotekusurinki1</vt:lpstr>
      <vt:lpstr>'Forma 13'!VAS084_F_Silumosatsiska2Nuotekuvalymas1</vt:lpstr>
      <vt:lpstr>VAS084_F_Silumosatsiska2Nuotekuvalymas1</vt:lpstr>
      <vt:lpstr>'Forma 13'!VAS084_F_Silumosatsiska2Pavirsiniunuot1</vt:lpstr>
      <vt:lpstr>VAS084_F_Silumosatsiska2Pavirsiniunuot1</vt:lpstr>
      <vt:lpstr>'Forma 13'!VAS084_F_Silumosatsiska3Apskaitosveikla1</vt:lpstr>
      <vt:lpstr>VAS084_F_Silumosatsiska3Apskaitosveikla1</vt:lpstr>
      <vt:lpstr>'Forma 13'!VAS084_F_Silumosatsiska3Geriamojovande7</vt:lpstr>
      <vt:lpstr>VAS084_F_Silumosatsiska3Geriamojovande7</vt:lpstr>
      <vt:lpstr>'Forma 13'!VAS084_F_Silumosatsiska3Geriamojovande8</vt:lpstr>
      <vt:lpstr>VAS084_F_Silumosatsiska3Geriamojovande8</vt:lpstr>
      <vt:lpstr>'Forma 13'!VAS084_F_Silumosatsiska3Geriamojovande9</vt:lpstr>
      <vt:lpstr>VAS084_F_Silumosatsiska3Geriamojovande9</vt:lpstr>
      <vt:lpstr>'Forma 13'!VAS084_F_Silumosatsiska3Kitareguliuoja1</vt:lpstr>
      <vt:lpstr>VAS084_F_Silumosatsiska3Kitareguliuoja1</vt:lpstr>
      <vt:lpstr>'Forma 13'!VAS084_F_Silumosatsiska3Kitosveiklosne1</vt:lpstr>
      <vt:lpstr>VAS084_F_Silumosatsiska3Kitosveiklosne1</vt:lpstr>
      <vt:lpstr>'Forma 13'!VAS084_F_Silumosatsiska3Nuotekudumblot1</vt:lpstr>
      <vt:lpstr>VAS084_F_Silumosatsiska3Nuotekudumblot1</vt:lpstr>
      <vt:lpstr>'Forma 13'!VAS084_F_Silumosatsiska3Nuotekusurinki1</vt:lpstr>
      <vt:lpstr>VAS084_F_Silumosatsiska3Nuotekusurinki1</vt:lpstr>
      <vt:lpstr>'Forma 13'!VAS084_F_Silumosatsiska3Nuotekuvalymas1</vt:lpstr>
      <vt:lpstr>VAS084_F_Silumosatsiska3Nuotekuvalymas1</vt:lpstr>
      <vt:lpstr>'Forma 13'!VAS084_F_Silumosatsiska3Pavirsiniunuot1</vt:lpstr>
      <vt:lpstr>VAS084_F_Silumosatsiska3Pavirsiniunuot1</vt:lpstr>
      <vt:lpstr>'Forma 13'!VAS084_F_Silumosirkarst1Apskaitosveikla1</vt:lpstr>
      <vt:lpstr>VAS084_F_Silumosirkarst1Apskaitosveikla1</vt:lpstr>
      <vt:lpstr>'Forma 13'!VAS084_F_Silumosirkarst1Geriamojovande7</vt:lpstr>
      <vt:lpstr>VAS084_F_Silumosirkarst1Geriamojovande7</vt:lpstr>
      <vt:lpstr>'Forma 13'!VAS084_F_Silumosirkarst1Geriamojovande8</vt:lpstr>
      <vt:lpstr>VAS084_F_Silumosirkarst1Geriamojovande8</vt:lpstr>
      <vt:lpstr>'Forma 13'!VAS084_F_Silumosirkarst1Geriamojovande9</vt:lpstr>
      <vt:lpstr>VAS084_F_Silumosirkarst1Geriamojovande9</vt:lpstr>
      <vt:lpstr>'Forma 13'!VAS084_F_Silumosirkarst1Kitareguliuoja1</vt:lpstr>
      <vt:lpstr>VAS084_F_Silumosirkarst1Kitareguliuoja1</vt:lpstr>
      <vt:lpstr>'Forma 13'!VAS084_F_Silumosirkarst1Kitosveiklosne1</vt:lpstr>
      <vt:lpstr>VAS084_F_Silumosirkarst1Kitosveiklosne1</vt:lpstr>
      <vt:lpstr>'Forma 13'!VAS084_F_Silumosirkarst1Nuotekudumblot1</vt:lpstr>
      <vt:lpstr>VAS084_F_Silumosirkarst1Nuotekudumblot1</vt:lpstr>
      <vt:lpstr>'Forma 13'!VAS084_F_Silumosirkarst1Nuotekusurinki1</vt:lpstr>
      <vt:lpstr>VAS084_F_Silumosirkarst1Nuotekusurinki1</vt:lpstr>
      <vt:lpstr>'Forma 13'!VAS084_F_Silumosirkarst1Nuotekuvalymas1</vt:lpstr>
      <vt:lpstr>VAS084_F_Silumosirkarst1Nuotekuvalymas1</vt:lpstr>
      <vt:lpstr>'Forma 13'!VAS084_F_Silumosirkarst1Pavirsiniunuot1</vt:lpstr>
      <vt:lpstr>VAS084_F_Silumosirkarst1Pavirsiniunuot1</vt:lpstr>
      <vt:lpstr>'Forma 13'!VAS084_F_Silumosirkarst2Apskaitosveikla1</vt:lpstr>
      <vt:lpstr>VAS084_F_Silumosirkarst2Apskaitosveikla1</vt:lpstr>
      <vt:lpstr>'Forma 13'!VAS084_F_Silumosirkarst2Geriamojovande7</vt:lpstr>
      <vt:lpstr>VAS084_F_Silumosirkarst2Geriamojovande7</vt:lpstr>
      <vt:lpstr>'Forma 13'!VAS084_F_Silumosirkarst2Geriamojovande8</vt:lpstr>
      <vt:lpstr>VAS084_F_Silumosirkarst2Geriamojovande8</vt:lpstr>
      <vt:lpstr>'Forma 13'!VAS084_F_Silumosirkarst2Geriamojovande9</vt:lpstr>
      <vt:lpstr>VAS084_F_Silumosirkarst2Geriamojovande9</vt:lpstr>
      <vt:lpstr>'Forma 13'!VAS084_F_Silumosirkarst2Kitareguliuoja1</vt:lpstr>
      <vt:lpstr>VAS084_F_Silumosirkarst2Kitareguliuoja1</vt:lpstr>
      <vt:lpstr>'Forma 13'!VAS084_F_Silumosirkarst2Kitosveiklosne1</vt:lpstr>
      <vt:lpstr>VAS084_F_Silumosirkarst2Kitosveiklosne1</vt:lpstr>
      <vt:lpstr>'Forma 13'!VAS084_F_Silumosirkarst2Nuotekudumblot1</vt:lpstr>
      <vt:lpstr>VAS084_F_Silumosirkarst2Nuotekudumblot1</vt:lpstr>
      <vt:lpstr>'Forma 13'!VAS084_F_Silumosirkarst2Nuotekusurinki1</vt:lpstr>
      <vt:lpstr>VAS084_F_Silumosirkarst2Nuotekusurinki1</vt:lpstr>
      <vt:lpstr>'Forma 13'!VAS084_F_Silumosirkarst2Nuotekuvalymas1</vt:lpstr>
      <vt:lpstr>VAS084_F_Silumosirkarst2Nuotekuvalymas1</vt:lpstr>
      <vt:lpstr>'Forma 13'!VAS084_F_Silumosirkarst2Pavirsiniunuot1</vt:lpstr>
      <vt:lpstr>VAS084_F_Silumosirkarst2Pavirsiniunuot1</vt:lpstr>
      <vt:lpstr>'Forma 13'!VAS084_F_Silumosirkarst3Apskaitosveikla1</vt:lpstr>
      <vt:lpstr>VAS084_F_Silumosirkarst3Apskaitosveikla1</vt:lpstr>
      <vt:lpstr>'Forma 13'!VAS084_F_Silumosirkarst3Geriamojovande7</vt:lpstr>
      <vt:lpstr>VAS084_F_Silumosirkarst3Geriamojovande7</vt:lpstr>
      <vt:lpstr>'Forma 13'!VAS084_F_Silumosirkarst3Geriamojovande8</vt:lpstr>
      <vt:lpstr>VAS084_F_Silumosirkarst3Geriamojovande8</vt:lpstr>
      <vt:lpstr>'Forma 13'!VAS084_F_Silumosirkarst3Geriamojovande9</vt:lpstr>
      <vt:lpstr>VAS084_F_Silumosirkarst3Geriamojovande9</vt:lpstr>
      <vt:lpstr>'Forma 13'!VAS084_F_Silumosirkarst3Kitareguliuoja1</vt:lpstr>
      <vt:lpstr>VAS084_F_Silumosirkarst3Kitareguliuoja1</vt:lpstr>
      <vt:lpstr>'Forma 13'!VAS084_F_Silumosirkarst3Kitosveiklosne1</vt:lpstr>
      <vt:lpstr>VAS084_F_Silumosirkarst3Kitosveiklosne1</vt:lpstr>
      <vt:lpstr>'Forma 13'!VAS084_F_Silumosirkarst3Nuotekudumblot1</vt:lpstr>
      <vt:lpstr>VAS084_F_Silumosirkarst3Nuotekudumblot1</vt:lpstr>
      <vt:lpstr>'Forma 13'!VAS084_F_Silumosirkarst3Nuotekusurinki1</vt:lpstr>
      <vt:lpstr>VAS084_F_Silumosirkarst3Nuotekusurinki1</vt:lpstr>
      <vt:lpstr>'Forma 13'!VAS084_F_Silumosirkarst3Nuotekuvalymas1</vt:lpstr>
      <vt:lpstr>VAS084_F_Silumosirkarst3Nuotekuvalymas1</vt:lpstr>
      <vt:lpstr>'Forma 13'!VAS084_F_Silumosirkarst3Pavirsiniunuot1</vt:lpstr>
      <vt:lpstr>VAS084_F_Silumosirkarst3Pavirsiniunuot1</vt:lpstr>
      <vt:lpstr>'Forma 13'!VAS084_F_Specprogramine1Apskaitosveikla1</vt:lpstr>
      <vt:lpstr>VAS084_F_Specprogramine1Apskaitosveikla1</vt:lpstr>
      <vt:lpstr>'Forma 13'!VAS084_F_Specprogramine1Geriamojovande7</vt:lpstr>
      <vt:lpstr>VAS084_F_Specprogramine1Geriamojovande7</vt:lpstr>
      <vt:lpstr>'Forma 13'!VAS084_F_Specprogramine1Geriamojovande8</vt:lpstr>
      <vt:lpstr>VAS084_F_Specprogramine1Geriamojovande8</vt:lpstr>
      <vt:lpstr>'Forma 13'!VAS084_F_Specprogramine1Geriamojovande9</vt:lpstr>
      <vt:lpstr>VAS084_F_Specprogramine1Geriamojovande9</vt:lpstr>
      <vt:lpstr>'Forma 13'!VAS084_F_Specprogramine1Kitareguliuoja1</vt:lpstr>
      <vt:lpstr>VAS084_F_Specprogramine1Kitareguliuoja1</vt:lpstr>
      <vt:lpstr>'Forma 13'!VAS084_F_Specprogramine1Kitosveiklosne1</vt:lpstr>
      <vt:lpstr>VAS084_F_Specprogramine1Kitosveiklosne1</vt:lpstr>
      <vt:lpstr>'Forma 13'!VAS084_F_Specprogramine1Nuotekudumblot1</vt:lpstr>
      <vt:lpstr>VAS084_F_Specprogramine1Nuotekudumblot1</vt:lpstr>
      <vt:lpstr>'Forma 13'!VAS084_F_Specprogramine1Nuotekusurinki1</vt:lpstr>
      <vt:lpstr>VAS084_F_Specprogramine1Nuotekusurinki1</vt:lpstr>
      <vt:lpstr>'Forma 13'!VAS084_F_Specprogramine1Nuotekuvalymas1</vt:lpstr>
      <vt:lpstr>VAS084_F_Specprogramine1Nuotekuvalymas1</vt:lpstr>
      <vt:lpstr>'Forma 13'!VAS084_F_Specprogramine1Pavirsiniunuot1</vt:lpstr>
      <vt:lpstr>VAS084_F_Specprogramine1Pavirsiniunuot1</vt:lpstr>
      <vt:lpstr>'Forma 13'!VAS084_F_Specprogramine2Apskaitosveikla1</vt:lpstr>
      <vt:lpstr>VAS084_F_Specprogramine2Apskaitosveikla1</vt:lpstr>
      <vt:lpstr>'Forma 13'!VAS084_F_Specprogramine2Geriamojovande7</vt:lpstr>
      <vt:lpstr>VAS084_F_Specprogramine2Geriamojovande7</vt:lpstr>
      <vt:lpstr>'Forma 13'!VAS084_F_Specprogramine2Geriamojovande8</vt:lpstr>
      <vt:lpstr>VAS084_F_Specprogramine2Geriamojovande8</vt:lpstr>
      <vt:lpstr>'Forma 13'!VAS084_F_Specprogramine2Geriamojovande9</vt:lpstr>
      <vt:lpstr>VAS084_F_Specprogramine2Geriamojovande9</vt:lpstr>
      <vt:lpstr>'Forma 13'!VAS084_F_Specprogramine2Kitareguliuoja1</vt:lpstr>
      <vt:lpstr>VAS084_F_Specprogramine2Kitareguliuoja1</vt:lpstr>
      <vt:lpstr>'Forma 13'!VAS084_F_Specprogramine2Kitosveiklosne1</vt:lpstr>
      <vt:lpstr>VAS084_F_Specprogramine2Kitosveiklosne1</vt:lpstr>
      <vt:lpstr>'Forma 13'!VAS084_F_Specprogramine2Nuotekudumblot1</vt:lpstr>
      <vt:lpstr>VAS084_F_Specprogramine2Nuotekudumblot1</vt:lpstr>
      <vt:lpstr>'Forma 13'!VAS084_F_Specprogramine2Nuotekusurinki1</vt:lpstr>
      <vt:lpstr>VAS084_F_Specprogramine2Nuotekusurinki1</vt:lpstr>
      <vt:lpstr>'Forma 13'!VAS084_F_Specprogramine2Nuotekuvalymas1</vt:lpstr>
      <vt:lpstr>VAS084_F_Specprogramine2Nuotekuvalymas1</vt:lpstr>
      <vt:lpstr>'Forma 13'!VAS084_F_Specprogramine2Pavirsiniunuot1</vt:lpstr>
      <vt:lpstr>VAS084_F_Specprogramine2Pavirsiniunuot1</vt:lpstr>
      <vt:lpstr>'Forma 13'!VAS084_F_Specprogramine3Apskaitosveikla1</vt:lpstr>
      <vt:lpstr>VAS084_F_Specprogramine3Apskaitosveikla1</vt:lpstr>
      <vt:lpstr>'Forma 13'!VAS084_F_Specprogramine3Geriamojovande7</vt:lpstr>
      <vt:lpstr>VAS084_F_Specprogramine3Geriamojovande7</vt:lpstr>
      <vt:lpstr>'Forma 13'!VAS084_F_Specprogramine3Geriamojovande8</vt:lpstr>
      <vt:lpstr>VAS084_F_Specprogramine3Geriamojovande8</vt:lpstr>
      <vt:lpstr>'Forma 13'!VAS084_F_Specprogramine3Geriamojovande9</vt:lpstr>
      <vt:lpstr>VAS084_F_Specprogramine3Geriamojovande9</vt:lpstr>
      <vt:lpstr>'Forma 13'!VAS084_F_Specprogramine3Kitareguliuoja1</vt:lpstr>
      <vt:lpstr>VAS084_F_Specprogramine3Kitareguliuoja1</vt:lpstr>
      <vt:lpstr>'Forma 13'!VAS084_F_Specprogramine3Kitosveiklosne1</vt:lpstr>
      <vt:lpstr>VAS084_F_Specprogramine3Kitosveiklosne1</vt:lpstr>
      <vt:lpstr>'Forma 13'!VAS084_F_Specprogramine3Nuotekudumblot1</vt:lpstr>
      <vt:lpstr>VAS084_F_Specprogramine3Nuotekudumblot1</vt:lpstr>
      <vt:lpstr>'Forma 13'!VAS084_F_Specprogramine3Nuotekusurinki1</vt:lpstr>
      <vt:lpstr>VAS084_F_Specprogramine3Nuotekusurinki1</vt:lpstr>
      <vt:lpstr>'Forma 13'!VAS084_F_Specprogramine3Nuotekuvalymas1</vt:lpstr>
      <vt:lpstr>VAS084_F_Specprogramine3Nuotekuvalymas1</vt:lpstr>
      <vt:lpstr>'Forma 13'!VAS084_F_Specprogramine3Pavirsiniunuot1</vt:lpstr>
      <vt:lpstr>VAS084_F_Specprogramine3Pavirsiniunuot1</vt:lpstr>
      <vt:lpstr>'Forma 13'!VAS084_F_Standartinepro1Apskaitosveikla1</vt:lpstr>
      <vt:lpstr>VAS084_F_Standartinepro1Apskaitosveikla1</vt:lpstr>
      <vt:lpstr>'Forma 13'!VAS084_F_Standartinepro1Geriamojovande7</vt:lpstr>
      <vt:lpstr>VAS084_F_Standartinepro1Geriamojovande7</vt:lpstr>
      <vt:lpstr>'Forma 13'!VAS084_F_Standartinepro1Geriamojovande8</vt:lpstr>
      <vt:lpstr>VAS084_F_Standartinepro1Geriamojovande8</vt:lpstr>
      <vt:lpstr>'Forma 13'!VAS084_F_Standartinepro1Geriamojovande9</vt:lpstr>
      <vt:lpstr>VAS084_F_Standartinepro1Geriamojovande9</vt:lpstr>
      <vt:lpstr>'Forma 13'!VAS084_F_Standartinepro1Kitareguliuoja1</vt:lpstr>
      <vt:lpstr>VAS084_F_Standartinepro1Kitareguliuoja1</vt:lpstr>
      <vt:lpstr>'Forma 13'!VAS084_F_Standartinepro1Kitosveiklosne1</vt:lpstr>
      <vt:lpstr>VAS084_F_Standartinepro1Kitosveiklosne1</vt:lpstr>
      <vt:lpstr>'Forma 13'!VAS084_F_Standartinepro1Nuotekudumblot1</vt:lpstr>
      <vt:lpstr>VAS084_F_Standartinepro1Nuotekudumblot1</vt:lpstr>
      <vt:lpstr>'Forma 13'!VAS084_F_Standartinepro1Nuotekusurinki1</vt:lpstr>
      <vt:lpstr>VAS084_F_Standartinepro1Nuotekusurinki1</vt:lpstr>
      <vt:lpstr>'Forma 13'!VAS084_F_Standartinepro1Nuotekuvalymas1</vt:lpstr>
      <vt:lpstr>VAS084_F_Standartinepro1Nuotekuvalymas1</vt:lpstr>
      <vt:lpstr>'Forma 13'!VAS084_F_Standartinepro1Pavirsiniunuot1</vt:lpstr>
      <vt:lpstr>VAS084_F_Standartinepro1Pavirsiniunuot1</vt:lpstr>
      <vt:lpstr>'Forma 13'!VAS084_F_Standartinepro2Apskaitosveikla1</vt:lpstr>
      <vt:lpstr>VAS084_F_Standartinepro2Apskaitosveikla1</vt:lpstr>
      <vt:lpstr>'Forma 13'!VAS084_F_Standartinepro2Geriamojovande7</vt:lpstr>
      <vt:lpstr>VAS084_F_Standartinepro2Geriamojovande7</vt:lpstr>
      <vt:lpstr>'Forma 13'!VAS084_F_Standartinepro2Geriamojovande8</vt:lpstr>
      <vt:lpstr>VAS084_F_Standartinepro2Geriamojovande8</vt:lpstr>
      <vt:lpstr>'Forma 13'!VAS084_F_Standartinepro2Geriamojovande9</vt:lpstr>
      <vt:lpstr>VAS084_F_Standartinepro2Geriamojovande9</vt:lpstr>
      <vt:lpstr>'Forma 13'!VAS084_F_Standartinepro2Kitareguliuoja1</vt:lpstr>
      <vt:lpstr>VAS084_F_Standartinepro2Kitareguliuoja1</vt:lpstr>
      <vt:lpstr>'Forma 13'!VAS084_F_Standartinepro2Kitosveiklosne1</vt:lpstr>
      <vt:lpstr>VAS084_F_Standartinepro2Kitosveiklosne1</vt:lpstr>
      <vt:lpstr>'Forma 13'!VAS084_F_Standartinepro2Nuotekudumblot1</vt:lpstr>
      <vt:lpstr>VAS084_F_Standartinepro2Nuotekudumblot1</vt:lpstr>
      <vt:lpstr>'Forma 13'!VAS084_F_Standartinepro2Nuotekusurinki1</vt:lpstr>
      <vt:lpstr>VAS084_F_Standartinepro2Nuotekusurinki1</vt:lpstr>
      <vt:lpstr>'Forma 13'!VAS084_F_Standartinepro2Nuotekuvalymas1</vt:lpstr>
      <vt:lpstr>VAS084_F_Standartinepro2Nuotekuvalymas1</vt:lpstr>
      <vt:lpstr>'Forma 13'!VAS084_F_Standartinepro2Pavirsiniunuot1</vt:lpstr>
      <vt:lpstr>VAS084_F_Standartinepro2Pavirsiniunuot1</vt:lpstr>
      <vt:lpstr>'Forma 13'!VAS084_F_Standartinepro3Apskaitosveikla1</vt:lpstr>
      <vt:lpstr>VAS084_F_Standartinepro3Apskaitosveikla1</vt:lpstr>
      <vt:lpstr>'Forma 13'!VAS084_F_Standartinepro3Geriamojovande7</vt:lpstr>
      <vt:lpstr>VAS084_F_Standartinepro3Geriamojovande7</vt:lpstr>
      <vt:lpstr>'Forma 13'!VAS084_F_Standartinepro3Geriamojovande8</vt:lpstr>
      <vt:lpstr>VAS084_F_Standartinepro3Geriamojovande8</vt:lpstr>
      <vt:lpstr>'Forma 13'!VAS084_F_Standartinepro3Geriamojovande9</vt:lpstr>
      <vt:lpstr>VAS084_F_Standartinepro3Geriamojovande9</vt:lpstr>
      <vt:lpstr>'Forma 13'!VAS084_F_Standartinepro3Kitareguliuoja1</vt:lpstr>
      <vt:lpstr>VAS084_F_Standartinepro3Kitareguliuoja1</vt:lpstr>
      <vt:lpstr>'Forma 13'!VAS084_F_Standartinepro3Kitosveiklosne1</vt:lpstr>
      <vt:lpstr>VAS084_F_Standartinepro3Kitosveiklosne1</vt:lpstr>
      <vt:lpstr>'Forma 13'!VAS084_F_Standartinepro3Nuotekudumblot1</vt:lpstr>
      <vt:lpstr>VAS084_F_Standartinepro3Nuotekudumblot1</vt:lpstr>
      <vt:lpstr>'Forma 13'!VAS084_F_Standartinepro3Nuotekusurinki1</vt:lpstr>
      <vt:lpstr>VAS084_F_Standartinepro3Nuotekusurinki1</vt:lpstr>
      <vt:lpstr>'Forma 13'!VAS084_F_Standartinepro3Nuotekuvalymas1</vt:lpstr>
      <vt:lpstr>VAS084_F_Standartinepro3Nuotekuvalymas1</vt:lpstr>
      <vt:lpstr>'Forma 13'!VAS084_F_Standartinepro3Pavirsiniunuot1</vt:lpstr>
      <vt:lpstr>VAS084_F_Standartinepro3Pavirsiniunuot1</vt:lpstr>
      <vt:lpstr>'Forma 13'!VAS084_F_Tiesiogiaipask1Apskaitosveikla1</vt:lpstr>
      <vt:lpstr>VAS084_F_Tiesiogiaipask1Apskaitosveikla1</vt:lpstr>
      <vt:lpstr>'Forma 13'!VAS084_F_Tiesiogiaipask1Geriamojovande7</vt:lpstr>
      <vt:lpstr>VAS084_F_Tiesiogiaipask1Geriamojovande7</vt:lpstr>
      <vt:lpstr>'Forma 13'!VAS084_F_Tiesiogiaipask1Geriamojovande8</vt:lpstr>
      <vt:lpstr>VAS084_F_Tiesiogiaipask1Geriamojovande8</vt:lpstr>
      <vt:lpstr>'Forma 13'!VAS084_F_Tiesiogiaipask1Geriamojovande9</vt:lpstr>
      <vt:lpstr>VAS084_F_Tiesiogiaipask1Geriamojovande9</vt:lpstr>
      <vt:lpstr>'Forma 13'!VAS084_F_Tiesiogiaipask1Kitareguliuoja1</vt:lpstr>
      <vt:lpstr>VAS084_F_Tiesiogiaipask1Kitareguliuoja1</vt:lpstr>
      <vt:lpstr>'Forma 13'!VAS084_F_Tiesiogiaipask1Kitosveiklosne1</vt:lpstr>
      <vt:lpstr>VAS084_F_Tiesiogiaipask1Kitosveiklosne1</vt:lpstr>
      <vt:lpstr>'Forma 13'!VAS084_F_Tiesiogiaipask1Nuotekudumblot1</vt:lpstr>
      <vt:lpstr>VAS084_F_Tiesiogiaipask1Nuotekudumblot1</vt:lpstr>
      <vt:lpstr>'Forma 13'!VAS084_F_Tiesiogiaipask1Nuotekusurinki1</vt:lpstr>
      <vt:lpstr>VAS084_F_Tiesiogiaipask1Nuotekusurinki1</vt:lpstr>
      <vt:lpstr>'Forma 13'!VAS084_F_Tiesiogiaipask1Nuotekuvalymas1</vt:lpstr>
      <vt:lpstr>VAS084_F_Tiesiogiaipask1Nuotekuvalymas1</vt:lpstr>
      <vt:lpstr>'Forma 13'!VAS084_F_Tiesiogiaipask1Pavirsiniunuot1</vt:lpstr>
      <vt:lpstr>VAS084_F_Tiesiogiaipask1Pavirsiniunuot1</vt:lpstr>
      <vt:lpstr>'Forma 13'!VAS084_F_Transportoprie1Apskaitosveikla1</vt:lpstr>
      <vt:lpstr>VAS084_F_Transportoprie1Apskaitosveikla1</vt:lpstr>
      <vt:lpstr>'Forma 13'!VAS084_F_Transportoprie1Geriamojovande7</vt:lpstr>
      <vt:lpstr>VAS084_F_Transportoprie1Geriamojovande7</vt:lpstr>
      <vt:lpstr>'Forma 13'!VAS084_F_Transportoprie1Geriamojovande8</vt:lpstr>
      <vt:lpstr>VAS084_F_Transportoprie1Geriamojovande8</vt:lpstr>
      <vt:lpstr>'Forma 13'!VAS084_F_Transportoprie1Geriamojovande9</vt:lpstr>
      <vt:lpstr>VAS084_F_Transportoprie1Geriamojovande9</vt:lpstr>
      <vt:lpstr>'Forma 13'!VAS084_F_Transportoprie1Kitareguliuoja1</vt:lpstr>
      <vt:lpstr>VAS084_F_Transportoprie1Kitareguliuoja1</vt:lpstr>
      <vt:lpstr>'Forma 13'!VAS084_F_Transportoprie1Kitosveiklosne1</vt:lpstr>
      <vt:lpstr>VAS084_F_Transportoprie1Kitosveiklosne1</vt:lpstr>
      <vt:lpstr>'Forma 13'!VAS084_F_Transportoprie1Nuotekudumblot1</vt:lpstr>
      <vt:lpstr>VAS084_F_Transportoprie1Nuotekudumblot1</vt:lpstr>
      <vt:lpstr>'Forma 13'!VAS084_F_Transportoprie1Nuotekusurinki1</vt:lpstr>
      <vt:lpstr>VAS084_F_Transportoprie1Nuotekusurinki1</vt:lpstr>
      <vt:lpstr>'Forma 13'!VAS084_F_Transportoprie1Nuotekuvalymas1</vt:lpstr>
      <vt:lpstr>VAS084_F_Transportoprie1Nuotekuvalymas1</vt:lpstr>
      <vt:lpstr>'Forma 13'!VAS084_F_Transportoprie1Pavirsiniunuot1</vt:lpstr>
      <vt:lpstr>VAS084_F_Transportoprie1Pavirsiniunuot1</vt:lpstr>
      <vt:lpstr>'Forma 13'!VAS084_F_Transportoprie2Apskaitosveikla1</vt:lpstr>
      <vt:lpstr>VAS084_F_Transportoprie2Apskaitosveikla1</vt:lpstr>
      <vt:lpstr>'Forma 13'!VAS084_F_Transportoprie2Geriamojovande7</vt:lpstr>
      <vt:lpstr>VAS084_F_Transportoprie2Geriamojovande7</vt:lpstr>
      <vt:lpstr>'Forma 13'!VAS084_F_Transportoprie2Geriamojovande8</vt:lpstr>
      <vt:lpstr>VAS084_F_Transportoprie2Geriamojovande8</vt:lpstr>
      <vt:lpstr>'Forma 13'!VAS084_F_Transportoprie2Geriamojovande9</vt:lpstr>
      <vt:lpstr>VAS084_F_Transportoprie2Geriamojovande9</vt:lpstr>
      <vt:lpstr>'Forma 13'!VAS084_F_Transportoprie2Kitareguliuoja1</vt:lpstr>
      <vt:lpstr>VAS084_F_Transportoprie2Kitareguliuoja1</vt:lpstr>
      <vt:lpstr>'Forma 13'!VAS084_F_Transportoprie2Kitosveiklosne1</vt:lpstr>
      <vt:lpstr>VAS084_F_Transportoprie2Kitosveiklosne1</vt:lpstr>
      <vt:lpstr>'Forma 13'!VAS084_F_Transportoprie2Nuotekudumblot1</vt:lpstr>
      <vt:lpstr>VAS084_F_Transportoprie2Nuotekudumblot1</vt:lpstr>
      <vt:lpstr>'Forma 13'!VAS084_F_Transportoprie2Nuotekusurinki1</vt:lpstr>
      <vt:lpstr>VAS084_F_Transportoprie2Nuotekusurinki1</vt:lpstr>
      <vt:lpstr>'Forma 13'!VAS084_F_Transportoprie2Nuotekuvalymas1</vt:lpstr>
      <vt:lpstr>VAS084_F_Transportoprie2Nuotekuvalymas1</vt:lpstr>
      <vt:lpstr>'Forma 13'!VAS084_F_Transportoprie2Pavirsiniunuot1</vt:lpstr>
      <vt:lpstr>VAS084_F_Transportoprie2Pavirsiniunuot1</vt:lpstr>
      <vt:lpstr>'Forma 13'!VAS084_F_Transportoprie3Apskaitosveikla1</vt:lpstr>
      <vt:lpstr>VAS084_F_Transportoprie3Apskaitosveikla1</vt:lpstr>
      <vt:lpstr>'Forma 13'!VAS084_F_Transportoprie3Geriamojovande7</vt:lpstr>
      <vt:lpstr>VAS084_F_Transportoprie3Geriamojovande7</vt:lpstr>
      <vt:lpstr>'Forma 13'!VAS084_F_Transportoprie3Geriamojovande8</vt:lpstr>
      <vt:lpstr>VAS084_F_Transportoprie3Geriamojovande8</vt:lpstr>
      <vt:lpstr>'Forma 13'!VAS084_F_Transportoprie3Geriamojovande9</vt:lpstr>
      <vt:lpstr>VAS084_F_Transportoprie3Geriamojovande9</vt:lpstr>
      <vt:lpstr>'Forma 13'!VAS084_F_Transportoprie3Kitareguliuoja1</vt:lpstr>
      <vt:lpstr>VAS084_F_Transportoprie3Kitareguliuoja1</vt:lpstr>
      <vt:lpstr>'Forma 13'!VAS084_F_Transportoprie3Kitosveiklosne1</vt:lpstr>
      <vt:lpstr>VAS084_F_Transportoprie3Kitosveiklosne1</vt:lpstr>
      <vt:lpstr>'Forma 13'!VAS084_F_Transportoprie3Nuotekudumblot1</vt:lpstr>
      <vt:lpstr>VAS084_F_Transportoprie3Nuotekudumblot1</vt:lpstr>
      <vt:lpstr>'Forma 13'!VAS084_F_Transportoprie3Nuotekusurinki1</vt:lpstr>
      <vt:lpstr>VAS084_F_Transportoprie3Nuotekusurinki1</vt:lpstr>
      <vt:lpstr>'Forma 13'!VAS084_F_Transportoprie3Nuotekuvalymas1</vt:lpstr>
      <vt:lpstr>VAS084_F_Transportoprie3Nuotekuvalymas1</vt:lpstr>
      <vt:lpstr>'Forma 13'!VAS084_F_Transportoprie3Pavirsiniunuot1</vt:lpstr>
      <vt:lpstr>VAS084_F_Transportoprie3Pavirsiniunuot1</vt:lpstr>
      <vt:lpstr>'Forma 13'!VAS084_F_Vandenssiurbli1Apskaitosveikla1</vt:lpstr>
      <vt:lpstr>VAS084_F_Vandenssiurbli1Apskaitosveikla1</vt:lpstr>
      <vt:lpstr>'Forma 13'!VAS084_F_Vandenssiurbli1Geriamojovande7</vt:lpstr>
      <vt:lpstr>VAS084_F_Vandenssiurbli1Geriamojovande7</vt:lpstr>
      <vt:lpstr>'Forma 13'!VAS084_F_Vandenssiurbli1Geriamojovande8</vt:lpstr>
      <vt:lpstr>VAS084_F_Vandenssiurbli1Geriamojovande8</vt:lpstr>
      <vt:lpstr>'Forma 13'!VAS084_F_Vandenssiurbli1Geriamojovande9</vt:lpstr>
      <vt:lpstr>VAS084_F_Vandenssiurbli1Geriamojovande9</vt:lpstr>
      <vt:lpstr>'Forma 13'!VAS084_F_Vandenssiurbli1Kitareguliuoja1</vt:lpstr>
      <vt:lpstr>VAS084_F_Vandenssiurbli1Kitareguliuoja1</vt:lpstr>
      <vt:lpstr>'Forma 13'!VAS084_F_Vandenssiurbli1Kitosveiklosne1</vt:lpstr>
      <vt:lpstr>VAS084_F_Vandenssiurbli1Kitosveiklosne1</vt:lpstr>
      <vt:lpstr>'Forma 13'!VAS084_F_Vandenssiurbli1Nuotekudumblot1</vt:lpstr>
      <vt:lpstr>VAS084_F_Vandenssiurbli1Nuotekudumblot1</vt:lpstr>
      <vt:lpstr>'Forma 13'!VAS084_F_Vandenssiurbli1Nuotekusurinki1</vt:lpstr>
      <vt:lpstr>VAS084_F_Vandenssiurbli1Nuotekusurinki1</vt:lpstr>
      <vt:lpstr>'Forma 13'!VAS084_F_Vandenssiurbli1Nuotekuvalymas1</vt:lpstr>
      <vt:lpstr>VAS084_F_Vandenssiurbli1Nuotekuvalymas1</vt:lpstr>
      <vt:lpstr>'Forma 13'!VAS084_F_Vandenssiurbli1Pavirsiniunuot1</vt:lpstr>
      <vt:lpstr>VAS084_F_Vandenssiurbli1Pavirsiniunuot1</vt:lpstr>
      <vt:lpstr>'Forma 13'!VAS084_F_Vandenssiurbli2Apskaitosveikla1</vt:lpstr>
      <vt:lpstr>VAS084_F_Vandenssiurbli2Apskaitosveikla1</vt:lpstr>
      <vt:lpstr>'Forma 13'!VAS084_F_Vandenssiurbli2Geriamojovande7</vt:lpstr>
      <vt:lpstr>VAS084_F_Vandenssiurbli2Geriamojovande7</vt:lpstr>
      <vt:lpstr>'Forma 13'!VAS084_F_Vandenssiurbli2Geriamojovande8</vt:lpstr>
      <vt:lpstr>VAS084_F_Vandenssiurbli2Geriamojovande8</vt:lpstr>
      <vt:lpstr>'Forma 13'!VAS084_F_Vandenssiurbli2Geriamojovande9</vt:lpstr>
      <vt:lpstr>VAS084_F_Vandenssiurbli2Geriamojovande9</vt:lpstr>
      <vt:lpstr>'Forma 13'!VAS084_F_Vandenssiurbli2Kitareguliuoja1</vt:lpstr>
      <vt:lpstr>VAS084_F_Vandenssiurbli2Kitareguliuoja1</vt:lpstr>
      <vt:lpstr>'Forma 13'!VAS084_F_Vandenssiurbli2Kitosveiklosne1</vt:lpstr>
      <vt:lpstr>VAS084_F_Vandenssiurbli2Kitosveiklosne1</vt:lpstr>
      <vt:lpstr>'Forma 13'!VAS084_F_Vandenssiurbli2Nuotekudumblot1</vt:lpstr>
      <vt:lpstr>VAS084_F_Vandenssiurbli2Nuotekudumblot1</vt:lpstr>
      <vt:lpstr>'Forma 13'!VAS084_F_Vandenssiurbli2Nuotekusurinki1</vt:lpstr>
      <vt:lpstr>VAS084_F_Vandenssiurbli2Nuotekusurinki1</vt:lpstr>
      <vt:lpstr>'Forma 13'!VAS084_F_Vandenssiurbli2Nuotekuvalymas1</vt:lpstr>
      <vt:lpstr>VAS084_F_Vandenssiurbli2Nuotekuvalymas1</vt:lpstr>
      <vt:lpstr>'Forma 13'!VAS084_F_Vandenssiurbli2Pavirsiniunuot1</vt:lpstr>
      <vt:lpstr>VAS084_F_Vandenssiurbli2Pavirsiniunuot1</vt:lpstr>
      <vt:lpstr>'Forma 13'!VAS084_F_Vandenssiurbli3Apskaitosveikla1</vt:lpstr>
      <vt:lpstr>VAS084_F_Vandenssiurbli3Apskaitosveikla1</vt:lpstr>
      <vt:lpstr>'Forma 13'!VAS084_F_Vandenssiurbli3Geriamojovande7</vt:lpstr>
      <vt:lpstr>VAS084_F_Vandenssiurbli3Geriamojovande7</vt:lpstr>
      <vt:lpstr>'Forma 13'!VAS084_F_Vandenssiurbli3Geriamojovande8</vt:lpstr>
      <vt:lpstr>VAS084_F_Vandenssiurbli3Geriamojovande8</vt:lpstr>
      <vt:lpstr>'Forma 13'!VAS084_F_Vandenssiurbli3Geriamojovande9</vt:lpstr>
      <vt:lpstr>VAS084_F_Vandenssiurbli3Geriamojovande9</vt:lpstr>
      <vt:lpstr>'Forma 13'!VAS084_F_Vandenssiurbli3Kitareguliuoja1</vt:lpstr>
      <vt:lpstr>VAS084_F_Vandenssiurbli3Kitareguliuoja1</vt:lpstr>
      <vt:lpstr>'Forma 13'!VAS084_F_Vandenssiurbli3Kitosveiklosne1</vt:lpstr>
      <vt:lpstr>VAS084_F_Vandenssiurbli3Kitosveiklosne1</vt:lpstr>
      <vt:lpstr>'Forma 13'!VAS084_F_Vandenssiurbli3Nuotekudumblot1</vt:lpstr>
      <vt:lpstr>VAS084_F_Vandenssiurbli3Nuotekudumblot1</vt:lpstr>
      <vt:lpstr>'Forma 13'!VAS084_F_Vandenssiurbli3Nuotekusurinki1</vt:lpstr>
      <vt:lpstr>VAS084_F_Vandenssiurbli3Nuotekusurinki1</vt:lpstr>
      <vt:lpstr>'Forma 13'!VAS084_F_Vandenssiurbli3Nuotekuvalymas1</vt:lpstr>
      <vt:lpstr>VAS084_F_Vandenssiurbli3Nuotekuvalymas1</vt:lpstr>
      <vt:lpstr>'Forma 13'!VAS084_F_Vandenssiurbli3Pavirsiniunuot1</vt:lpstr>
      <vt:lpstr>VAS084_F_Vandenssiurbli3Pavirsiniunuot1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Neringa</cp:lastModifiedBy>
  <dcterms:created xsi:type="dcterms:W3CDTF">2024-05-15T21:21:01Z</dcterms:created>
  <dcterms:modified xsi:type="dcterms:W3CDTF">2025-10-03T06:55:07Z</dcterms:modified>
</cp:coreProperties>
</file>